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fukuipref-my.sharepoint.com/personal/toukei_pref_fukui_lg_jp/Documents/統計調査課共有フォルダ/統計分析G/70_統計刊行物/3　作業・公表（個別）/市町勢要覧/令和7年度版/02公表/01起案/"/>
    </mc:Choice>
  </mc:AlternateContent>
  <xr:revisionPtr revIDLastSave="4020" documentId="8_{BEF4C4BD-00AD-424B-BCD3-97B303B1FC8C}" xr6:coauthVersionLast="47" xr6:coauthVersionMax="47" xr10:uidLastSave="{408DE0C4-A062-4D56-870F-8AA5496E9486}"/>
  <bookViews>
    <workbookView xWindow="-120" yWindow="-120" windowWidth="21840" windowHeight="13020" tabRatio="822" xr2:uid="{00000000-000D-0000-FFFF-FFFF00000000}"/>
  </bookViews>
  <sheets>
    <sheet name="表紙" sheetId="47" r:id="rId1"/>
    <sheet name="ご利用の方へ" sheetId="42" r:id="rId2"/>
    <sheet name="行政区画図（目次）" sheetId="46" r:id="rId3"/>
    <sheet name="データ一覧" sheetId="2" r:id="rId4"/>
    <sheet name="福井県" sheetId="3" r:id="rId5"/>
    <sheet name="福井市" sheetId="49" r:id="rId6"/>
    <sheet name="敦賀市" sheetId="7" r:id="rId7"/>
    <sheet name="小浜市" sheetId="9" r:id="rId8"/>
    <sheet name="大野市" sheetId="48" r:id="rId9"/>
    <sheet name="勝山市" sheetId="11" r:id="rId10"/>
    <sheet name="鯖江市" sheetId="12" r:id="rId11"/>
    <sheet name="あわら市" sheetId="41" r:id="rId12"/>
    <sheet name="越前市" sheetId="51" r:id="rId13"/>
    <sheet name="坂井市" sheetId="50" r:id="rId14"/>
    <sheet name="永平寺町" sheetId="52" r:id="rId15"/>
    <sheet name="池田町" sheetId="25" r:id="rId16"/>
    <sheet name="南越前町" sheetId="43" r:id="rId17"/>
    <sheet name="越前町" sheetId="44" r:id="rId18"/>
    <sheet name="美浜町" sheetId="36" r:id="rId19"/>
    <sheet name="高浜町" sheetId="39" r:id="rId20"/>
    <sheet name="おおい町" sheetId="53" r:id="rId21"/>
    <sheet name="若狭町" sheetId="45" r:id="rId22"/>
  </sheets>
  <definedNames>
    <definedName name="_xlnm._FilterDatabase" localSheetId="3" hidden="1">データ一覧!$A$6:$C$9</definedName>
    <definedName name="_xlnm.Criteria" localSheetId="3">データ一覧!$B$6:$B$684</definedName>
    <definedName name="_xlnm.Print_Area" localSheetId="11">あわら市!$A$1:$CY$93</definedName>
    <definedName name="_xlnm.Print_Area" localSheetId="1">ご利用の方へ!$A$1:$E$77</definedName>
    <definedName name="_xlnm.Print_Area" localSheetId="3">データ一覧!$A$1:$W$684</definedName>
    <definedName name="_xlnm.Print_Area" localSheetId="14">永平寺町!$A$1:$CY$93</definedName>
    <definedName name="_xlnm.Print_Area" localSheetId="12">越前市!$A$1:$CY$93</definedName>
    <definedName name="_xlnm.Print_Area" localSheetId="17">越前町!$A$1:$CY$93</definedName>
    <definedName name="_xlnm.Print_Area" localSheetId="2">'行政区画図（目次）'!$A$1:$M$29</definedName>
    <definedName name="_xlnm.Print_Area" localSheetId="19">高浜町!$A$1:$CY$93</definedName>
    <definedName name="_xlnm.Print_Area" localSheetId="13">坂井市!$A$1:$CY$93</definedName>
    <definedName name="_xlnm.Print_Area" localSheetId="21">若狭町!$A$1:$CY$93</definedName>
    <definedName name="_xlnm.Print_Area" localSheetId="9">勝山市!$A$1:$CY$93</definedName>
    <definedName name="_xlnm.Print_Area" localSheetId="8">大野市!$A$1:$CY$93</definedName>
    <definedName name="_xlnm.Print_Area" localSheetId="15">池田町!$A$1:$CY$93</definedName>
    <definedName name="_xlnm.Print_Area" localSheetId="6">敦賀市!$A$1:$CY$93</definedName>
    <definedName name="_xlnm.Print_Area" localSheetId="16">南越前町!$A$1:$CY$93</definedName>
    <definedName name="_xlnm.Print_Area" localSheetId="18">美浜町!$A$1:$CY$93</definedName>
    <definedName name="_xlnm.Print_Area" localSheetId="4">福井県!$A$1:$CY$93</definedName>
    <definedName name="_xlnm.Print_Area" localSheetId="5">福井市!$A$1:$CY$94</definedName>
    <definedName name="_xlnm.Print_Titles" localSheetId="3">データ一覧!$A:$E,データ一覧!$5:$6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63" i="45" l="1"/>
  <c r="AF63" i="45"/>
  <c r="Z63" i="45"/>
  <c r="AK57" i="45"/>
  <c r="AH57" i="45"/>
  <c r="AD57" i="45"/>
  <c r="Z57" i="45"/>
  <c r="AD51" i="45"/>
  <c r="F37" i="45"/>
  <c r="AJ63" i="53"/>
  <c r="AF63" i="53"/>
  <c r="Z63" i="53"/>
  <c r="AK57" i="53"/>
  <c r="AH57" i="53"/>
  <c r="AD57" i="53"/>
  <c r="Z57" i="53"/>
  <c r="AD51" i="53"/>
  <c r="F37" i="53"/>
  <c r="AJ63" i="39"/>
  <c r="AF63" i="39"/>
  <c r="Z63" i="39"/>
  <c r="AK57" i="39"/>
  <c r="AH57" i="39"/>
  <c r="AD57" i="39"/>
  <c r="Z57" i="39"/>
  <c r="AD51" i="39"/>
  <c r="F37" i="39"/>
  <c r="AD41" i="36"/>
  <c r="AJ63" i="36"/>
  <c r="AF63" i="36"/>
  <c r="Z63" i="36"/>
  <c r="AK57" i="36"/>
  <c r="AH57" i="36"/>
  <c r="AD57" i="36"/>
  <c r="Z57" i="36"/>
  <c r="AD51" i="36"/>
  <c r="F37" i="36"/>
  <c r="AJ63" i="44"/>
  <c r="AF63" i="44"/>
  <c r="Z63" i="44"/>
  <c r="AK57" i="44"/>
  <c r="AH57" i="44"/>
  <c r="AD57" i="44"/>
  <c r="Z57" i="44"/>
  <c r="AD51" i="44"/>
  <c r="F37" i="44"/>
  <c r="AJ63" i="43"/>
  <c r="AF63" i="43"/>
  <c r="Z63" i="43"/>
  <c r="AK57" i="43"/>
  <c r="AH57" i="43"/>
  <c r="AD57" i="43"/>
  <c r="Z57" i="43"/>
  <c r="AD51" i="43"/>
  <c r="F37" i="43"/>
  <c r="CD26" i="25"/>
  <c r="CD28" i="25"/>
  <c r="CD29" i="25"/>
  <c r="CD30" i="25"/>
  <c r="BZ26" i="25"/>
  <c r="AJ63" i="25"/>
  <c r="AF63" i="25"/>
  <c r="Z63" i="25"/>
  <c r="AK57" i="25"/>
  <c r="AH57" i="25"/>
  <c r="AD57" i="25"/>
  <c r="Z57" i="25"/>
  <c r="AD51" i="25"/>
  <c r="F37" i="25"/>
  <c r="AJ63" i="52"/>
  <c r="AF63" i="52"/>
  <c r="Z63" i="52"/>
  <c r="AK57" i="52"/>
  <c r="AH57" i="52"/>
  <c r="AD57" i="52"/>
  <c r="Z57" i="52"/>
  <c r="AD51" i="52"/>
  <c r="F37" i="52"/>
  <c r="AJ63" i="50"/>
  <c r="AF63" i="50"/>
  <c r="Z63" i="50"/>
  <c r="AK57" i="50"/>
  <c r="AH57" i="50"/>
  <c r="AD57" i="50"/>
  <c r="Z57" i="50"/>
  <c r="AD51" i="50"/>
  <c r="F37" i="50"/>
  <c r="AJ63" i="51"/>
  <c r="AF63" i="51"/>
  <c r="Z63" i="51"/>
  <c r="AK57" i="51"/>
  <c r="AH57" i="51"/>
  <c r="AD57" i="51"/>
  <c r="Z57" i="51"/>
  <c r="AD51" i="51"/>
  <c r="F37" i="51"/>
  <c r="AJ63" i="41" l="1"/>
  <c r="AF63" i="41"/>
  <c r="Z63" i="41"/>
  <c r="AK57" i="41"/>
  <c r="AH57" i="41"/>
  <c r="AD57" i="41"/>
  <c r="Z57" i="41"/>
  <c r="AD51" i="41"/>
  <c r="F37" i="41"/>
  <c r="AJ63" i="12"/>
  <c r="AF63" i="12"/>
  <c r="Z63" i="12"/>
  <c r="AK57" i="12"/>
  <c r="AH57" i="12"/>
  <c r="AD57" i="12"/>
  <c r="Z57" i="12"/>
  <c r="AD51" i="12"/>
  <c r="F37" i="12"/>
  <c r="AJ63" i="11"/>
  <c r="AF63" i="11"/>
  <c r="Z63" i="11"/>
  <c r="AK57" i="11"/>
  <c r="AH57" i="11"/>
  <c r="AD57" i="11"/>
  <c r="Z57" i="11"/>
  <c r="AD51" i="11"/>
  <c r="F37" i="11"/>
  <c r="AJ63" i="48"/>
  <c r="AF63" i="48"/>
  <c r="Z63" i="48"/>
  <c r="AK57" i="48"/>
  <c r="AH57" i="48"/>
  <c r="AD57" i="48"/>
  <c r="Z57" i="48"/>
  <c r="AD51" i="48"/>
  <c r="O37" i="48"/>
  <c r="L37" i="48"/>
  <c r="F37" i="48"/>
  <c r="AJ63" i="9"/>
  <c r="AF63" i="9"/>
  <c r="Z63" i="9"/>
  <c r="AK57" i="9"/>
  <c r="AH57" i="9"/>
  <c r="AD57" i="9"/>
  <c r="Z57" i="9"/>
  <c r="AD51" i="9"/>
  <c r="F37" i="9"/>
  <c r="AJ63" i="7"/>
  <c r="AF63" i="7"/>
  <c r="Z63" i="7"/>
  <c r="AK57" i="7"/>
  <c r="AH57" i="7"/>
  <c r="AD57" i="7"/>
  <c r="Z57" i="7"/>
  <c r="AD51" i="7"/>
  <c r="O37" i="7"/>
  <c r="L37" i="7"/>
  <c r="F37" i="7"/>
  <c r="S37" i="48" l="1"/>
  <c r="I37" i="48"/>
  <c r="I37" i="7"/>
  <c r="S37" i="7"/>
  <c r="AJ64" i="49" l="1"/>
  <c r="AF64" i="49"/>
  <c r="Z64" i="49"/>
  <c r="AK58" i="49"/>
  <c r="AH58" i="49"/>
  <c r="AD58" i="49"/>
  <c r="Z58" i="49"/>
  <c r="AD52" i="49"/>
  <c r="F37" i="49" l="1"/>
  <c r="L37" i="49" l="1"/>
  <c r="L37" i="9"/>
  <c r="L37" i="11"/>
  <c r="L37" i="12"/>
  <c r="L37" i="50"/>
  <c r="L37" i="52"/>
  <c r="L37" i="25"/>
  <c r="L37" i="43"/>
  <c r="L37" i="44"/>
  <c r="L37" i="36"/>
  <c r="L37" i="39"/>
  <c r="L37" i="53"/>
  <c r="L37" i="45"/>
  <c r="O37" i="49"/>
  <c r="O37" i="9"/>
  <c r="O37" i="11"/>
  <c r="O37" i="12"/>
  <c r="O37" i="41"/>
  <c r="O37" i="51"/>
  <c r="O37" i="50"/>
  <c r="O37" i="52"/>
  <c r="O37" i="25"/>
  <c r="O37" i="43"/>
  <c r="O37" i="44"/>
  <c r="O37" i="36"/>
  <c r="O37" i="39"/>
  <c r="O37" i="53"/>
  <c r="O37" i="45"/>
  <c r="S37" i="45" l="1"/>
  <c r="I37" i="45"/>
  <c r="I37" i="53"/>
  <c r="S37" i="53"/>
  <c r="S37" i="39"/>
  <c r="I37" i="39"/>
  <c r="S37" i="36"/>
  <c r="I37" i="36"/>
  <c r="S37" i="44"/>
  <c r="I37" i="44"/>
  <c r="S37" i="43"/>
  <c r="I37" i="43"/>
  <c r="I37" i="25"/>
  <c r="S37" i="25"/>
  <c r="S37" i="52"/>
  <c r="I37" i="52"/>
  <c r="S37" i="50"/>
  <c r="I37" i="50"/>
  <c r="W37" i="51"/>
  <c r="L37" i="51"/>
  <c r="I37" i="11"/>
  <c r="U37" i="41"/>
  <c r="L37" i="41"/>
  <c r="I37" i="12"/>
  <c r="S37" i="12"/>
  <c r="S37" i="11"/>
  <c r="I37" i="9"/>
  <c r="S37" i="9"/>
  <c r="S37" i="49"/>
  <c r="U37" i="9"/>
  <c r="W37" i="39"/>
  <c r="U37" i="36"/>
  <c r="U37" i="7"/>
  <c r="U37" i="49"/>
  <c r="U37" i="11"/>
  <c r="W37" i="25"/>
  <c r="W37" i="12"/>
  <c r="U37" i="44"/>
  <c r="W37" i="44"/>
  <c r="W37" i="45"/>
  <c r="W37" i="52"/>
  <c r="W37" i="53"/>
  <c r="U37" i="48"/>
  <c r="W37" i="50"/>
  <c r="U37" i="53"/>
  <c r="U37" i="45" l="1"/>
  <c r="U37" i="39"/>
  <c r="W37" i="36"/>
  <c r="W37" i="43"/>
  <c r="U37" i="43"/>
  <c r="U37" i="25"/>
  <c r="U37" i="51"/>
  <c r="I37" i="51"/>
  <c r="S37" i="51"/>
  <c r="W37" i="9"/>
  <c r="W37" i="41"/>
  <c r="S37" i="41"/>
  <c r="I37" i="41"/>
  <c r="U37" i="12"/>
  <c r="W37" i="11"/>
  <c r="W37" i="7"/>
  <c r="W37" i="49"/>
  <c r="I37" i="49"/>
  <c r="U37" i="52"/>
  <c r="U37" i="50"/>
  <c r="W37" i="48"/>
  <c r="Z63" i="3"/>
  <c r="BL88" i="45" l="1"/>
  <c r="BL87" i="45"/>
  <c r="AW87" i="45"/>
  <c r="BL88" i="53"/>
  <c r="BL87" i="53"/>
  <c r="AW87" i="53"/>
  <c r="BL88" i="39"/>
  <c r="BL87" i="39"/>
  <c r="AW87" i="39"/>
  <c r="BL88" i="36"/>
  <c r="BL87" i="36"/>
  <c r="AW87" i="36"/>
  <c r="BL88" i="44"/>
  <c r="BL87" i="44"/>
  <c r="AW87" i="44"/>
  <c r="BL88" i="43"/>
  <c r="BL87" i="43"/>
  <c r="AW87" i="43"/>
  <c r="BL88" i="25"/>
  <c r="BL87" i="25"/>
  <c r="AW87" i="25"/>
  <c r="BL88" i="52"/>
  <c r="BL87" i="52"/>
  <c r="AW87" i="52"/>
  <c r="BL88" i="50"/>
  <c r="BL87" i="50"/>
  <c r="AW87" i="50"/>
  <c r="BL88" i="51"/>
  <c r="BL87" i="51"/>
  <c r="AW87" i="51"/>
  <c r="BL88" i="41"/>
  <c r="BL87" i="41"/>
  <c r="AW87" i="41"/>
  <c r="BL88" i="12"/>
  <c r="BL87" i="12"/>
  <c r="AW87" i="12"/>
  <c r="BL88" i="11"/>
  <c r="BL87" i="11"/>
  <c r="AW87" i="11"/>
  <c r="BL88" i="48"/>
  <c r="BL87" i="48"/>
  <c r="AW87" i="48"/>
  <c r="BL88" i="9"/>
  <c r="BL87" i="9"/>
  <c r="AW87" i="9"/>
  <c r="BL88" i="7"/>
  <c r="BL87" i="7"/>
  <c r="AW87" i="7"/>
  <c r="BL89" i="49"/>
  <c r="BL88" i="49"/>
  <c r="AW88" i="49"/>
  <c r="BL87" i="3"/>
  <c r="AW87" i="3"/>
  <c r="CF73" i="49"/>
  <c r="CC54" i="3"/>
  <c r="BL88" i="3"/>
  <c r="AG65" i="45" l="1"/>
  <c r="AG65" i="53"/>
  <c r="AG65" i="39"/>
  <c r="AG65" i="36"/>
  <c r="AG65" i="44"/>
  <c r="AG65" i="43"/>
  <c r="AG65" i="25"/>
  <c r="AG65" i="52"/>
  <c r="AG65" i="50"/>
  <c r="AG65" i="51"/>
  <c r="AG65" i="41"/>
  <c r="AG65" i="12"/>
  <c r="AG65" i="11"/>
  <c r="AG65" i="48"/>
  <c r="AG65" i="9"/>
  <c r="AG65" i="7"/>
  <c r="AG66" i="49"/>
  <c r="CE72" i="3" l="1"/>
  <c r="CD44" i="3"/>
  <c r="CE34" i="3"/>
  <c r="AD51" i="3"/>
  <c r="AG93" i="39"/>
  <c r="L37" i="3" l="1"/>
  <c r="AG93" i="52" l="1"/>
  <c r="AG94" i="49"/>
  <c r="AG93" i="41" l="1"/>
  <c r="O36" i="53"/>
  <c r="L36" i="53"/>
  <c r="I36" i="53" s="1"/>
  <c r="F36" i="53"/>
  <c r="O36" i="39"/>
  <c r="L36" i="39"/>
  <c r="I36" i="39"/>
  <c r="F36" i="39"/>
  <c r="CD33" i="43"/>
  <c r="BZ33" i="43"/>
  <c r="U35" i="9"/>
  <c r="H58" i="7"/>
  <c r="AN62" i="3"/>
  <c r="BV33" i="43" l="1"/>
  <c r="F37" i="3" l="1"/>
  <c r="U36" i="3" l="1"/>
  <c r="B44" i="49" l="1"/>
  <c r="B42" i="49"/>
  <c r="B40" i="49"/>
  <c r="B44" i="9"/>
  <c r="B42" i="9"/>
  <c r="B40" i="9"/>
  <c r="B44" i="48"/>
  <c r="B42" i="48"/>
  <c r="B40" i="48"/>
  <c r="B44" i="11"/>
  <c r="B42" i="11"/>
  <c r="B40" i="11"/>
  <c r="B44" i="12"/>
  <c r="B42" i="12"/>
  <c r="B40" i="12"/>
  <c r="B44" i="41"/>
  <c r="B42" i="41"/>
  <c r="B40" i="41"/>
  <c r="B44" i="51"/>
  <c r="B42" i="51"/>
  <c r="B40" i="51"/>
  <c r="B44" i="50"/>
  <c r="B42" i="50"/>
  <c r="B40" i="50"/>
  <c r="B44" i="52"/>
  <c r="B42" i="52"/>
  <c r="B40" i="52"/>
  <c r="B44" i="25"/>
  <c r="B42" i="25"/>
  <c r="B40" i="25"/>
  <c r="B44" i="43"/>
  <c r="B42" i="43"/>
  <c r="B40" i="43"/>
  <c r="B44" i="44"/>
  <c r="B42" i="44"/>
  <c r="B40" i="44"/>
  <c r="B44" i="36"/>
  <c r="B42" i="36"/>
  <c r="B40" i="36"/>
  <c r="B44" i="39"/>
  <c r="B42" i="39"/>
  <c r="B40" i="39"/>
  <c r="B44" i="53"/>
  <c r="B42" i="53"/>
  <c r="B40" i="53"/>
  <c r="B44" i="45"/>
  <c r="B42" i="45"/>
  <c r="B40" i="45"/>
  <c r="B44" i="7"/>
  <c r="B42" i="7"/>
  <c r="B40" i="7"/>
  <c r="Z19" i="49"/>
  <c r="Z19" i="7"/>
  <c r="Z19" i="9"/>
  <c r="Z19" i="48"/>
  <c r="Z19" i="11"/>
  <c r="Z19" i="12"/>
  <c r="Z19" i="41"/>
  <c r="Z19" i="51"/>
  <c r="Z19" i="50"/>
  <c r="Z19" i="52"/>
  <c r="Z19" i="25"/>
  <c r="Z19" i="43"/>
  <c r="Z19" i="44"/>
  <c r="Z19" i="36"/>
  <c r="Z19" i="39"/>
  <c r="Z19" i="53"/>
  <c r="Z19" i="45"/>
  <c r="Z19" i="3"/>
  <c r="BJ92" i="49" l="1"/>
  <c r="BB62" i="39"/>
  <c r="AW62" i="39"/>
  <c r="AR62" i="39"/>
  <c r="BB62" i="53"/>
  <c r="AW62" i="53"/>
  <c r="AR62" i="53"/>
  <c r="AR62" i="45"/>
  <c r="BF62" i="45"/>
  <c r="BB62" i="45"/>
  <c r="AW62" i="45"/>
  <c r="BG61" i="45"/>
  <c r="BF60" i="45"/>
  <c r="BF62" i="39"/>
  <c r="BG61" i="39"/>
  <c r="BF60" i="39"/>
  <c r="BB62" i="36"/>
  <c r="AW62" i="36"/>
  <c r="AR62" i="36"/>
  <c r="BF62" i="53"/>
  <c r="BG61" i="53"/>
  <c r="BF60" i="53"/>
  <c r="BF62" i="36"/>
  <c r="BG61" i="36"/>
  <c r="BF60" i="36"/>
  <c r="BB62" i="44"/>
  <c r="AW62" i="44"/>
  <c r="AR62" i="44"/>
  <c r="BF62" i="44"/>
  <c r="BG61" i="44"/>
  <c r="BF60" i="44"/>
  <c r="BB62" i="43"/>
  <c r="AW62" i="43"/>
  <c r="AR62" i="43"/>
  <c r="BF62" i="43"/>
  <c r="BG61" i="43"/>
  <c r="BF60" i="43"/>
  <c r="BB62" i="25"/>
  <c r="AW62" i="25"/>
  <c r="AR62" i="25"/>
  <c r="BF62" i="25"/>
  <c r="BG61" i="25"/>
  <c r="BF60" i="25"/>
  <c r="BB62" i="52"/>
  <c r="AW62" i="52"/>
  <c r="AR62" i="52"/>
  <c r="BF62" i="52"/>
  <c r="BG61" i="52"/>
  <c r="BF60" i="52"/>
  <c r="BB62" i="50"/>
  <c r="AW62" i="50"/>
  <c r="AR62" i="50"/>
  <c r="BF62" i="50"/>
  <c r="BG61" i="50"/>
  <c r="BF60" i="50"/>
  <c r="BB62" i="51"/>
  <c r="AW62" i="51"/>
  <c r="AR62" i="51"/>
  <c r="BF62" i="51"/>
  <c r="BG61" i="51"/>
  <c r="BF60" i="51"/>
  <c r="BB62" i="41"/>
  <c r="AW62" i="41"/>
  <c r="AR62" i="41"/>
  <c r="BF62" i="41"/>
  <c r="BG61" i="41"/>
  <c r="BF60" i="41"/>
  <c r="BB62" i="12"/>
  <c r="AW62" i="12"/>
  <c r="AR62" i="12"/>
  <c r="BF62" i="12"/>
  <c r="BG61" i="12"/>
  <c r="BF60" i="12"/>
  <c r="BB62" i="11"/>
  <c r="AW62" i="11"/>
  <c r="AR62" i="11"/>
  <c r="BF62" i="11"/>
  <c r="BG61" i="11"/>
  <c r="BF60" i="11"/>
  <c r="BB62" i="48"/>
  <c r="AW62" i="48"/>
  <c r="AR62" i="48"/>
  <c r="BF62" i="48"/>
  <c r="BG61" i="48"/>
  <c r="BF60" i="48"/>
  <c r="BB62" i="9"/>
  <c r="AW62" i="9"/>
  <c r="AR62" i="9"/>
  <c r="BF62" i="9"/>
  <c r="BG61" i="9"/>
  <c r="BF60" i="9"/>
  <c r="BB62" i="7"/>
  <c r="AW62" i="7"/>
  <c r="AR62" i="7"/>
  <c r="BF62" i="7"/>
  <c r="BG61" i="7"/>
  <c r="BF60" i="7"/>
  <c r="BB63" i="49"/>
  <c r="AW63" i="49"/>
  <c r="AR63" i="49"/>
  <c r="BF63" i="49"/>
  <c r="BG62" i="49"/>
  <c r="BF61" i="49"/>
  <c r="BF60" i="3"/>
  <c r="BF62" i="3"/>
  <c r="BG61" i="3"/>
  <c r="W36" i="3"/>
  <c r="O37" i="3"/>
  <c r="AR62" i="3"/>
  <c r="AW62" i="3"/>
  <c r="BB62" i="3"/>
  <c r="BZ54" i="3"/>
  <c r="CF54" i="3"/>
  <c r="CJ54" i="3"/>
  <c r="CN54" i="3"/>
  <c r="CR54" i="3"/>
  <c r="CV54" i="3"/>
  <c r="BZ55" i="3"/>
  <c r="CC55" i="3"/>
  <c r="CF55" i="3"/>
  <c r="CJ55" i="3"/>
  <c r="CN55" i="3"/>
  <c r="CR55" i="3"/>
  <c r="CV55" i="3"/>
  <c r="BZ56" i="3"/>
  <c r="CC56" i="3"/>
  <c r="CJ56" i="3"/>
  <c r="AJ44" i="3"/>
  <c r="I37" i="3" l="1"/>
  <c r="S37" i="3"/>
  <c r="CS75" i="45"/>
  <c r="CS75" i="39"/>
  <c r="CS75" i="53"/>
  <c r="CS75" i="36"/>
  <c r="CS75" i="44"/>
  <c r="CS75" i="43"/>
  <c r="CS75" i="25"/>
  <c r="CS75" i="52"/>
  <c r="CS75" i="50"/>
  <c r="CS75" i="51"/>
  <c r="CS75" i="41"/>
  <c r="CS75" i="12"/>
  <c r="CS75" i="11"/>
  <c r="CS75" i="48"/>
  <c r="CS75" i="9"/>
  <c r="CS75" i="7"/>
  <c r="CS76" i="49"/>
  <c r="CJ75" i="45"/>
  <c r="CJ75" i="39"/>
  <c r="CJ75" i="53"/>
  <c r="CJ75" i="36"/>
  <c r="CJ75" i="44"/>
  <c r="CJ75" i="43"/>
  <c r="CJ75" i="25"/>
  <c r="CJ75" i="52"/>
  <c r="CJ75" i="50"/>
  <c r="CJ75" i="51"/>
  <c r="CJ75" i="41"/>
  <c r="CJ75" i="12"/>
  <c r="CJ75" i="11"/>
  <c r="CJ75" i="48"/>
  <c r="CJ75" i="9"/>
  <c r="CJ75" i="7"/>
  <c r="CJ76" i="49"/>
  <c r="Z81" i="45"/>
  <c r="Z81" i="39"/>
  <c r="Z81" i="53"/>
  <c r="Z81" i="44"/>
  <c r="Z81" i="43"/>
  <c r="Z81" i="25"/>
  <c r="Z81" i="52"/>
  <c r="Z81" i="50"/>
  <c r="Z81" i="51"/>
  <c r="Z81" i="41"/>
  <c r="Z81" i="12"/>
  <c r="Z81" i="11"/>
  <c r="Z81" i="48"/>
  <c r="Z81" i="9"/>
  <c r="Z81" i="7"/>
  <c r="Z82" i="49"/>
  <c r="BP79" i="45"/>
  <c r="BP79" i="39"/>
  <c r="BP79" i="53"/>
  <c r="BP79" i="36"/>
  <c r="BP79" i="44"/>
  <c r="BP79" i="43"/>
  <c r="BP79" i="25"/>
  <c r="BP79" i="52"/>
  <c r="BP79" i="50"/>
  <c r="BP79" i="51"/>
  <c r="BP79" i="41"/>
  <c r="BP79" i="12"/>
  <c r="BP79" i="11"/>
  <c r="BP79" i="48"/>
  <c r="BP79" i="9"/>
  <c r="BP79" i="7"/>
  <c r="BP80" i="49"/>
  <c r="CO67" i="45"/>
  <c r="CO67" i="39"/>
  <c r="CO67" i="53"/>
  <c r="CO67" i="36"/>
  <c r="CO67" i="44"/>
  <c r="CO67" i="43"/>
  <c r="CO67" i="25"/>
  <c r="CO67" i="52"/>
  <c r="CO67" i="50"/>
  <c r="CO67" i="51"/>
  <c r="CO67" i="41"/>
  <c r="CO67" i="12"/>
  <c r="CO67" i="11"/>
  <c r="CO67" i="48"/>
  <c r="CO67" i="9"/>
  <c r="CO67" i="7"/>
  <c r="CO68" i="49"/>
  <c r="A49" i="45"/>
  <c r="A49" i="39"/>
  <c r="A49" i="53"/>
  <c r="A49" i="36"/>
  <c r="A49" i="44"/>
  <c r="A49" i="43"/>
  <c r="A49" i="25"/>
  <c r="A49" i="52"/>
  <c r="A49" i="50"/>
  <c r="A49" i="51"/>
  <c r="A49" i="41"/>
  <c r="A49" i="12"/>
  <c r="A49" i="11"/>
  <c r="A49" i="48"/>
  <c r="A50" i="9"/>
  <c r="A49" i="7"/>
  <c r="A49" i="49"/>
  <c r="A47" i="45"/>
  <c r="A47" i="39"/>
  <c r="A47" i="53"/>
  <c r="A47" i="36"/>
  <c r="A47" i="44"/>
  <c r="A47" i="43"/>
  <c r="A47" i="25"/>
  <c r="A47" i="52"/>
  <c r="A47" i="50"/>
  <c r="A47" i="51"/>
  <c r="A47" i="41"/>
  <c r="A47" i="12"/>
  <c r="A47" i="11"/>
  <c r="A47" i="48"/>
  <c r="A48" i="9"/>
  <c r="A47" i="7"/>
  <c r="A47" i="49"/>
  <c r="Z21" i="45"/>
  <c r="Z21" i="53"/>
  <c r="Z21" i="36"/>
  <c r="Z21" i="44"/>
  <c r="Z21" i="43"/>
  <c r="Z21" i="25"/>
  <c r="Z21" i="52"/>
  <c r="Z21" i="50"/>
  <c r="Z21" i="51"/>
  <c r="Z21" i="41"/>
  <c r="Z21" i="12"/>
  <c r="Z21" i="11"/>
  <c r="Z21" i="48"/>
  <c r="Z21" i="9"/>
  <c r="Z21" i="7"/>
  <c r="Z21" i="49"/>
  <c r="Z15" i="45"/>
  <c r="Z15" i="39"/>
  <c r="Z15" i="53"/>
  <c r="Z15" i="36"/>
  <c r="Z15" i="44"/>
  <c r="Z15" i="43"/>
  <c r="Z15" i="25"/>
  <c r="Z15" i="52"/>
  <c r="Z15" i="50"/>
  <c r="Z15" i="51"/>
  <c r="Z15" i="41"/>
  <c r="Z15" i="12"/>
  <c r="Z15" i="11"/>
  <c r="Z15" i="48"/>
  <c r="Z15" i="9"/>
  <c r="Z15" i="7"/>
  <c r="Z15" i="49"/>
  <c r="Z15" i="3"/>
  <c r="A49" i="3"/>
  <c r="A47" i="3"/>
  <c r="W37" i="3" l="1"/>
  <c r="O36" i="45" l="1"/>
  <c r="L36" i="45"/>
  <c r="I36" i="45" s="1"/>
  <c r="F36" i="45"/>
  <c r="F36" i="36"/>
  <c r="O36" i="36"/>
  <c r="L36" i="36"/>
  <c r="I36" i="36" s="1"/>
  <c r="O36" i="44"/>
  <c r="L36" i="44"/>
  <c r="I36" i="44" s="1"/>
  <c r="F36" i="44"/>
  <c r="O36" i="43"/>
  <c r="L36" i="43"/>
  <c r="I36" i="43" s="1"/>
  <c r="F36" i="43"/>
  <c r="O36" i="25"/>
  <c r="L36" i="25"/>
  <c r="I36" i="25" s="1"/>
  <c r="F36" i="25"/>
  <c r="O36" i="52"/>
  <c r="L36" i="52"/>
  <c r="I36" i="52" s="1"/>
  <c r="F36" i="52"/>
  <c r="O36" i="50"/>
  <c r="L36" i="50"/>
  <c r="I36" i="50" s="1"/>
  <c r="F36" i="50"/>
  <c r="O36" i="51"/>
  <c r="L36" i="51"/>
  <c r="I36" i="51" s="1"/>
  <c r="F36" i="51"/>
  <c r="O36" i="41"/>
  <c r="L36" i="41"/>
  <c r="I36" i="41" s="1"/>
  <c r="F36" i="41"/>
  <c r="O36" i="12"/>
  <c r="L36" i="12"/>
  <c r="I36" i="12" s="1"/>
  <c r="F36" i="12"/>
  <c r="O36" i="11"/>
  <c r="L36" i="11"/>
  <c r="I36" i="11" s="1"/>
  <c r="F36" i="11"/>
  <c r="O36" i="48"/>
  <c r="L36" i="48"/>
  <c r="I36" i="48" s="1"/>
  <c r="F36" i="48"/>
  <c r="O36" i="9"/>
  <c r="L36" i="9"/>
  <c r="I36" i="9" s="1"/>
  <c r="F36" i="9"/>
  <c r="O36" i="7"/>
  <c r="L36" i="7"/>
  <c r="I36" i="7" s="1"/>
  <c r="F36" i="7"/>
  <c r="O36" i="49"/>
  <c r="L36" i="49"/>
  <c r="I36" i="49"/>
  <c r="F36" i="49"/>
  <c r="O36" i="3"/>
  <c r="L36" i="3"/>
  <c r="F36" i="3"/>
  <c r="I36" i="3" l="1"/>
  <c r="S36" i="3"/>
  <c r="S36" i="43"/>
  <c r="S36" i="25"/>
  <c r="A35" i="3" l="1"/>
  <c r="Q18" i="3"/>
  <c r="B84" i="45"/>
  <c r="B82" i="45"/>
  <c r="B80" i="45"/>
  <c r="B84" i="53"/>
  <c r="B82" i="53"/>
  <c r="B80" i="53"/>
  <c r="B84" i="39"/>
  <c r="B82" i="39"/>
  <c r="B80" i="39"/>
  <c r="B84" i="36"/>
  <c r="B82" i="36"/>
  <c r="B80" i="36"/>
  <c r="B84" i="44"/>
  <c r="B82" i="44"/>
  <c r="B80" i="44"/>
  <c r="B84" i="43"/>
  <c r="B82" i="43"/>
  <c r="B80" i="43"/>
  <c r="B84" i="25"/>
  <c r="B82" i="25"/>
  <c r="B80" i="25"/>
  <c r="B84" i="52"/>
  <c r="B82" i="52"/>
  <c r="B80" i="52"/>
  <c r="B84" i="50"/>
  <c r="B82" i="50"/>
  <c r="B80" i="50"/>
  <c r="B84" i="51"/>
  <c r="B82" i="51"/>
  <c r="B80" i="51"/>
  <c r="B84" i="41"/>
  <c r="B82" i="41"/>
  <c r="B80" i="41"/>
  <c r="B84" i="12"/>
  <c r="B82" i="12"/>
  <c r="B80" i="12"/>
  <c r="B84" i="11"/>
  <c r="B82" i="11"/>
  <c r="B80" i="11"/>
  <c r="B84" i="48"/>
  <c r="B82" i="48"/>
  <c r="B80" i="48"/>
  <c r="B84" i="9"/>
  <c r="B82" i="9"/>
  <c r="B80" i="9"/>
  <c r="B84" i="7"/>
  <c r="B82" i="7"/>
  <c r="B80" i="7"/>
  <c r="B84" i="49"/>
  <c r="B82" i="49"/>
  <c r="B80" i="49"/>
  <c r="B84" i="3"/>
  <c r="B82" i="3"/>
  <c r="B80" i="3"/>
  <c r="A24" i="45" l="1"/>
  <c r="A24" i="53"/>
  <c r="A24" i="39"/>
  <c r="A24" i="36"/>
  <c r="A24" i="44"/>
  <c r="A24" i="43"/>
  <c r="A24" i="25"/>
  <c r="A24" i="52"/>
  <c r="A24" i="50"/>
  <c r="A24" i="51"/>
  <c r="A24" i="41"/>
  <c r="A24" i="12"/>
  <c r="A24" i="11"/>
  <c r="A24" i="48"/>
  <c r="A24" i="9"/>
  <c r="A24" i="7"/>
  <c r="A24" i="49"/>
  <c r="W81" i="45" l="1"/>
  <c r="W82" i="45"/>
  <c r="W83" i="45"/>
  <c r="W84" i="45"/>
  <c r="W85" i="45"/>
  <c r="W86" i="45"/>
  <c r="W80" i="45"/>
  <c r="G92" i="45"/>
  <c r="G93" i="45"/>
  <c r="G91" i="45"/>
  <c r="W92" i="45"/>
  <c r="W93" i="45"/>
  <c r="W91" i="45"/>
  <c r="O92" i="45"/>
  <c r="O93" i="45"/>
  <c r="O91" i="45"/>
  <c r="O81" i="45"/>
  <c r="O82" i="45"/>
  <c r="O83" i="45"/>
  <c r="O84" i="45"/>
  <c r="O85" i="45"/>
  <c r="O86" i="45"/>
  <c r="O80" i="45"/>
  <c r="G81" i="45"/>
  <c r="G82" i="45"/>
  <c r="G83" i="45"/>
  <c r="G80" i="45"/>
  <c r="W81" i="53"/>
  <c r="W82" i="53"/>
  <c r="W83" i="53"/>
  <c r="W84" i="53"/>
  <c r="W85" i="53"/>
  <c r="W86" i="53"/>
  <c r="W80" i="53"/>
  <c r="G92" i="53"/>
  <c r="G93" i="53"/>
  <c r="G91" i="53"/>
  <c r="W92" i="53"/>
  <c r="W93" i="53"/>
  <c r="W91" i="53"/>
  <c r="O92" i="53"/>
  <c r="O93" i="53"/>
  <c r="O91" i="53"/>
  <c r="O81" i="53"/>
  <c r="O82" i="53"/>
  <c r="O83" i="53"/>
  <c r="O84" i="53"/>
  <c r="O85" i="53"/>
  <c r="O86" i="53"/>
  <c r="O80" i="53"/>
  <c r="G81" i="53"/>
  <c r="G82" i="53"/>
  <c r="G83" i="53"/>
  <c r="G80" i="53"/>
  <c r="W81" i="39"/>
  <c r="W82" i="39"/>
  <c r="W83" i="39"/>
  <c r="W84" i="39"/>
  <c r="W85" i="39"/>
  <c r="W86" i="39"/>
  <c r="W80" i="39"/>
  <c r="G92" i="39"/>
  <c r="G93" i="39"/>
  <c r="G91" i="39"/>
  <c r="W92" i="39"/>
  <c r="W93" i="39"/>
  <c r="W91" i="39"/>
  <c r="O92" i="39"/>
  <c r="O93" i="39"/>
  <c r="O91" i="39"/>
  <c r="O81" i="39"/>
  <c r="O82" i="39"/>
  <c r="O83" i="39"/>
  <c r="O84" i="39"/>
  <c r="O85" i="39"/>
  <c r="O86" i="39"/>
  <c r="O80" i="39"/>
  <c r="G81" i="39"/>
  <c r="G82" i="39"/>
  <c r="G83" i="39"/>
  <c r="G80" i="39"/>
  <c r="W81" i="36"/>
  <c r="W82" i="36"/>
  <c r="W83" i="36"/>
  <c r="W84" i="36"/>
  <c r="W85" i="36"/>
  <c r="W86" i="36"/>
  <c r="W80" i="36"/>
  <c r="G92" i="36"/>
  <c r="G93" i="36"/>
  <c r="G91" i="36"/>
  <c r="W92" i="36"/>
  <c r="W93" i="36"/>
  <c r="W91" i="36"/>
  <c r="O92" i="36"/>
  <c r="O93" i="36"/>
  <c r="O91" i="36"/>
  <c r="O81" i="36"/>
  <c r="O82" i="36"/>
  <c r="O83" i="36"/>
  <c r="O84" i="36"/>
  <c r="O85" i="36"/>
  <c r="O86" i="36"/>
  <c r="O80" i="36"/>
  <c r="G81" i="36"/>
  <c r="G82" i="36"/>
  <c r="G83" i="36"/>
  <c r="G80" i="36"/>
  <c r="W81" i="44"/>
  <c r="W82" i="44"/>
  <c r="W83" i="44"/>
  <c r="W84" i="44"/>
  <c r="W85" i="44"/>
  <c r="W86" i="44"/>
  <c r="W80" i="44"/>
  <c r="G92" i="44"/>
  <c r="G93" i="44"/>
  <c r="G91" i="44"/>
  <c r="W92" i="44"/>
  <c r="W93" i="44"/>
  <c r="W91" i="44"/>
  <c r="O92" i="44"/>
  <c r="O93" i="44"/>
  <c r="O91" i="44"/>
  <c r="O81" i="44"/>
  <c r="O82" i="44"/>
  <c r="O83" i="44"/>
  <c r="O84" i="44"/>
  <c r="O85" i="44"/>
  <c r="O86" i="44"/>
  <c r="O80" i="44"/>
  <c r="G81" i="44"/>
  <c r="G82" i="44"/>
  <c r="G83" i="44"/>
  <c r="G80" i="44"/>
  <c r="W81" i="43"/>
  <c r="W82" i="43"/>
  <c r="W83" i="43"/>
  <c r="W84" i="43"/>
  <c r="W85" i="43"/>
  <c r="W86" i="43"/>
  <c r="W80" i="43"/>
  <c r="G92" i="43"/>
  <c r="G93" i="43"/>
  <c r="G91" i="43"/>
  <c r="W92" i="43"/>
  <c r="W93" i="43"/>
  <c r="W91" i="43"/>
  <c r="O92" i="43"/>
  <c r="O93" i="43"/>
  <c r="O91" i="43"/>
  <c r="O81" i="43"/>
  <c r="O82" i="43"/>
  <c r="O83" i="43"/>
  <c r="O84" i="43"/>
  <c r="O85" i="43"/>
  <c r="O86" i="43"/>
  <c r="O80" i="43"/>
  <c r="G81" i="43"/>
  <c r="G82" i="43"/>
  <c r="G83" i="43"/>
  <c r="G80" i="43"/>
  <c r="W81" i="25"/>
  <c r="W82" i="25"/>
  <c r="W83" i="25"/>
  <c r="W84" i="25"/>
  <c r="W85" i="25"/>
  <c r="W86" i="25"/>
  <c r="W80" i="25"/>
  <c r="G92" i="25"/>
  <c r="G93" i="25"/>
  <c r="G91" i="25"/>
  <c r="W92" i="25"/>
  <c r="W93" i="25"/>
  <c r="W91" i="25"/>
  <c r="O92" i="25"/>
  <c r="O93" i="25"/>
  <c r="O91" i="25"/>
  <c r="O81" i="25"/>
  <c r="O82" i="25"/>
  <c r="O83" i="25"/>
  <c r="O84" i="25"/>
  <c r="O85" i="25"/>
  <c r="O86" i="25"/>
  <c r="O80" i="25"/>
  <c r="G81" i="25"/>
  <c r="G82" i="25"/>
  <c r="G83" i="25"/>
  <c r="G80" i="25"/>
  <c r="W81" i="52"/>
  <c r="W82" i="52"/>
  <c r="W83" i="52"/>
  <c r="W84" i="52"/>
  <c r="W85" i="52"/>
  <c r="W86" i="52"/>
  <c r="W80" i="52"/>
  <c r="G92" i="52"/>
  <c r="G93" i="52"/>
  <c r="G91" i="52"/>
  <c r="W92" i="52"/>
  <c r="W93" i="52"/>
  <c r="W91" i="52"/>
  <c r="O92" i="52"/>
  <c r="O93" i="52"/>
  <c r="O91" i="52"/>
  <c r="O81" i="52"/>
  <c r="O82" i="52"/>
  <c r="O83" i="52"/>
  <c r="O84" i="52"/>
  <c r="O85" i="52"/>
  <c r="O86" i="52"/>
  <c r="O80" i="52"/>
  <c r="G81" i="52"/>
  <c r="G82" i="52"/>
  <c r="G83" i="52"/>
  <c r="G80" i="52"/>
  <c r="W86" i="50"/>
  <c r="W81" i="50"/>
  <c r="W82" i="50"/>
  <c r="W83" i="50"/>
  <c r="W84" i="50"/>
  <c r="W85" i="50"/>
  <c r="W80" i="50"/>
  <c r="G92" i="50"/>
  <c r="G93" i="50"/>
  <c r="G91" i="50"/>
  <c r="W92" i="50"/>
  <c r="W93" i="50"/>
  <c r="W91" i="50"/>
  <c r="O92" i="50"/>
  <c r="O93" i="50"/>
  <c r="O91" i="50"/>
  <c r="O81" i="50"/>
  <c r="O82" i="50"/>
  <c r="O83" i="50"/>
  <c r="O84" i="50"/>
  <c r="O85" i="50"/>
  <c r="O86" i="50"/>
  <c r="O80" i="50"/>
  <c r="G80" i="50"/>
  <c r="G81" i="50"/>
  <c r="G82" i="50"/>
  <c r="G83" i="50"/>
  <c r="W81" i="51"/>
  <c r="W82" i="51"/>
  <c r="W83" i="51"/>
  <c r="W84" i="51"/>
  <c r="W85" i="51"/>
  <c r="W86" i="51"/>
  <c r="W80" i="51"/>
  <c r="G92" i="51"/>
  <c r="G93" i="51"/>
  <c r="G91" i="51"/>
  <c r="W92" i="51"/>
  <c r="W93" i="51"/>
  <c r="W91" i="51"/>
  <c r="O92" i="51"/>
  <c r="O93" i="51"/>
  <c r="O91" i="51"/>
  <c r="O81" i="51"/>
  <c r="O82" i="51"/>
  <c r="O83" i="51"/>
  <c r="O84" i="51"/>
  <c r="O85" i="51"/>
  <c r="O86" i="51"/>
  <c r="O80" i="51"/>
  <c r="G81" i="51"/>
  <c r="G82" i="51"/>
  <c r="G83" i="51"/>
  <c r="G80" i="51"/>
  <c r="W81" i="41"/>
  <c r="W82" i="41"/>
  <c r="W83" i="41"/>
  <c r="W84" i="41"/>
  <c r="W85" i="41"/>
  <c r="W86" i="41"/>
  <c r="W80" i="41"/>
  <c r="G92" i="41"/>
  <c r="G93" i="41"/>
  <c r="G91" i="41"/>
  <c r="W92" i="41"/>
  <c r="W93" i="41"/>
  <c r="W91" i="41"/>
  <c r="O92" i="41"/>
  <c r="O93" i="41"/>
  <c r="O91" i="41"/>
  <c r="O81" i="41"/>
  <c r="O82" i="41"/>
  <c r="O83" i="41"/>
  <c r="O84" i="41"/>
  <c r="O85" i="41"/>
  <c r="O86" i="41"/>
  <c r="O80" i="41"/>
  <c r="G81" i="41"/>
  <c r="G82" i="41"/>
  <c r="G83" i="41"/>
  <c r="G80" i="41"/>
  <c r="W81" i="12"/>
  <c r="W82" i="12"/>
  <c r="W83" i="12"/>
  <c r="W84" i="12"/>
  <c r="W85" i="12"/>
  <c r="W86" i="12"/>
  <c r="W80" i="12"/>
  <c r="G92" i="12"/>
  <c r="G93" i="12"/>
  <c r="G91" i="12"/>
  <c r="W93" i="12"/>
  <c r="W92" i="12"/>
  <c r="W91" i="12"/>
  <c r="O92" i="12"/>
  <c r="O93" i="12"/>
  <c r="O91" i="12"/>
  <c r="O81" i="12"/>
  <c r="O82" i="12"/>
  <c r="O83" i="12"/>
  <c r="O84" i="12"/>
  <c r="O85" i="12"/>
  <c r="O86" i="12"/>
  <c r="O80" i="12"/>
  <c r="G81" i="12"/>
  <c r="G82" i="12"/>
  <c r="G83" i="12"/>
  <c r="G80" i="12"/>
  <c r="W81" i="11"/>
  <c r="W82" i="11"/>
  <c r="W83" i="11"/>
  <c r="W84" i="11"/>
  <c r="W85" i="11"/>
  <c r="W86" i="11"/>
  <c r="W80" i="11"/>
  <c r="G92" i="11"/>
  <c r="G93" i="11"/>
  <c r="G91" i="11"/>
  <c r="W92" i="11"/>
  <c r="W93" i="11"/>
  <c r="W91" i="11"/>
  <c r="O92" i="11"/>
  <c r="O93" i="11"/>
  <c r="O91" i="11"/>
  <c r="O81" i="11"/>
  <c r="O82" i="11"/>
  <c r="O83" i="11"/>
  <c r="O84" i="11"/>
  <c r="O85" i="11"/>
  <c r="O86" i="11"/>
  <c r="O80" i="11"/>
  <c r="G81" i="11"/>
  <c r="G82" i="11"/>
  <c r="G83" i="11"/>
  <c r="G80" i="11"/>
  <c r="W81" i="48"/>
  <c r="W82" i="48"/>
  <c r="W83" i="48"/>
  <c r="W84" i="48"/>
  <c r="W85" i="48"/>
  <c r="W86" i="48"/>
  <c r="W80" i="48"/>
  <c r="G92" i="48"/>
  <c r="G93" i="48"/>
  <c r="G91" i="48"/>
  <c r="W92" i="48"/>
  <c r="W93" i="48"/>
  <c r="W91" i="48"/>
  <c r="O92" i="48"/>
  <c r="O93" i="48"/>
  <c r="O91" i="48"/>
  <c r="O81" i="48"/>
  <c r="O82" i="48"/>
  <c r="O83" i="48"/>
  <c r="O84" i="48"/>
  <c r="O85" i="48"/>
  <c r="O86" i="48"/>
  <c r="O80" i="48"/>
  <c r="G81" i="48"/>
  <c r="G82" i="48"/>
  <c r="G83" i="48"/>
  <c r="G80" i="48"/>
  <c r="W81" i="9"/>
  <c r="W82" i="9"/>
  <c r="W83" i="9"/>
  <c r="W84" i="9"/>
  <c r="W85" i="9"/>
  <c r="W86" i="9"/>
  <c r="W80" i="9"/>
  <c r="G92" i="9"/>
  <c r="G93" i="9"/>
  <c r="G91" i="9"/>
  <c r="W92" i="9"/>
  <c r="W93" i="9"/>
  <c r="W91" i="9"/>
  <c r="O92" i="9"/>
  <c r="O93" i="9"/>
  <c r="O91" i="9"/>
  <c r="O81" i="9"/>
  <c r="O82" i="9"/>
  <c r="O83" i="9"/>
  <c r="O84" i="9"/>
  <c r="O85" i="9"/>
  <c r="O86" i="9"/>
  <c r="O80" i="9"/>
  <c r="G81" i="9"/>
  <c r="G82" i="9"/>
  <c r="G83" i="9"/>
  <c r="G80" i="9"/>
  <c r="W92" i="7"/>
  <c r="W93" i="7"/>
  <c r="W91" i="7"/>
  <c r="O92" i="7"/>
  <c r="O93" i="7"/>
  <c r="O91" i="7"/>
  <c r="G92" i="7"/>
  <c r="G93" i="7"/>
  <c r="G91" i="7"/>
  <c r="W81" i="7"/>
  <c r="W82" i="7"/>
  <c r="W83" i="7"/>
  <c r="W84" i="7"/>
  <c r="W85" i="7"/>
  <c r="W86" i="7"/>
  <c r="W80" i="7"/>
  <c r="O81" i="7"/>
  <c r="O82" i="7"/>
  <c r="O83" i="7"/>
  <c r="O84" i="7"/>
  <c r="O85" i="7"/>
  <c r="O86" i="7"/>
  <c r="O80" i="7"/>
  <c r="G81" i="7"/>
  <c r="G82" i="7"/>
  <c r="G83" i="7"/>
  <c r="G80" i="7"/>
  <c r="W81" i="49"/>
  <c r="W82" i="49"/>
  <c r="W83" i="49"/>
  <c r="W84" i="49"/>
  <c r="W85" i="49"/>
  <c r="W86" i="49"/>
  <c r="W80" i="49"/>
  <c r="G92" i="49"/>
  <c r="G93" i="49"/>
  <c r="G91" i="49"/>
  <c r="W92" i="49"/>
  <c r="W93" i="49"/>
  <c r="W91" i="49"/>
  <c r="O92" i="49"/>
  <c r="O93" i="49"/>
  <c r="O91" i="49"/>
  <c r="O80" i="49"/>
  <c r="O82" i="49"/>
  <c r="O83" i="49"/>
  <c r="O84" i="49"/>
  <c r="O85" i="49"/>
  <c r="O86" i="49"/>
  <c r="O81" i="49"/>
  <c r="G83" i="49"/>
  <c r="G82" i="49"/>
  <c r="G81" i="49"/>
  <c r="G80" i="49"/>
  <c r="W92" i="3" l="1"/>
  <c r="W93" i="3"/>
  <c r="W91" i="3"/>
  <c r="O92" i="3"/>
  <c r="O93" i="3"/>
  <c r="O91" i="3"/>
  <c r="G93" i="3"/>
  <c r="G92" i="3"/>
  <c r="G91" i="3"/>
  <c r="W81" i="3"/>
  <c r="W82" i="3"/>
  <c r="W83" i="3"/>
  <c r="W84" i="3"/>
  <c r="W85" i="3"/>
  <c r="W86" i="3"/>
  <c r="W80" i="3"/>
  <c r="O86" i="3"/>
  <c r="O82" i="3"/>
  <c r="O83" i="3"/>
  <c r="O84" i="3"/>
  <c r="O85" i="3"/>
  <c r="O81" i="3"/>
  <c r="O80" i="3"/>
  <c r="G83" i="3"/>
  <c r="G82" i="3"/>
  <c r="G81" i="3"/>
  <c r="G80" i="3"/>
  <c r="AG24" i="3" l="1"/>
  <c r="U36" i="9" l="1"/>
  <c r="U36" i="49"/>
  <c r="U36" i="7"/>
  <c r="U36" i="48"/>
  <c r="U36" i="11"/>
  <c r="U36" i="12"/>
  <c r="U36" i="41"/>
  <c r="U36" i="51"/>
  <c r="U36" i="50"/>
  <c r="U36" i="52"/>
  <c r="U36" i="25"/>
  <c r="U36" i="43"/>
  <c r="U36" i="44"/>
  <c r="U36" i="36"/>
  <c r="U36" i="39"/>
  <c r="U36" i="53"/>
  <c r="U36" i="45"/>
  <c r="W36" i="49"/>
  <c r="W36" i="7"/>
  <c r="W36" i="9"/>
  <c r="W36" i="48"/>
  <c r="W36" i="11"/>
  <c r="W36" i="12"/>
  <c r="W36" i="41"/>
  <c r="W36" i="51"/>
  <c r="W36" i="50"/>
  <c r="W36" i="52"/>
  <c r="W36" i="25"/>
  <c r="W36" i="43"/>
  <c r="W36" i="44"/>
  <c r="W36" i="36"/>
  <c r="W36" i="39"/>
  <c r="W36" i="53"/>
  <c r="W36" i="45"/>
  <c r="AN62" i="45" l="1"/>
  <c r="AN59" i="45"/>
  <c r="AN56" i="45"/>
  <c r="AN62" i="53"/>
  <c r="AN59" i="53"/>
  <c r="AN56" i="53"/>
  <c r="AN62" i="39"/>
  <c r="AN59" i="39"/>
  <c r="AN56" i="39"/>
  <c r="AN62" i="36"/>
  <c r="AN59" i="36"/>
  <c r="AN56" i="36"/>
  <c r="AN62" i="44"/>
  <c r="AN59" i="44"/>
  <c r="AN56" i="44"/>
  <c r="AN62" i="43"/>
  <c r="AN59" i="43"/>
  <c r="AN56" i="43"/>
  <c r="AN62" i="25"/>
  <c r="AN59" i="25"/>
  <c r="AN56" i="25"/>
  <c r="AN62" i="52"/>
  <c r="AN59" i="52"/>
  <c r="AN56" i="52"/>
  <c r="AN62" i="50"/>
  <c r="AN59" i="50"/>
  <c r="AN56" i="50"/>
  <c r="AN62" i="51"/>
  <c r="AN59" i="51"/>
  <c r="AN56" i="51"/>
  <c r="AN62" i="41"/>
  <c r="AN59" i="41"/>
  <c r="AN56" i="41"/>
  <c r="AN62" i="12"/>
  <c r="AN59" i="12"/>
  <c r="AN56" i="12"/>
  <c r="AN62" i="11"/>
  <c r="AN59" i="11"/>
  <c r="AN56" i="11"/>
  <c r="AN62" i="48"/>
  <c r="AN59" i="48"/>
  <c r="AN56" i="48"/>
  <c r="AN62" i="9"/>
  <c r="AN59" i="9"/>
  <c r="AN56" i="9"/>
  <c r="AN62" i="7"/>
  <c r="AN59" i="7"/>
  <c r="AN56" i="7"/>
  <c r="AN63" i="49"/>
  <c r="AN60" i="49"/>
  <c r="AN57" i="49"/>
  <c r="Z27" i="49"/>
  <c r="CS75" i="3"/>
  <c r="CJ75" i="3"/>
  <c r="CF72" i="43" l="1"/>
  <c r="BZ60" i="11"/>
  <c r="BZ60" i="9"/>
  <c r="CF34" i="12"/>
  <c r="Z27" i="3" l="1"/>
  <c r="Q18" i="7"/>
  <c r="Q18" i="49"/>
  <c r="B42" i="3" l="1"/>
  <c r="B40" i="3"/>
  <c r="C18" i="49"/>
  <c r="AW69" i="3" l="1"/>
  <c r="AR69" i="3"/>
  <c r="AK84" i="7"/>
  <c r="AK84" i="48"/>
  <c r="AK84" i="11"/>
  <c r="AK84" i="12"/>
  <c r="AK84" i="41"/>
  <c r="AK84" i="51"/>
  <c r="AK84" i="50"/>
  <c r="AK84" i="25"/>
  <c r="AK84" i="43"/>
  <c r="AK84" i="44"/>
  <c r="AK84" i="36"/>
  <c r="AK84" i="39"/>
  <c r="AK84" i="53"/>
  <c r="AK84" i="45"/>
  <c r="AK85" i="49"/>
  <c r="AG84" i="3"/>
  <c r="CN55" i="7"/>
  <c r="CN55" i="9"/>
  <c r="CN55" i="48"/>
  <c r="CN55" i="11"/>
  <c r="CN55" i="12"/>
  <c r="CN55" i="51"/>
  <c r="CN55" i="50"/>
  <c r="CN55" i="52"/>
  <c r="CN55" i="25"/>
  <c r="CN55" i="43"/>
  <c r="CN55" i="36"/>
  <c r="CN55" i="39"/>
  <c r="CN55" i="53"/>
  <c r="CN55" i="45"/>
  <c r="CN56" i="49"/>
  <c r="CV55" i="45"/>
  <c r="CR55" i="45"/>
  <c r="CJ55" i="45"/>
  <c r="CF55" i="45"/>
  <c r="CC55" i="45"/>
  <c r="BZ55" i="45"/>
  <c r="CN54" i="45"/>
  <c r="CV54" i="45"/>
  <c r="CR54" i="45"/>
  <c r="CJ54" i="45"/>
  <c r="CF54" i="45"/>
  <c r="CC54" i="45"/>
  <c r="BZ54" i="45"/>
  <c r="CV53" i="45"/>
  <c r="CR53" i="45"/>
  <c r="CN53" i="45"/>
  <c r="CJ53" i="45"/>
  <c r="CF53" i="45"/>
  <c r="CC53" i="45"/>
  <c r="BZ53" i="45"/>
  <c r="CV52" i="45"/>
  <c r="CR52" i="45"/>
  <c r="CN52" i="45"/>
  <c r="CJ52" i="45"/>
  <c r="CF52" i="45"/>
  <c r="CC52" i="45"/>
  <c r="BZ52" i="45"/>
  <c r="CJ51" i="45"/>
  <c r="CV50" i="45"/>
  <c r="CR50" i="45"/>
  <c r="CN50" i="45"/>
  <c r="CJ50" i="45"/>
  <c r="CF50" i="45"/>
  <c r="CC50" i="45"/>
  <c r="BZ50" i="45"/>
  <c r="CV49" i="45"/>
  <c r="CR49" i="45"/>
  <c r="CN49" i="45"/>
  <c r="CJ49" i="45"/>
  <c r="CF49" i="45"/>
  <c r="CC49" i="45"/>
  <c r="BZ49" i="45"/>
  <c r="CV48" i="45"/>
  <c r="CR48" i="45"/>
  <c r="CN48" i="45"/>
  <c r="CJ48" i="45"/>
  <c r="CF48" i="45"/>
  <c r="CC48" i="45"/>
  <c r="BZ48" i="45"/>
  <c r="CV55" i="53"/>
  <c r="CR55" i="53"/>
  <c r="CJ55" i="53"/>
  <c r="CF55" i="53"/>
  <c r="CC55" i="53"/>
  <c r="BZ55" i="53"/>
  <c r="CV54" i="53"/>
  <c r="CR54" i="53"/>
  <c r="CN54" i="53"/>
  <c r="CJ54" i="53"/>
  <c r="CF54" i="53"/>
  <c r="CC54" i="53"/>
  <c r="BZ54" i="53"/>
  <c r="CV53" i="53"/>
  <c r="CR53" i="53"/>
  <c r="CN53" i="53"/>
  <c r="CJ53" i="53"/>
  <c r="CF53" i="53"/>
  <c r="CC53" i="53"/>
  <c r="BZ53" i="53"/>
  <c r="CV52" i="53"/>
  <c r="CR52" i="53"/>
  <c r="CN52" i="53"/>
  <c r="CJ52" i="53"/>
  <c r="CF52" i="53"/>
  <c r="CC52" i="53"/>
  <c r="BZ52" i="53"/>
  <c r="CF51" i="53"/>
  <c r="CV50" i="53"/>
  <c r="CR50" i="53"/>
  <c r="CN50" i="53"/>
  <c r="CJ50" i="53"/>
  <c r="CF50" i="53"/>
  <c r="CC50" i="53"/>
  <c r="BZ50" i="53"/>
  <c r="CV49" i="53"/>
  <c r="CR49" i="53"/>
  <c r="CN49" i="53"/>
  <c r="CJ49" i="53"/>
  <c r="CF49" i="53"/>
  <c r="CC49" i="53"/>
  <c r="BZ49" i="53"/>
  <c r="CV48" i="53"/>
  <c r="CR48" i="53"/>
  <c r="CN48" i="53"/>
  <c r="CJ48" i="53"/>
  <c r="CF48" i="53"/>
  <c r="CC48" i="53"/>
  <c r="BZ48" i="53"/>
  <c r="CV55" i="39"/>
  <c r="CR55" i="39"/>
  <c r="CJ55" i="39"/>
  <c r="CF55" i="39"/>
  <c r="CC55" i="39"/>
  <c r="BZ55" i="39"/>
  <c r="CV54" i="39"/>
  <c r="CR54" i="39"/>
  <c r="CN54" i="39"/>
  <c r="CJ54" i="39"/>
  <c r="CF54" i="39"/>
  <c r="CC54" i="39"/>
  <c r="BZ54" i="39"/>
  <c r="CV53" i="39"/>
  <c r="CR53" i="39"/>
  <c r="CN53" i="39"/>
  <c r="CJ53" i="39"/>
  <c r="CF53" i="39"/>
  <c r="CC53" i="39"/>
  <c r="BZ53" i="39"/>
  <c r="CV52" i="39"/>
  <c r="CR52" i="39"/>
  <c r="CN52" i="39"/>
  <c r="CJ52" i="39"/>
  <c r="CF52" i="39"/>
  <c r="CC52" i="39"/>
  <c r="BZ52" i="39"/>
  <c r="CC51" i="39"/>
  <c r="CV50" i="39"/>
  <c r="CR50" i="39"/>
  <c r="CN50" i="39"/>
  <c r="CJ50" i="39"/>
  <c r="CF50" i="39"/>
  <c r="CC50" i="39"/>
  <c r="BZ50" i="39"/>
  <c r="CV49" i="39"/>
  <c r="CR49" i="39"/>
  <c r="CN49" i="39"/>
  <c r="CJ49" i="39"/>
  <c r="CF49" i="39"/>
  <c r="CC49" i="39"/>
  <c r="BZ49" i="39"/>
  <c r="CV48" i="39"/>
  <c r="CR48" i="39"/>
  <c r="CN48" i="39"/>
  <c r="CJ48" i="39"/>
  <c r="CF48" i="39"/>
  <c r="CC48" i="39"/>
  <c r="BZ48" i="39"/>
  <c r="CV55" i="36"/>
  <c r="CR55" i="36"/>
  <c r="CJ55" i="36"/>
  <c r="CF55" i="36"/>
  <c r="CC55" i="36"/>
  <c r="BZ55" i="36"/>
  <c r="CV54" i="36"/>
  <c r="CR54" i="36"/>
  <c r="CN54" i="36"/>
  <c r="CJ54" i="36"/>
  <c r="CF54" i="36"/>
  <c r="CC54" i="36"/>
  <c r="BZ54" i="36"/>
  <c r="CC53" i="36"/>
  <c r="CV53" i="36"/>
  <c r="CR53" i="36"/>
  <c r="CN53" i="36"/>
  <c r="CJ53" i="36"/>
  <c r="CF53" i="36"/>
  <c r="BZ53" i="36"/>
  <c r="CV52" i="36"/>
  <c r="CR52" i="36"/>
  <c r="CN52" i="36"/>
  <c r="CJ52" i="36"/>
  <c r="CF52" i="36"/>
  <c r="CC52" i="36"/>
  <c r="BZ52" i="36"/>
  <c r="BZ51" i="36"/>
  <c r="CV50" i="36"/>
  <c r="CR50" i="36"/>
  <c r="CN50" i="36"/>
  <c r="CJ50" i="36"/>
  <c r="CF50" i="36"/>
  <c r="CC50" i="36"/>
  <c r="BZ50" i="36"/>
  <c r="CV49" i="36"/>
  <c r="CR49" i="36"/>
  <c r="CN49" i="36"/>
  <c r="CJ49" i="36"/>
  <c r="CF49" i="36"/>
  <c r="CC49" i="36"/>
  <c r="BZ49" i="36"/>
  <c r="CV48" i="36"/>
  <c r="CR48" i="36"/>
  <c r="CN48" i="36"/>
  <c r="CJ48" i="36"/>
  <c r="CF48" i="36"/>
  <c r="CC48" i="36"/>
  <c r="BZ48" i="36"/>
  <c r="CV55" i="44"/>
  <c r="CR55" i="44"/>
  <c r="CN55" i="44"/>
  <c r="CJ55" i="44"/>
  <c r="CF55" i="44"/>
  <c r="CC55" i="44"/>
  <c r="BZ55" i="44"/>
  <c r="CR54" i="44"/>
  <c r="CV54" i="44"/>
  <c r="CN54" i="44"/>
  <c r="CJ54" i="44"/>
  <c r="CF54" i="44"/>
  <c r="CC54" i="44"/>
  <c r="BZ54" i="44"/>
  <c r="CV53" i="44"/>
  <c r="CR53" i="44"/>
  <c r="CN53" i="44"/>
  <c r="CJ53" i="44"/>
  <c r="CF53" i="44"/>
  <c r="CC53" i="44"/>
  <c r="BZ53" i="44"/>
  <c r="CV52" i="44"/>
  <c r="CR52" i="44"/>
  <c r="CN52" i="44"/>
  <c r="CJ52" i="44"/>
  <c r="CF52" i="44"/>
  <c r="CC52" i="44"/>
  <c r="BZ52" i="44"/>
  <c r="BZ51" i="44"/>
  <c r="CV50" i="44"/>
  <c r="CR50" i="44"/>
  <c r="CN50" i="44"/>
  <c r="CJ50" i="44"/>
  <c r="CF50" i="44"/>
  <c r="CC50" i="44"/>
  <c r="BZ50" i="44"/>
  <c r="CV49" i="44"/>
  <c r="CR49" i="44"/>
  <c r="CN49" i="44"/>
  <c r="CJ49" i="44"/>
  <c r="CF49" i="44"/>
  <c r="CC49" i="44"/>
  <c r="BZ49" i="44"/>
  <c r="CV48" i="44"/>
  <c r="CR48" i="44"/>
  <c r="CN48" i="44"/>
  <c r="CJ48" i="44"/>
  <c r="CF48" i="44"/>
  <c r="CC48" i="44"/>
  <c r="BZ48" i="44"/>
  <c r="CV55" i="43"/>
  <c r="CR55" i="43"/>
  <c r="CJ55" i="43"/>
  <c r="CF55" i="43"/>
  <c r="CC55" i="43"/>
  <c r="BZ55" i="43"/>
  <c r="CV54" i="43"/>
  <c r="CR54" i="43"/>
  <c r="CN54" i="43"/>
  <c r="CJ54" i="43"/>
  <c r="CF54" i="43"/>
  <c r="CC54" i="43"/>
  <c r="BZ54" i="43"/>
  <c r="CV53" i="43"/>
  <c r="CR53" i="43"/>
  <c r="CN53" i="43"/>
  <c r="CJ53" i="43"/>
  <c r="CF53" i="43"/>
  <c r="CC53" i="43"/>
  <c r="BZ53" i="43"/>
  <c r="CV52" i="43"/>
  <c r="CR52" i="43"/>
  <c r="CN52" i="43"/>
  <c r="CJ52" i="43"/>
  <c r="CF52" i="43"/>
  <c r="CC52" i="43"/>
  <c r="BZ52" i="43"/>
  <c r="CV50" i="43"/>
  <c r="CR50" i="43"/>
  <c r="CN50" i="43"/>
  <c r="CJ50" i="43"/>
  <c r="CF50" i="43"/>
  <c r="CC50" i="43"/>
  <c r="BZ50" i="43"/>
  <c r="CV49" i="43"/>
  <c r="CR49" i="43"/>
  <c r="CN49" i="43"/>
  <c r="CJ49" i="43"/>
  <c r="CF49" i="43"/>
  <c r="CC49" i="43"/>
  <c r="BZ49" i="43"/>
  <c r="CV48" i="43"/>
  <c r="CR48" i="43"/>
  <c r="CN48" i="43"/>
  <c r="CJ48" i="43"/>
  <c r="CF48" i="43"/>
  <c r="CC48" i="43"/>
  <c r="BZ48" i="43"/>
  <c r="CV55" i="25"/>
  <c r="CR55" i="25"/>
  <c r="CJ55" i="25"/>
  <c r="CF55" i="25"/>
  <c r="CC55" i="25"/>
  <c r="BZ55" i="25"/>
  <c r="CV54" i="25"/>
  <c r="CR54" i="25"/>
  <c r="CN54" i="25"/>
  <c r="CJ54" i="25"/>
  <c r="CF54" i="25"/>
  <c r="CC54" i="25"/>
  <c r="BZ54" i="25"/>
  <c r="CV53" i="25"/>
  <c r="CR53" i="25"/>
  <c r="CN53" i="25"/>
  <c r="CJ53" i="25"/>
  <c r="CF53" i="25"/>
  <c r="CC53" i="25"/>
  <c r="BZ53" i="25"/>
  <c r="CV52" i="25"/>
  <c r="CR52" i="25"/>
  <c r="CN52" i="25"/>
  <c r="CJ52" i="25"/>
  <c r="CF52" i="25"/>
  <c r="CC52" i="25"/>
  <c r="BZ52" i="25"/>
  <c r="CV50" i="25"/>
  <c r="CR50" i="25"/>
  <c r="CN50" i="25"/>
  <c r="CJ50" i="25"/>
  <c r="CF50" i="25"/>
  <c r="CC50" i="25"/>
  <c r="BZ50" i="25"/>
  <c r="CV49" i="25"/>
  <c r="CR49" i="25"/>
  <c r="CN49" i="25"/>
  <c r="CJ49" i="25"/>
  <c r="CF49" i="25"/>
  <c r="CC49" i="25"/>
  <c r="BZ49" i="25"/>
  <c r="CV48" i="25"/>
  <c r="CR48" i="25"/>
  <c r="CN48" i="25"/>
  <c r="CJ48" i="25"/>
  <c r="CF48" i="25"/>
  <c r="CC48" i="25"/>
  <c r="BZ48" i="25"/>
  <c r="CV55" i="52"/>
  <c r="CR55" i="52"/>
  <c r="CJ55" i="52"/>
  <c r="CF55" i="52"/>
  <c r="CC55" i="52"/>
  <c r="BZ55" i="52"/>
  <c r="CV54" i="52"/>
  <c r="CR54" i="52"/>
  <c r="CN54" i="52"/>
  <c r="CJ54" i="52"/>
  <c r="CF54" i="52"/>
  <c r="CC54" i="52"/>
  <c r="BZ54" i="52"/>
  <c r="CV53" i="52"/>
  <c r="CR53" i="52"/>
  <c r="CN53" i="52"/>
  <c r="CJ53" i="52"/>
  <c r="CF53" i="52"/>
  <c r="CC53" i="52"/>
  <c r="BZ53" i="52"/>
  <c r="CV52" i="52"/>
  <c r="CR52" i="52"/>
  <c r="CN52" i="52"/>
  <c r="CJ52" i="52"/>
  <c r="CF52" i="52"/>
  <c r="CC52" i="52"/>
  <c r="BZ52" i="52"/>
  <c r="CR51" i="52"/>
  <c r="CV50" i="52"/>
  <c r="CR50" i="52"/>
  <c r="CN50" i="52"/>
  <c r="CJ50" i="52"/>
  <c r="CF50" i="52"/>
  <c r="CC50" i="52"/>
  <c r="BZ50" i="52"/>
  <c r="CV49" i="52"/>
  <c r="CR49" i="52"/>
  <c r="CN49" i="52"/>
  <c r="CJ49" i="52"/>
  <c r="CF49" i="52"/>
  <c r="CC49" i="52"/>
  <c r="BZ49" i="52"/>
  <c r="CV48" i="52"/>
  <c r="CR48" i="52"/>
  <c r="CN48" i="52"/>
  <c r="CJ48" i="52"/>
  <c r="CF48" i="52"/>
  <c r="CC48" i="52"/>
  <c r="BZ48" i="52"/>
  <c r="CV55" i="50"/>
  <c r="CR56" i="50"/>
  <c r="CR55" i="50"/>
  <c r="CJ55" i="50"/>
  <c r="CF55" i="50"/>
  <c r="CC55" i="50"/>
  <c r="BZ55" i="50"/>
  <c r="CV54" i="50"/>
  <c r="CR54" i="50"/>
  <c r="CN54" i="50"/>
  <c r="CJ54" i="50"/>
  <c r="CF54" i="50"/>
  <c r="CC54" i="50"/>
  <c r="BZ54" i="50"/>
  <c r="CV53" i="50"/>
  <c r="CR53" i="50"/>
  <c r="CN53" i="50"/>
  <c r="CJ53" i="50"/>
  <c r="CF53" i="50"/>
  <c r="CC53" i="50"/>
  <c r="BZ53" i="50"/>
  <c r="CV52" i="50"/>
  <c r="CR52" i="50"/>
  <c r="CN52" i="50"/>
  <c r="CJ52" i="50"/>
  <c r="CF52" i="50"/>
  <c r="CC52" i="50"/>
  <c r="BZ52" i="50"/>
  <c r="CR51" i="50"/>
  <c r="CV50" i="50"/>
  <c r="CR50" i="50"/>
  <c r="CN50" i="50"/>
  <c r="CJ50" i="50"/>
  <c r="CF50" i="50"/>
  <c r="CC50" i="50"/>
  <c r="BZ50" i="50"/>
  <c r="CV49" i="50"/>
  <c r="CR49" i="50"/>
  <c r="CN49" i="50"/>
  <c r="CJ49" i="50"/>
  <c r="CF49" i="50"/>
  <c r="CC49" i="50"/>
  <c r="BZ49" i="50"/>
  <c r="CV48" i="50"/>
  <c r="CR48" i="50"/>
  <c r="CN48" i="50"/>
  <c r="CJ48" i="50"/>
  <c r="CF48" i="50"/>
  <c r="CC48" i="50"/>
  <c r="BZ48" i="50"/>
  <c r="CV55" i="51"/>
  <c r="CR55" i="51"/>
  <c r="CJ55" i="51"/>
  <c r="CF55" i="51"/>
  <c r="CC55" i="51"/>
  <c r="BZ55" i="51"/>
  <c r="CV54" i="51"/>
  <c r="CR54" i="51"/>
  <c r="CN54" i="51"/>
  <c r="CJ54" i="51"/>
  <c r="CF54" i="51"/>
  <c r="CC54" i="51"/>
  <c r="BZ54" i="51"/>
  <c r="CV53" i="51"/>
  <c r="CR53" i="51"/>
  <c r="CN53" i="51"/>
  <c r="CJ53" i="51"/>
  <c r="CF53" i="51"/>
  <c r="CC53" i="51"/>
  <c r="BZ53" i="51"/>
  <c r="CV52" i="51"/>
  <c r="CR52" i="51"/>
  <c r="CN52" i="51"/>
  <c r="CJ52" i="51"/>
  <c r="CF52" i="51"/>
  <c r="CC52" i="51"/>
  <c r="BZ52" i="51"/>
  <c r="CN51" i="51"/>
  <c r="CV50" i="51"/>
  <c r="CR50" i="51"/>
  <c r="CN50" i="51"/>
  <c r="CJ50" i="51"/>
  <c r="CF50" i="51"/>
  <c r="CC50" i="51"/>
  <c r="BZ50" i="51"/>
  <c r="CV49" i="51"/>
  <c r="CR49" i="51"/>
  <c r="CN49" i="51"/>
  <c r="CJ49" i="51"/>
  <c r="CF49" i="51"/>
  <c r="CC49" i="51"/>
  <c r="BZ49" i="51"/>
  <c r="CV48" i="51"/>
  <c r="CR48" i="51"/>
  <c r="CN48" i="51"/>
  <c r="CJ48" i="51"/>
  <c r="CF48" i="51"/>
  <c r="CC48" i="51"/>
  <c r="BZ48" i="51"/>
  <c r="CV55" i="41"/>
  <c r="CR55" i="41"/>
  <c r="CN55" i="41"/>
  <c r="CJ55" i="41"/>
  <c r="CF55" i="41"/>
  <c r="CC55" i="41"/>
  <c r="BZ55" i="41"/>
  <c r="CV54" i="41"/>
  <c r="CR54" i="41"/>
  <c r="CN54" i="41"/>
  <c r="CJ54" i="41"/>
  <c r="CF54" i="41"/>
  <c r="CC54" i="41"/>
  <c r="BZ54" i="41"/>
  <c r="CV53" i="41"/>
  <c r="CR53" i="41"/>
  <c r="CN53" i="41"/>
  <c r="CJ53" i="41"/>
  <c r="CF53" i="41"/>
  <c r="CC53" i="41"/>
  <c r="BZ53" i="41"/>
  <c r="CV52" i="41"/>
  <c r="CR52" i="41"/>
  <c r="CN52" i="41"/>
  <c r="CJ52" i="41"/>
  <c r="CF52" i="41"/>
  <c r="CC52" i="41"/>
  <c r="BZ52" i="41"/>
  <c r="CN51" i="41"/>
  <c r="CV50" i="41"/>
  <c r="CR50" i="41"/>
  <c r="CN50" i="41"/>
  <c r="CJ50" i="41"/>
  <c r="CF50" i="41"/>
  <c r="CC50" i="41"/>
  <c r="BZ50" i="41"/>
  <c r="CV49" i="41"/>
  <c r="CR49" i="41"/>
  <c r="CN49" i="41"/>
  <c r="CJ49" i="41"/>
  <c r="CF49" i="41"/>
  <c r="CC49" i="41"/>
  <c r="BZ49" i="41"/>
  <c r="CV48" i="41"/>
  <c r="CR48" i="41"/>
  <c r="CN48" i="41"/>
  <c r="CJ48" i="41"/>
  <c r="CF48" i="41"/>
  <c r="CC48" i="41"/>
  <c r="BZ48" i="41"/>
  <c r="CV55" i="12"/>
  <c r="CR55" i="12"/>
  <c r="CJ55" i="12"/>
  <c r="CF55" i="12"/>
  <c r="CC55" i="12"/>
  <c r="BZ55" i="12"/>
  <c r="CV54" i="12"/>
  <c r="CR54" i="12"/>
  <c r="CN54" i="12"/>
  <c r="CJ54" i="12"/>
  <c r="CF54" i="12"/>
  <c r="CC54" i="12"/>
  <c r="BZ54" i="12"/>
  <c r="CV53" i="12"/>
  <c r="CR53" i="12"/>
  <c r="CN53" i="12"/>
  <c r="CJ53" i="12"/>
  <c r="CF53" i="12"/>
  <c r="CC53" i="12"/>
  <c r="BZ53" i="12"/>
  <c r="CV52" i="12"/>
  <c r="CR52" i="12"/>
  <c r="CN52" i="12"/>
  <c r="CJ52" i="12"/>
  <c r="CF52" i="12"/>
  <c r="CC52" i="12"/>
  <c r="BZ52" i="12"/>
  <c r="CV50" i="12"/>
  <c r="CR50" i="12"/>
  <c r="CN50" i="12"/>
  <c r="CJ50" i="12"/>
  <c r="CF50" i="12"/>
  <c r="CC50" i="12"/>
  <c r="BZ50" i="12"/>
  <c r="CV49" i="12"/>
  <c r="CR49" i="12"/>
  <c r="CN49" i="12"/>
  <c r="CJ49" i="12"/>
  <c r="CF49" i="12"/>
  <c r="CC49" i="12"/>
  <c r="BZ49" i="12"/>
  <c r="CV48" i="12"/>
  <c r="CR48" i="12"/>
  <c r="CN48" i="12"/>
  <c r="CJ48" i="12"/>
  <c r="CF48" i="12"/>
  <c r="CC48" i="12"/>
  <c r="BZ48" i="12"/>
  <c r="CV55" i="11"/>
  <c r="CR55" i="11"/>
  <c r="CJ55" i="11"/>
  <c r="CF55" i="11"/>
  <c r="CC55" i="11"/>
  <c r="BZ55" i="11"/>
  <c r="CV54" i="11"/>
  <c r="CR54" i="11"/>
  <c r="CN54" i="11"/>
  <c r="CJ54" i="11"/>
  <c r="CF54" i="11"/>
  <c r="CC54" i="11"/>
  <c r="BZ54" i="11"/>
  <c r="CV53" i="11"/>
  <c r="CR53" i="11"/>
  <c r="CN53" i="11"/>
  <c r="CJ53" i="11"/>
  <c r="CF53" i="11"/>
  <c r="CC53" i="11"/>
  <c r="BZ53" i="11"/>
  <c r="CV52" i="11"/>
  <c r="CR52" i="11"/>
  <c r="CN52" i="11"/>
  <c r="CJ52" i="11"/>
  <c r="CF52" i="11"/>
  <c r="CC52" i="11"/>
  <c r="BZ52" i="11"/>
  <c r="CF51" i="11"/>
  <c r="CV50" i="11"/>
  <c r="CR50" i="11"/>
  <c r="CN50" i="11"/>
  <c r="CJ50" i="11"/>
  <c r="CF50" i="11"/>
  <c r="CC50" i="11"/>
  <c r="BZ50" i="11"/>
  <c r="CV49" i="11"/>
  <c r="CR49" i="11"/>
  <c r="CN49" i="11"/>
  <c r="CJ49" i="11"/>
  <c r="CF49" i="11"/>
  <c r="CC49" i="11"/>
  <c r="BZ49" i="11"/>
  <c r="CV48" i="11"/>
  <c r="CR48" i="11"/>
  <c r="CN48" i="11"/>
  <c r="CJ48" i="11"/>
  <c r="CF48" i="11"/>
  <c r="CC48" i="11"/>
  <c r="BZ48" i="11"/>
  <c r="CV55" i="48"/>
  <c r="CR55" i="48"/>
  <c r="CJ55" i="48"/>
  <c r="CF55" i="48"/>
  <c r="CC55" i="48"/>
  <c r="BZ55" i="48"/>
  <c r="CV54" i="48"/>
  <c r="CR54" i="48"/>
  <c r="CN54" i="48"/>
  <c r="CJ54" i="48"/>
  <c r="CF54" i="48"/>
  <c r="CC54" i="48"/>
  <c r="BZ54" i="48"/>
  <c r="CV53" i="48"/>
  <c r="CR53" i="48"/>
  <c r="CN53" i="48"/>
  <c r="CJ53" i="48"/>
  <c r="CF53" i="48"/>
  <c r="CC53" i="48"/>
  <c r="BZ53" i="48"/>
  <c r="CV52" i="48"/>
  <c r="CR52" i="48"/>
  <c r="CN52" i="48"/>
  <c r="CJ52" i="48"/>
  <c r="CF52" i="48"/>
  <c r="CC52" i="48"/>
  <c r="BZ52" i="48"/>
  <c r="CC51" i="48"/>
  <c r="CV50" i="48"/>
  <c r="CR50" i="48"/>
  <c r="CN50" i="48"/>
  <c r="CJ50" i="48"/>
  <c r="CF50" i="48"/>
  <c r="CC50" i="48"/>
  <c r="BZ50" i="48"/>
  <c r="CV49" i="48"/>
  <c r="CR49" i="48"/>
  <c r="CN49" i="48"/>
  <c r="CJ49" i="48"/>
  <c r="CF49" i="48"/>
  <c r="CC49" i="48"/>
  <c r="BZ49" i="48"/>
  <c r="CV48" i="48"/>
  <c r="CR48" i="48"/>
  <c r="CN48" i="48"/>
  <c r="CJ48" i="48"/>
  <c r="CF48" i="48"/>
  <c r="CC48" i="48"/>
  <c r="BZ48" i="48"/>
  <c r="CV55" i="9"/>
  <c r="CR55" i="9"/>
  <c r="CJ55" i="9"/>
  <c r="CF55" i="9"/>
  <c r="CC55" i="9"/>
  <c r="BZ55" i="9"/>
  <c r="CV54" i="9"/>
  <c r="CR54" i="9"/>
  <c r="CN54" i="9"/>
  <c r="CJ54" i="9"/>
  <c r="CF54" i="9"/>
  <c r="CC54" i="9"/>
  <c r="BZ54" i="9"/>
  <c r="CV53" i="9"/>
  <c r="CR53" i="9"/>
  <c r="CN53" i="9"/>
  <c r="CJ53" i="9"/>
  <c r="CF53" i="9"/>
  <c r="CC53" i="9"/>
  <c r="BZ53" i="9"/>
  <c r="CV52" i="9"/>
  <c r="CR52" i="9"/>
  <c r="CN52" i="9"/>
  <c r="CJ52" i="9"/>
  <c r="CF52" i="9"/>
  <c r="CC52" i="9"/>
  <c r="BZ52" i="9"/>
  <c r="BZ51" i="9"/>
  <c r="CV50" i="9"/>
  <c r="CR50" i="9"/>
  <c r="CN50" i="9"/>
  <c r="CJ50" i="9"/>
  <c r="CF50" i="9"/>
  <c r="CC50" i="9"/>
  <c r="BZ50" i="9"/>
  <c r="CV49" i="9"/>
  <c r="CR49" i="9"/>
  <c r="CN49" i="9"/>
  <c r="CJ49" i="9"/>
  <c r="CF49" i="9"/>
  <c r="CC49" i="9"/>
  <c r="BZ49" i="9"/>
  <c r="CV48" i="9"/>
  <c r="CR48" i="9"/>
  <c r="CN48" i="9"/>
  <c r="CJ48" i="9"/>
  <c r="CF48" i="9"/>
  <c r="CC48" i="9"/>
  <c r="BZ48" i="9"/>
  <c r="CV55" i="7"/>
  <c r="CR55" i="7"/>
  <c r="CJ55" i="7"/>
  <c r="CF55" i="7"/>
  <c r="CC55" i="7"/>
  <c r="BZ55" i="7"/>
  <c r="CV54" i="7"/>
  <c r="CR54" i="7"/>
  <c r="CN54" i="7"/>
  <c r="CJ54" i="7"/>
  <c r="CF54" i="7"/>
  <c r="CC54" i="7"/>
  <c r="BZ54" i="7"/>
  <c r="CV53" i="7"/>
  <c r="CR53" i="7"/>
  <c r="CN53" i="7"/>
  <c r="CJ53" i="7"/>
  <c r="CF53" i="7"/>
  <c r="CC53" i="7"/>
  <c r="BZ53" i="7"/>
  <c r="CV52" i="7"/>
  <c r="CR52" i="7"/>
  <c r="CN52" i="7"/>
  <c r="CJ52" i="7"/>
  <c r="CF52" i="7"/>
  <c r="CC52" i="7"/>
  <c r="BZ52" i="7"/>
  <c r="CV50" i="7"/>
  <c r="CR50" i="7"/>
  <c r="CN50" i="7"/>
  <c r="CJ50" i="7"/>
  <c r="CF50" i="7"/>
  <c r="CC50" i="7"/>
  <c r="BZ50" i="7"/>
  <c r="CV49" i="7"/>
  <c r="CR49" i="7"/>
  <c r="CN49" i="7"/>
  <c r="CJ49" i="7"/>
  <c r="CF49" i="7"/>
  <c r="CC49" i="7"/>
  <c r="BZ49" i="7"/>
  <c r="CV48" i="7"/>
  <c r="CR48" i="7"/>
  <c r="CN48" i="7"/>
  <c r="CJ48" i="7"/>
  <c r="CF48" i="7"/>
  <c r="CC48" i="7"/>
  <c r="BZ48" i="7"/>
  <c r="CV56" i="49"/>
  <c r="CR56" i="49"/>
  <c r="CJ56" i="49"/>
  <c r="CF56" i="49"/>
  <c r="CC56" i="49"/>
  <c r="BZ56" i="49"/>
  <c r="CV55" i="49"/>
  <c r="CR55" i="49"/>
  <c r="CN55" i="49"/>
  <c r="CJ55" i="49"/>
  <c r="CF55" i="49"/>
  <c r="CC55" i="49"/>
  <c r="BZ55" i="49"/>
  <c r="CV54" i="49"/>
  <c r="CR54" i="49"/>
  <c r="CN54" i="49"/>
  <c r="CJ54" i="49"/>
  <c r="CF54" i="49"/>
  <c r="CC54" i="49"/>
  <c r="BZ54" i="49"/>
  <c r="CV53" i="49"/>
  <c r="CR53" i="49"/>
  <c r="CN53" i="49"/>
  <c r="CJ53" i="49"/>
  <c r="CF53" i="49"/>
  <c r="CC53" i="49"/>
  <c r="BZ53" i="49"/>
  <c r="CV52" i="49"/>
  <c r="CV51" i="49"/>
  <c r="CR51" i="49"/>
  <c r="CN51" i="49"/>
  <c r="CJ51" i="49"/>
  <c r="CF51" i="49"/>
  <c r="CC51" i="49"/>
  <c r="BZ51" i="49"/>
  <c r="CV50" i="49"/>
  <c r="CR50" i="49"/>
  <c r="CN50" i="49"/>
  <c r="CJ50" i="49"/>
  <c r="CF50" i="49"/>
  <c r="CC50" i="49"/>
  <c r="BZ50" i="49"/>
  <c r="CV49" i="49"/>
  <c r="CR49" i="49"/>
  <c r="CN49" i="49"/>
  <c r="CJ49" i="49"/>
  <c r="CF49" i="49"/>
  <c r="CC49" i="49"/>
  <c r="BZ49" i="49"/>
  <c r="CV53" i="3"/>
  <c r="CR53" i="3"/>
  <c r="CN53" i="3"/>
  <c r="CJ53" i="3"/>
  <c r="CF53" i="3"/>
  <c r="CC53" i="3"/>
  <c r="BZ53" i="3"/>
  <c r="CV52" i="3"/>
  <c r="CR52" i="3"/>
  <c r="CN52" i="3"/>
  <c r="CJ52" i="3"/>
  <c r="CC52" i="3"/>
  <c r="CF52" i="3"/>
  <c r="BZ52" i="3"/>
  <c r="CV50" i="3"/>
  <c r="CR50" i="3"/>
  <c r="CN50" i="3"/>
  <c r="CJ50" i="3"/>
  <c r="CF50" i="3"/>
  <c r="CC50" i="3"/>
  <c r="CV49" i="3"/>
  <c r="CR49" i="3"/>
  <c r="CN49" i="3"/>
  <c r="CJ49" i="3"/>
  <c r="CF49" i="3"/>
  <c r="CC49" i="3"/>
  <c r="BZ49" i="3"/>
  <c r="CV48" i="3"/>
  <c r="CR48" i="3"/>
  <c r="CN48" i="3"/>
  <c r="CJ48" i="3"/>
  <c r="CF48" i="3"/>
  <c r="CC48" i="3"/>
  <c r="BZ48" i="3"/>
  <c r="BK71" i="7"/>
  <c r="AW71" i="7"/>
  <c r="AR71" i="7"/>
  <c r="BF71" i="7" s="1"/>
  <c r="BK68" i="7"/>
  <c r="AW68" i="7"/>
  <c r="AR68" i="7"/>
  <c r="BF68" i="7" s="1"/>
  <c r="BK71" i="9"/>
  <c r="AW71" i="9"/>
  <c r="AR71" i="9"/>
  <c r="BF71" i="9" s="1"/>
  <c r="BK68" i="9"/>
  <c r="AW68" i="9"/>
  <c r="AR68" i="9"/>
  <c r="BF68" i="9" s="1"/>
  <c r="BK71" i="48"/>
  <c r="AW71" i="48"/>
  <c r="AR71" i="48"/>
  <c r="BF71" i="48" s="1"/>
  <c r="BK68" i="48"/>
  <c r="AW68" i="48"/>
  <c r="AR68" i="48"/>
  <c r="BF68" i="48" s="1"/>
  <c r="BK71" i="11"/>
  <c r="AW71" i="11"/>
  <c r="AR71" i="11"/>
  <c r="BF71" i="11" s="1"/>
  <c r="BK68" i="11"/>
  <c r="AW68" i="11"/>
  <c r="AR68" i="11"/>
  <c r="BF68" i="11" s="1"/>
  <c r="BK71" i="12"/>
  <c r="AW71" i="12"/>
  <c r="AR71" i="12"/>
  <c r="BF71" i="12" s="1"/>
  <c r="BK68" i="12"/>
  <c r="AW68" i="12"/>
  <c r="AR68" i="12"/>
  <c r="BF68" i="12" s="1"/>
  <c r="BK71" i="41"/>
  <c r="AW71" i="41"/>
  <c r="AR71" i="41"/>
  <c r="BF71" i="41" s="1"/>
  <c r="BK68" i="41"/>
  <c r="AW68" i="41"/>
  <c r="AR68" i="41"/>
  <c r="BF68" i="41" s="1"/>
  <c r="BK71" i="51"/>
  <c r="AW71" i="51"/>
  <c r="AR71" i="51"/>
  <c r="BF71" i="51" s="1"/>
  <c r="BK68" i="51"/>
  <c r="AW68" i="51"/>
  <c r="AR68" i="51"/>
  <c r="BF68" i="51" s="1"/>
  <c r="BK71" i="50"/>
  <c r="AW71" i="50"/>
  <c r="AR71" i="50"/>
  <c r="BF71" i="50" s="1"/>
  <c r="BK68" i="50"/>
  <c r="AW68" i="50"/>
  <c r="AR68" i="50"/>
  <c r="BF68" i="50" s="1"/>
  <c r="BK71" i="52"/>
  <c r="AW71" i="52"/>
  <c r="AR71" i="52"/>
  <c r="BF71" i="52" s="1"/>
  <c r="BK68" i="52"/>
  <c r="AW68" i="52"/>
  <c r="AR68" i="52"/>
  <c r="BF68" i="52" s="1"/>
  <c r="BK71" i="25"/>
  <c r="AW71" i="25"/>
  <c r="AR71" i="25"/>
  <c r="BF71" i="25" s="1"/>
  <c r="BK68" i="25"/>
  <c r="AW68" i="25"/>
  <c r="AR68" i="25"/>
  <c r="BF68" i="25" s="1"/>
  <c r="BK71" i="43"/>
  <c r="AW71" i="43"/>
  <c r="AR71" i="43"/>
  <c r="BF71" i="43" s="1"/>
  <c r="BK68" i="43"/>
  <c r="AW68" i="43"/>
  <c r="AR68" i="43"/>
  <c r="BF68" i="43" s="1"/>
  <c r="BK71" i="44"/>
  <c r="AW71" i="44"/>
  <c r="AR71" i="44"/>
  <c r="BF71" i="44" s="1"/>
  <c r="BK68" i="44"/>
  <c r="AW68" i="44"/>
  <c r="AR68" i="44"/>
  <c r="BF68" i="44" s="1"/>
  <c r="BK71" i="36"/>
  <c r="AW71" i="36"/>
  <c r="AR71" i="36"/>
  <c r="BF71" i="36" s="1"/>
  <c r="BK68" i="36"/>
  <c r="AW68" i="36"/>
  <c r="AR68" i="36"/>
  <c r="BF68" i="36" s="1"/>
  <c r="BK71" i="39"/>
  <c r="AW71" i="39"/>
  <c r="AR71" i="39"/>
  <c r="BF71" i="39" s="1"/>
  <c r="BK68" i="39"/>
  <c r="AW68" i="39"/>
  <c r="AR68" i="39"/>
  <c r="BF68" i="39" s="1"/>
  <c r="BK71" i="53"/>
  <c r="AW71" i="53"/>
  <c r="AR71" i="53"/>
  <c r="BF71" i="53" s="1"/>
  <c r="BK68" i="53"/>
  <c r="AW68" i="53"/>
  <c r="AR68" i="53"/>
  <c r="BF68" i="53" s="1"/>
  <c r="BK71" i="45"/>
  <c r="AW71" i="45"/>
  <c r="AR71" i="45"/>
  <c r="BF71" i="45" s="1"/>
  <c r="BK68" i="45"/>
  <c r="AW68" i="45"/>
  <c r="AR68" i="45"/>
  <c r="BF68" i="45" s="1"/>
  <c r="BK72" i="49"/>
  <c r="AW72" i="49"/>
  <c r="AR72" i="49"/>
  <c r="BF72" i="49" s="1"/>
  <c r="BK69" i="49"/>
  <c r="AW69" i="49"/>
  <c r="AR69" i="49"/>
  <c r="BF69" i="49" s="1"/>
  <c r="AR69" i="53"/>
  <c r="AR70" i="49"/>
  <c r="AR69" i="7"/>
  <c r="AR69" i="9"/>
  <c r="AR69" i="48"/>
  <c r="AR69" i="11"/>
  <c r="AR69" i="12"/>
  <c r="AR69" i="41"/>
  <c r="AR69" i="51"/>
  <c r="AR69" i="50"/>
  <c r="AR69" i="52"/>
  <c r="AR69" i="25"/>
  <c r="AR69" i="43"/>
  <c r="AR69" i="44"/>
  <c r="AR69" i="36"/>
  <c r="AR69" i="39"/>
  <c r="AR69" i="45"/>
  <c r="AW70" i="49"/>
  <c r="AW69" i="7"/>
  <c r="AW69" i="9"/>
  <c r="AW69" i="48"/>
  <c r="AW69" i="11"/>
  <c r="AW69" i="12"/>
  <c r="AW69" i="41"/>
  <c r="AW69" i="51"/>
  <c r="AW69" i="50"/>
  <c r="AW69" i="52"/>
  <c r="AW69" i="25"/>
  <c r="AW69" i="43"/>
  <c r="AW69" i="44"/>
  <c r="AW69" i="36"/>
  <c r="AW69" i="39"/>
  <c r="AW69" i="53"/>
  <c r="AW69" i="45"/>
  <c r="BF70" i="49"/>
  <c r="BF69" i="7"/>
  <c r="BF69" i="9"/>
  <c r="BF69" i="48"/>
  <c r="BF69" i="11"/>
  <c r="BF69" i="12"/>
  <c r="BF69" i="41"/>
  <c r="BF69" i="51"/>
  <c r="BF69" i="50"/>
  <c r="BF69" i="52"/>
  <c r="BF69" i="25"/>
  <c r="BF69" i="43"/>
  <c r="BF69" i="44"/>
  <c r="BF69" i="36"/>
  <c r="BF69" i="39"/>
  <c r="BF69" i="53"/>
  <c r="BF69" i="45"/>
  <c r="BK70" i="49"/>
  <c r="BK69" i="7"/>
  <c r="BK69" i="9"/>
  <c r="BK69" i="48"/>
  <c r="BK69" i="11"/>
  <c r="BK69" i="12"/>
  <c r="BK69" i="41"/>
  <c r="BK69" i="51"/>
  <c r="BK69" i="50"/>
  <c r="BK69" i="52"/>
  <c r="BK69" i="25"/>
  <c r="BK69" i="43"/>
  <c r="BK69" i="44"/>
  <c r="BK69" i="36"/>
  <c r="BK69" i="39"/>
  <c r="BK69" i="53"/>
  <c r="BK69" i="45"/>
  <c r="BF69" i="3"/>
  <c r="BK71" i="3"/>
  <c r="AW71" i="3"/>
  <c r="AR71" i="3"/>
  <c r="BF71" i="3" s="1"/>
  <c r="BZ51" i="7"/>
  <c r="BZ51" i="48"/>
  <c r="BZ51" i="11"/>
  <c r="BZ51" i="12"/>
  <c r="BZ51" i="41"/>
  <c r="BZ51" i="51"/>
  <c r="BZ51" i="50"/>
  <c r="BZ51" i="52"/>
  <c r="BZ51" i="25"/>
  <c r="BZ51" i="43"/>
  <c r="BZ51" i="39"/>
  <c r="BZ51" i="53"/>
  <c r="BZ51" i="45"/>
  <c r="CC52" i="49"/>
  <c r="CC51" i="7"/>
  <c r="CC51" i="9"/>
  <c r="CC51" i="11"/>
  <c r="CC51" i="12"/>
  <c r="CC51" i="41"/>
  <c r="CC51" i="51"/>
  <c r="CC51" i="50"/>
  <c r="CC51" i="52"/>
  <c r="CC51" i="25"/>
  <c r="CC51" i="43"/>
  <c r="CC51" i="44"/>
  <c r="CC51" i="36"/>
  <c r="CC51" i="53"/>
  <c r="CC51" i="45"/>
  <c r="CF52" i="49"/>
  <c r="CF51" i="7"/>
  <c r="CF51" i="9"/>
  <c r="CF51" i="48"/>
  <c r="CF51" i="12"/>
  <c r="CF51" i="41"/>
  <c r="CF51" i="51"/>
  <c r="CF51" i="50"/>
  <c r="CF51" i="52"/>
  <c r="CF51" i="25"/>
  <c r="CF51" i="43"/>
  <c r="CF51" i="44"/>
  <c r="CF51" i="36"/>
  <c r="CF51" i="39"/>
  <c r="CF51" i="45"/>
  <c r="CJ51" i="7"/>
  <c r="CJ51" i="9"/>
  <c r="CJ51" i="48"/>
  <c r="CJ51" i="11"/>
  <c r="CJ51" i="12"/>
  <c r="CJ51" i="41"/>
  <c r="CJ51" i="51"/>
  <c r="CJ51" i="50"/>
  <c r="CJ51" i="52"/>
  <c r="CJ51" i="25"/>
  <c r="CJ51" i="43"/>
  <c r="CJ51" i="44"/>
  <c r="CJ51" i="36"/>
  <c r="CJ51" i="39"/>
  <c r="CJ51" i="53"/>
  <c r="CN51" i="7"/>
  <c r="CN51" i="9"/>
  <c r="CN51" i="48"/>
  <c r="CN51" i="11"/>
  <c r="CN51" i="12"/>
  <c r="CN51" i="50"/>
  <c r="CN51" i="52"/>
  <c r="CN51" i="25"/>
  <c r="CN51" i="43"/>
  <c r="CN51" i="44"/>
  <c r="CN51" i="36"/>
  <c r="CN51" i="39"/>
  <c r="CN51" i="53"/>
  <c r="CN51" i="45"/>
  <c r="CR52" i="49"/>
  <c r="CR51" i="7"/>
  <c r="CR51" i="9"/>
  <c r="CR51" i="48"/>
  <c r="CR51" i="11"/>
  <c r="CR51" i="12"/>
  <c r="CR51" i="41"/>
  <c r="CR51" i="51"/>
  <c r="CR51" i="25"/>
  <c r="CR51" i="43"/>
  <c r="CR51" i="44"/>
  <c r="CR51" i="36"/>
  <c r="CR51" i="39"/>
  <c r="CR51" i="53"/>
  <c r="CR51" i="45"/>
  <c r="CV51" i="7"/>
  <c r="CV51" i="9"/>
  <c r="CV51" i="48"/>
  <c r="CV51" i="11"/>
  <c r="CV51" i="12"/>
  <c r="CV51" i="41"/>
  <c r="CV51" i="51"/>
  <c r="CV51" i="50"/>
  <c r="CV51" i="52"/>
  <c r="CV51" i="25"/>
  <c r="CV51" i="43"/>
  <c r="CV51" i="44"/>
  <c r="CV51" i="36"/>
  <c r="CV51" i="39"/>
  <c r="CV51" i="53"/>
  <c r="CV51" i="45"/>
  <c r="U35" i="49"/>
  <c r="U35" i="7"/>
  <c r="U35" i="41"/>
  <c r="U35" i="52"/>
  <c r="U35" i="25"/>
  <c r="U35" i="36"/>
  <c r="U35" i="39"/>
  <c r="A1" i="45"/>
  <c r="A2" i="45"/>
  <c r="A6" i="45"/>
  <c r="A7" i="45"/>
  <c r="AD16" i="45"/>
  <c r="AG16" i="45"/>
  <c r="AJ16" i="45"/>
  <c r="BB16" i="45"/>
  <c r="C18" i="45"/>
  <c r="Q18" i="45"/>
  <c r="AC19" i="45"/>
  <c r="AF19" i="45"/>
  <c r="AJ19" i="45"/>
  <c r="D20" i="45"/>
  <c r="AX20" i="45"/>
  <c r="BB20" i="45"/>
  <c r="BI20" i="45"/>
  <c r="BZ20" i="45"/>
  <c r="CD20" i="45"/>
  <c r="L21" i="45"/>
  <c r="Q21" i="45"/>
  <c r="V21" i="45"/>
  <c r="AX21" i="45"/>
  <c r="BB21" i="45"/>
  <c r="BI21" i="45"/>
  <c r="CR21" i="45"/>
  <c r="CV21" i="45"/>
  <c r="AD22" i="45"/>
  <c r="AG22" i="45"/>
  <c r="AJ22" i="45"/>
  <c r="AX22" i="45"/>
  <c r="BB22" i="45"/>
  <c r="BI22" i="45"/>
  <c r="BZ22" i="45"/>
  <c r="CD22" i="45"/>
  <c r="CR22" i="45"/>
  <c r="CV22" i="45"/>
  <c r="H23" i="45"/>
  <c r="AD23" i="45"/>
  <c r="AG23" i="45"/>
  <c r="AJ23" i="45"/>
  <c r="AX23" i="45"/>
  <c r="BB23" i="45"/>
  <c r="BI23" i="45"/>
  <c r="BZ23" i="45"/>
  <c r="CD23" i="45"/>
  <c r="CR23" i="45"/>
  <c r="CV23" i="45"/>
  <c r="L24" i="45"/>
  <c r="Q24" i="45"/>
  <c r="V24" i="45"/>
  <c r="AD24" i="45"/>
  <c r="AG24" i="45"/>
  <c r="AJ24" i="45"/>
  <c r="AX24" i="45"/>
  <c r="BB24" i="45"/>
  <c r="BI24" i="45"/>
  <c r="BZ24" i="45"/>
  <c r="CD24" i="45"/>
  <c r="CR24" i="45"/>
  <c r="CV24" i="45"/>
  <c r="AX25" i="45"/>
  <c r="BB25" i="45"/>
  <c r="BI25" i="45"/>
  <c r="BZ25" i="45"/>
  <c r="CD25" i="45"/>
  <c r="CR25" i="45"/>
  <c r="CV25" i="45"/>
  <c r="AD26" i="45"/>
  <c r="AF26" i="45"/>
  <c r="AH26" i="45"/>
  <c r="AJ26" i="45"/>
  <c r="AL26" i="45"/>
  <c r="AX26" i="45"/>
  <c r="BB26" i="45"/>
  <c r="BI26" i="45"/>
  <c r="BZ26" i="45"/>
  <c r="CD26" i="45"/>
  <c r="CR26" i="45"/>
  <c r="CV26" i="45"/>
  <c r="Z27" i="45"/>
  <c r="AX27" i="45"/>
  <c r="BB27" i="45"/>
  <c r="BI27" i="45"/>
  <c r="BZ27" i="45"/>
  <c r="CD27" i="45"/>
  <c r="CR27" i="45"/>
  <c r="CV27" i="45"/>
  <c r="AD28" i="45"/>
  <c r="AF28" i="45"/>
  <c r="AH28" i="45"/>
  <c r="AJ28" i="45"/>
  <c r="AL28" i="45"/>
  <c r="AX28" i="45"/>
  <c r="BB28" i="45"/>
  <c r="BI28" i="45"/>
  <c r="BZ28" i="45"/>
  <c r="CD28" i="45"/>
  <c r="CR28" i="45"/>
  <c r="CV28" i="45"/>
  <c r="AX29" i="45"/>
  <c r="BB29" i="45"/>
  <c r="BI29" i="45"/>
  <c r="BZ29" i="45"/>
  <c r="CD29" i="45"/>
  <c r="CR29" i="45"/>
  <c r="CV29" i="45"/>
  <c r="A30" i="45"/>
  <c r="F30" i="45"/>
  <c r="L30" i="45"/>
  <c r="O30" i="45"/>
  <c r="U30" i="45"/>
  <c r="W30" i="45"/>
  <c r="AX30" i="45"/>
  <c r="BB30" i="45"/>
  <c r="BI30" i="45"/>
  <c r="BZ30" i="45"/>
  <c r="CD30" i="45"/>
  <c r="CR30" i="45"/>
  <c r="CV30" i="45"/>
  <c r="A31" i="45"/>
  <c r="F31" i="45"/>
  <c r="L31" i="45"/>
  <c r="O31" i="45"/>
  <c r="U31" i="45"/>
  <c r="W31" i="45"/>
  <c r="AX31" i="45"/>
  <c r="BB31" i="45"/>
  <c r="BI31" i="45"/>
  <c r="BZ31" i="45"/>
  <c r="CD31" i="45"/>
  <c r="CR31" i="45"/>
  <c r="CV31" i="45"/>
  <c r="A32" i="45"/>
  <c r="F32" i="45"/>
  <c r="L32" i="45"/>
  <c r="O32" i="45"/>
  <c r="U32" i="45"/>
  <c r="W32" i="45"/>
  <c r="AH32" i="45"/>
  <c r="AX32" i="45"/>
  <c r="BB32" i="45"/>
  <c r="BI32" i="45"/>
  <c r="BZ32" i="45"/>
  <c r="CD32" i="45"/>
  <c r="CR32" i="45"/>
  <c r="CV32" i="45"/>
  <c r="A33" i="45"/>
  <c r="F33" i="45"/>
  <c r="L33" i="45"/>
  <c r="O33" i="45"/>
  <c r="U33" i="45"/>
  <c r="W33" i="45"/>
  <c r="AX33" i="45"/>
  <c r="BB33" i="45"/>
  <c r="BI33" i="45"/>
  <c r="BZ33" i="45"/>
  <c r="CD33" i="45"/>
  <c r="A34" i="45"/>
  <c r="F34" i="45"/>
  <c r="L34" i="45"/>
  <c r="O34" i="45"/>
  <c r="U34" i="45"/>
  <c r="W34" i="45"/>
  <c r="AX34" i="45"/>
  <c r="BB34" i="45"/>
  <c r="BI34" i="45"/>
  <c r="CF34" i="45"/>
  <c r="A35" i="45"/>
  <c r="F35" i="45"/>
  <c r="L35" i="45"/>
  <c r="O35" i="45"/>
  <c r="W35" i="45"/>
  <c r="AD35" i="45"/>
  <c r="AK35" i="45"/>
  <c r="AX35" i="45"/>
  <c r="BB35" i="45"/>
  <c r="BI35" i="45"/>
  <c r="AD36" i="45"/>
  <c r="AK36" i="45"/>
  <c r="AX36" i="45"/>
  <c r="BB36" i="45"/>
  <c r="BI36" i="45"/>
  <c r="AD37" i="45"/>
  <c r="AK37" i="45"/>
  <c r="AX37" i="45"/>
  <c r="BB37" i="45"/>
  <c r="BI37" i="45"/>
  <c r="BX37" i="45"/>
  <c r="CB37" i="45"/>
  <c r="CP37" i="45"/>
  <c r="CT37" i="45"/>
  <c r="AX38" i="45"/>
  <c r="BB38" i="45"/>
  <c r="BI38" i="45"/>
  <c r="BX38" i="45"/>
  <c r="CB38" i="45"/>
  <c r="CP38" i="45"/>
  <c r="CT38" i="45"/>
  <c r="AX39" i="45"/>
  <c r="BB39" i="45"/>
  <c r="BI39" i="45"/>
  <c r="BX39" i="45"/>
  <c r="CB39" i="45"/>
  <c r="CP39" i="45"/>
  <c r="CT39" i="45"/>
  <c r="AX40" i="45"/>
  <c r="BB40" i="45"/>
  <c r="BI40" i="45"/>
  <c r="BX40" i="45"/>
  <c r="CB40" i="45"/>
  <c r="CP40" i="45"/>
  <c r="CT40" i="45"/>
  <c r="AD41" i="45"/>
  <c r="AK41" i="45"/>
  <c r="AX41" i="45"/>
  <c r="BB41" i="45"/>
  <c r="BI41" i="45"/>
  <c r="BX41" i="45"/>
  <c r="CB41" i="45"/>
  <c r="CP41" i="45"/>
  <c r="CT41" i="45"/>
  <c r="E43" i="45"/>
  <c r="H43" i="45"/>
  <c r="K43" i="45"/>
  <c r="N43" i="45"/>
  <c r="Q43" i="45"/>
  <c r="T43" i="45"/>
  <c r="W43" i="45"/>
  <c r="AD42" i="45"/>
  <c r="AK42" i="45"/>
  <c r="AX42" i="45"/>
  <c r="BB42" i="45"/>
  <c r="BI42" i="45"/>
  <c r="CP42" i="45"/>
  <c r="E44" i="45"/>
  <c r="H44" i="45"/>
  <c r="K44" i="45"/>
  <c r="N44" i="45"/>
  <c r="Q44" i="45"/>
  <c r="T44" i="45"/>
  <c r="W44" i="45"/>
  <c r="AK43" i="45"/>
  <c r="AX43" i="45"/>
  <c r="BB43" i="45"/>
  <c r="BI43" i="45"/>
  <c r="BX43" i="45"/>
  <c r="CB43" i="45"/>
  <c r="AJ44" i="45"/>
  <c r="AX44" i="45"/>
  <c r="BB44" i="45"/>
  <c r="BI44" i="45"/>
  <c r="CF44" i="45"/>
  <c r="T45" i="45"/>
  <c r="AD45" i="45"/>
  <c r="AK45" i="45"/>
  <c r="AD46" i="45"/>
  <c r="AK46" i="45"/>
  <c r="AD47" i="45"/>
  <c r="AK47" i="45"/>
  <c r="H48" i="45"/>
  <c r="H49" i="45" s="1"/>
  <c r="K48" i="45"/>
  <c r="K49" i="45" s="1"/>
  <c r="N48" i="45"/>
  <c r="Q48" i="45"/>
  <c r="T48" i="45"/>
  <c r="T49" i="45" s="1"/>
  <c r="W48" i="45"/>
  <c r="W49" i="45" s="1"/>
  <c r="AN51" i="45"/>
  <c r="AV51" i="45"/>
  <c r="AY51" i="45"/>
  <c r="BD51" i="45"/>
  <c r="BH51" i="45"/>
  <c r="BL51" i="45"/>
  <c r="H56" i="45"/>
  <c r="K56" i="45"/>
  <c r="N56" i="45"/>
  <c r="Q56" i="45"/>
  <c r="T56" i="45"/>
  <c r="W56" i="45"/>
  <c r="AR56" i="45"/>
  <c r="AV56" i="45"/>
  <c r="AZ56" i="45"/>
  <c r="BD56" i="45"/>
  <c r="BH56" i="45"/>
  <c r="BL56" i="45"/>
  <c r="BZ56" i="45"/>
  <c r="CC56" i="45"/>
  <c r="CF56" i="45"/>
  <c r="CJ56" i="45"/>
  <c r="CN56" i="45"/>
  <c r="CR56" i="45"/>
  <c r="CV56" i="45"/>
  <c r="H57" i="45"/>
  <c r="K57" i="45"/>
  <c r="N57" i="45"/>
  <c r="Q57" i="45"/>
  <c r="T57" i="45"/>
  <c r="W57" i="45"/>
  <c r="BZ57" i="45"/>
  <c r="CC57" i="45"/>
  <c r="CF57" i="45"/>
  <c r="CJ57" i="45"/>
  <c r="CN57" i="45"/>
  <c r="CR57" i="45"/>
  <c r="CV57" i="45"/>
  <c r="H58" i="45"/>
  <c r="K58" i="45"/>
  <c r="N58" i="45"/>
  <c r="Q58" i="45"/>
  <c r="T58" i="45"/>
  <c r="W58" i="45"/>
  <c r="H59" i="45"/>
  <c r="K59" i="45"/>
  <c r="N59" i="45"/>
  <c r="Q59" i="45"/>
  <c r="T59" i="45"/>
  <c r="W59" i="45"/>
  <c r="AS59" i="45"/>
  <c r="AW59" i="45"/>
  <c r="BA59" i="45"/>
  <c r="BD59" i="45"/>
  <c r="BG59" i="45"/>
  <c r="BJ59" i="45"/>
  <c r="BM59" i="45"/>
  <c r="H60" i="45"/>
  <c r="K60" i="45"/>
  <c r="N60" i="45"/>
  <c r="Q60" i="45"/>
  <c r="T60" i="45"/>
  <c r="W60" i="45"/>
  <c r="BZ60" i="45"/>
  <c r="CO60" i="45"/>
  <c r="H61" i="45"/>
  <c r="K61" i="45"/>
  <c r="N61" i="45"/>
  <c r="Q61" i="45"/>
  <c r="T61" i="45"/>
  <c r="W61" i="45"/>
  <c r="H62" i="45"/>
  <c r="K62" i="45"/>
  <c r="N62" i="45"/>
  <c r="Q62" i="45"/>
  <c r="T62" i="45"/>
  <c r="W62" i="45"/>
  <c r="BH62" i="45"/>
  <c r="BL62" i="45"/>
  <c r="H63" i="45"/>
  <c r="K63" i="45"/>
  <c r="N63" i="45"/>
  <c r="Q63" i="45"/>
  <c r="T63" i="45"/>
  <c r="W63" i="45"/>
  <c r="BX63" i="45"/>
  <c r="CD63" i="45"/>
  <c r="CJ63" i="45"/>
  <c r="CP63" i="45"/>
  <c r="CV63" i="45"/>
  <c r="H64" i="45"/>
  <c r="K64" i="45"/>
  <c r="N64" i="45"/>
  <c r="Q64" i="45"/>
  <c r="T64" i="45"/>
  <c r="W64" i="45"/>
  <c r="H65" i="45"/>
  <c r="K65" i="45"/>
  <c r="N65" i="45"/>
  <c r="Q65" i="45"/>
  <c r="T65" i="45"/>
  <c r="W65" i="45"/>
  <c r="H66" i="45"/>
  <c r="K66" i="45"/>
  <c r="N66" i="45"/>
  <c r="Q66" i="45"/>
  <c r="T66" i="45"/>
  <c r="W66" i="45"/>
  <c r="BV66" i="45"/>
  <c r="CA66" i="45"/>
  <c r="CF66" i="45"/>
  <c r="CK66" i="45"/>
  <c r="CP66" i="45"/>
  <c r="CU66" i="45"/>
  <c r="H67" i="45"/>
  <c r="K67" i="45"/>
  <c r="N67" i="45"/>
  <c r="Q67" i="45"/>
  <c r="T67" i="45"/>
  <c r="W67" i="45"/>
  <c r="H68" i="45"/>
  <c r="K68" i="45"/>
  <c r="N68" i="45"/>
  <c r="Q68" i="45"/>
  <c r="T68" i="45"/>
  <c r="W68" i="45"/>
  <c r="H69" i="45"/>
  <c r="K69" i="45"/>
  <c r="N69" i="45"/>
  <c r="Q69" i="45"/>
  <c r="T69" i="45"/>
  <c r="W69" i="45"/>
  <c r="AD69" i="45"/>
  <c r="AG69" i="45"/>
  <c r="AJ69" i="45"/>
  <c r="H70" i="45"/>
  <c r="K70" i="45"/>
  <c r="N70" i="45"/>
  <c r="Q70" i="45"/>
  <c r="T70" i="45"/>
  <c r="W70" i="45"/>
  <c r="AD70" i="45"/>
  <c r="AG70" i="45"/>
  <c r="AJ70" i="45"/>
  <c r="H71" i="45"/>
  <c r="K71" i="45"/>
  <c r="N71" i="45"/>
  <c r="Q71" i="45"/>
  <c r="T71" i="45"/>
  <c r="W71" i="45"/>
  <c r="AD71" i="45"/>
  <c r="AG71" i="45"/>
  <c r="AJ71" i="45"/>
  <c r="BU71" i="45"/>
  <c r="BZ71" i="45"/>
  <c r="CB71" i="45"/>
  <c r="CF71" i="45"/>
  <c r="CH71" i="45"/>
  <c r="CK71" i="45"/>
  <c r="CN71" i="45"/>
  <c r="CQ71" i="45"/>
  <c r="CT71" i="45"/>
  <c r="CW71" i="45"/>
  <c r="H72" i="45"/>
  <c r="K72" i="45"/>
  <c r="N72" i="45"/>
  <c r="Q72" i="45"/>
  <c r="T72" i="45"/>
  <c r="W72" i="45"/>
  <c r="AD72" i="45"/>
  <c r="AG72" i="45"/>
  <c r="AJ72" i="45"/>
  <c r="CF72" i="45"/>
  <c r="H73" i="45"/>
  <c r="K73" i="45"/>
  <c r="N73" i="45"/>
  <c r="Q73" i="45"/>
  <c r="T73" i="45"/>
  <c r="W73" i="45"/>
  <c r="AD73" i="45"/>
  <c r="AG73" i="45"/>
  <c r="AJ73" i="45"/>
  <c r="AR73" i="45"/>
  <c r="AW73" i="45"/>
  <c r="BF73" i="45"/>
  <c r="BK73" i="45"/>
  <c r="H74" i="45"/>
  <c r="K74" i="45"/>
  <c r="N74" i="45"/>
  <c r="Q74" i="45"/>
  <c r="T74" i="45"/>
  <c r="W74" i="45"/>
  <c r="AD74" i="45"/>
  <c r="AG74" i="45"/>
  <c r="AJ74" i="45"/>
  <c r="AR74" i="45"/>
  <c r="AW74" i="45"/>
  <c r="BF74" i="45"/>
  <c r="BK74" i="45"/>
  <c r="AD75" i="45"/>
  <c r="AG75" i="45"/>
  <c r="AJ75" i="45"/>
  <c r="AR75" i="45"/>
  <c r="AW75" i="45"/>
  <c r="BF75" i="45"/>
  <c r="BK75" i="45"/>
  <c r="AD76" i="45"/>
  <c r="AG76" i="45"/>
  <c r="AJ76" i="45"/>
  <c r="AR76" i="45"/>
  <c r="AW76" i="45"/>
  <c r="BF76" i="45"/>
  <c r="BK76" i="45"/>
  <c r="AD77" i="45"/>
  <c r="AG77" i="45"/>
  <c r="AJ77" i="45"/>
  <c r="AR77" i="45"/>
  <c r="AW77" i="45"/>
  <c r="BF77" i="45"/>
  <c r="BK77" i="45"/>
  <c r="BR77" i="45"/>
  <c r="CA77" i="45"/>
  <c r="CJ77" i="45"/>
  <c r="CS77" i="45"/>
  <c r="AR78" i="45"/>
  <c r="AW78" i="45"/>
  <c r="BF78" i="45"/>
  <c r="BK78" i="45"/>
  <c r="AR79" i="45"/>
  <c r="AW79" i="45"/>
  <c r="BF79" i="45"/>
  <c r="BK79" i="45"/>
  <c r="AR80" i="45"/>
  <c r="AW80" i="45"/>
  <c r="BF80" i="45"/>
  <c r="BK80" i="45"/>
  <c r="AE81" i="45"/>
  <c r="AJ81" i="45"/>
  <c r="AR81" i="45"/>
  <c r="AW81" i="45"/>
  <c r="BF81" i="45"/>
  <c r="BK81" i="45"/>
  <c r="BQ81" i="45"/>
  <c r="BV81" i="45"/>
  <c r="CA81" i="45"/>
  <c r="CE81" i="45"/>
  <c r="CK81" i="45"/>
  <c r="CO81" i="45"/>
  <c r="CS81" i="45"/>
  <c r="CW81" i="45"/>
  <c r="AR82" i="45"/>
  <c r="AW82" i="45"/>
  <c r="BF82" i="45"/>
  <c r="BK82" i="45"/>
  <c r="AR83" i="45"/>
  <c r="AW83" i="45"/>
  <c r="BF83" i="45"/>
  <c r="BK83" i="45"/>
  <c r="AA84" i="45"/>
  <c r="AD84" i="45"/>
  <c r="AG84" i="45"/>
  <c r="AR84" i="45"/>
  <c r="AW84" i="45"/>
  <c r="BF84" i="45"/>
  <c r="BK84" i="45"/>
  <c r="AR85" i="45"/>
  <c r="AW85" i="45"/>
  <c r="BF85" i="45"/>
  <c r="BK85" i="45"/>
  <c r="AE89" i="45"/>
  <c r="AS91" i="45"/>
  <c r="AU91" i="45"/>
  <c r="AX91" i="45"/>
  <c r="BA91" i="45"/>
  <c r="BD91" i="45"/>
  <c r="BG91" i="45"/>
  <c r="BJ91" i="45"/>
  <c r="BM91" i="45"/>
  <c r="AA92" i="45"/>
  <c r="AC92" i="45"/>
  <c r="AE92" i="45"/>
  <c r="AG92" i="45"/>
  <c r="AJ92" i="45"/>
  <c r="AL92" i="45"/>
  <c r="AG93" i="45"/>
  <c r="AR93" i="45"/>
  <c r="AU93" i="45"/>
  <c r="AX93" i="45"/>
  <c r="BA93" i="45"/>
  <c r="BJ93" i="45"/>
  <c r="A1" i="53"/>
  <c r="A2" i="53"/>
  <c r="A6" i="53"/>
  <c r="A7" i="53"/>
  <c r="AD16" i="53"/>
  <c r="AG16" i="53"/>
  <c r="AJ16" i="53"/>
  <c r="BB16" i="53"/>
  <c r="C18" i="53"/>
  <c r="Q18" i="53"/>
  <c r="AC19" i="53"/>
  <c r="AF19" i="53"/>
  <c r="AJ19" i="53"/>
  <c r="D20" i="53"/>
  <c r="AX20" i="53"/>
  <c r="BB20" i="53"/>
  <c r="BI20" i="53"/>
  <c r="BZ20" i="53"/>
  <c r="CD20" i="53"/>
  <c r="L21" i="53"/>
  <c r="Q21" i="53"/>
  <c r="V21" i="53"/>
  <c r="AX21" i="53"/>
  <c r="BB21" i="53"/>
  <c r="BI21" i="53"/>
  <c r="CR21" i="53"/>
  <c r="CV21" i="53"/>
  <c r="AD22" i="53"/>
  <c r="AG22" i="53"/>
  <c r="AJ22" i="53"/>
  <c r="AX22" i="53"/>
  <c r="BB22" i="53"/>
  <c r="BI22" i="53"/>
  <c r="BZ22" i="53"/>
  <c r="CD22" i="53"/>
  <c r="CR22" i="53"/>
  <c r="CV22" i="53"/>
  <c r="H23" i="53"/>
  <c r="AD23" i="53"/>
  <c r="AG23" i="53"/>
  <c r="AJ23" i="53"/>
  <c r="AX23" i="53"/>
  <c r="BB23" i="53"/>
  <c r="BI23" i="53"/>
  <c r="BZ23" i="53"/>
  <c r="CD23" i="53"/>
  <c r="CR23" i="53"/>
  <c r="CV23" i="53"/>
  <c r="L24" i="53"/>
  <c r="Q24" i="53"/>
  <c r="V24" i="53"/>
  <c r="AD24" i="53"/>
  <c r="AG24" i="53"/>
  <c r="AJ24" i="53"/>
  <c r="AX24" i="53"/>
  <c r="BB24" i="53"/>
  <c r="BI24" i="53"/>
  <c r="BZ24" i="53"/>
  <c r="CD24" i="53"/>
  <c r="CR24" i="53"/>
  <c r="CV24" i="53"/>
  <c r="AX25" i="53"/>
  <c r="BB25" i="53"/>
  <c r="BI25" i="53"/>
  <c r="BZ25" i="53"/>
  <c r="CD25" i="53"/>
  <c r="CR25" i="53"/>
  <c r="CV25" i="53"/>
  <c r="AD26" i="53"/>
  <c r="AF26" i="53"/>
  <c r="AH26" i="53"/>
  <c r="AJ26" i="53"/>
  <c r="AL26" i="53"/>
  <c r="AX26" i="53"/>
  <c r="BB26" i="53"/>
  <c r="BI26" i="53"/>
  <c r="BZ26" i="53"/>
  <c r="CD26" i="53"/>
  <c r="CR26" i="53"/>
  <c r="CV26" i="53"/>
  <c r="Z27" i="53"/>
  <c r="AX27" i="53"/>
  <c r="BB27" i="53"/>
  <c r="BI27" i="53"/>
  <c r="CR27" i="53"/>
  <c r="CV27" i="53"/>
  <c r="AD28" i="53"/>
  <c r="AF28" i="53"/>
  <c r="AH28" i="53"/>
  <c r="AJ28" i="53"/>
  <c r="AL28" i="53"/>
  <c r="AX28" i="53"/>
  <c r="BB28" i="53"/>
  <c r="BI28" i="53"/>
  <c r="BZ28" i="53"/>
  <c r="CD28" i="53"/>
  <c r="CR28" i="53"/>
  <c r="CV28" i="53"/>
  <c r="AX29" i="53"/>
  <c r="BB29" i="53"/>
  <c r="BI29" i="53"/>
  <c r="BZ29" i="53"/>
  <c r="CD29" i="53"/>
  <c r="CR29" i="53"/>
  <c r="CV29" i="53"/>
  <c r="A30" i="53"/>
  <c r="F30" i="53"/>
  <c r="L30" i="53"/>
  <c r="O30" i="53"/>
  <c r="U30" i="53"/>
  <c r="W30" i="53"/>
  <c r="AX30" i="53"/>
  <c r="BB30" i="53"/>
  <c r="BI30" i="53"/>
  <c r="BZ30" i="53"/>
  <c r="CD30" i="53"/>
  <c r="CR30" i="53"/>
  <c r="CV30" i="53"/>
  <c r="A31" i="53"/>
  <c r="F31" i="53"/>
  <c r="L31" i="53"/>
  <c r="O31" i="53"/>
  <c r="U31" i="53"/>
  <c r="W31" i="53"/>
  <c r="AX31" i="53"/>
  <c r="BB31" i="53"/>
  <c r="BI31" i="53"/>
  <c r="BZ31" i="53"/>
  <c r="CD31" i="53"/>
  <c r="CR31" i="53"/>
  <c r="CV31" i="53"/>
  <c r="A32" i="53"/>
  <c r="F32" i="53"/>
  <c r="L32" i="53"/>
  <c r="O32" i="53"/>
  <c r="U32" i="53"/>
  <c r="W32" i="53"/>
  <c r="AH32" i="53"/>
  <c r="AX32" i="53"/>
  <c r="BB32" i="53"/>
  <c r="BI32" i="53"/>
  <c r="BZ32" i="53"/>
  <c r="CD32" i="53"/>
  <c r="CR32" i="53"/>
  <c r="CV32" i="53"/>
  <c r="A33" i="53"/>
  <c r="F33" i="53"/>
  <c r="L33" i="53"/>
  <c r="O33" i="53"/>
  <c r="U33" i="53"/>
  <c r="W33" i="53"/>
  <c r="AX33" i="53"/>
  <c r="BB33" i="53"/>
  <c r="BI33" i="53"/>
  <c r="BZ33" i="53"/>
  <c r="CD33" i="53"/>
  <c r="A34" i="53"/>
  <c r="F34" i="53"/>
  <c r="L34" i="53"/>
  <c r="O34" i="53"/>
  <c r="U34" i="53"/>
  <c r="W34" i="53"/>
  <c r="AX34" i="53"/>
  <c r="BB34" i="53"/>
  <c r="BI34" i="53"/>
  <c r="CF34" i="53"/>
  <c r="A35" i="53"/>
  <c r="F35" i="53"/>
  <c r="L35" i="53"/>
  <c r="O35" i="53"/>
  <c r="W35" i="53"/>
  <c r="AD35" i="53"/>
  <c r="AK35" i="53"/>
  <c r="AX35" i="53"/>
  <c r="BB35" i="53"/>
  <c r="BI35" i="53"/>
  <c r="AD36" i="53"/>
  <c r="AK36" i="53"/>
  <c r="AX36" i="53"/>
  <c r="BB36" i="53"/>
  <c r="BI36" i="53"/>
  <c r="AD37" i="53"/>
  <c r="AK37" i="53"/>
  <c r="AX37" i="53"/>
  <c r="BB37" i="53"/>
  <c r="BI37" i="53"/>
  <c r="BX37" i="53"/>
  <c r="CB37" i="53"/>
  <c r="CP37" i="53"/>
  <c r="CT37" i="53"/>
  <c r="AX38" i="53"/>
  <c r="BB38" i="53"/>
  <c r="BI38" i="53"/>
  <c r="BX38" i="53"/>
  <c r="CB38" i="53"/>
  <c r="CP38" i="53"/>
  <c r="CT38" i="53"/>
  <c r="AX39" i="53"/>
  <c r="BB39" i="53"/>
  <c r="BI39" i="53"/>
  <c r="BX39" i="53"/>
  <c r="CB39" i="53"/>
  <c r="CP39" i="53"/>
  <c r="CT39" i="53"/>
  <c r="AX40" i="53"/>
  <c r="BB40" i="53"/>
  <c r="BI40" i="53"/>
  <c r="BX40" i="53"/>
  <c r="CB40" i="53"/>
  <c r="CP40" i="53"/>
  <c r="CT40" i="53"/>
  <c r="AD41" i="53"/>
  <c r="AK41" i="53"/>
  <c r="AX41" i="53"/>
  <c r="BB41" i="53"/>
  <c r="BI41" i="53"/>
  <c r="BX41" i="53"/>
  <c r="CB41" i="53"/>
  <c r="CP41" i="53"/>
  <c r="CT41" i="53"/>
  <c r="E43" i="53"/>
  <c r="H43" i="53"/>
  <c r="K43" i="53"/>
  <c r="N43" i="53"/>
  <c r="Q43" i="53"/>
  <c r="T43" i="53"/>
  <c r="W43" i="53"/>
  <c r="AD42" i="53"/>
  <c r="AK42" i="53"/>
  <c r="AX42" i="53"/>
  <c r="BB42" i="53"/>
  <c r="BI42" i="53"/>
  <c r="CP42" i="53"/>
  <c r="E44" i="53"/>
  <c r="H44" i="53"/>
  <c r="K44" i="53"/>
  <c r="N44" i="53"/>
  <c r="Q44" i="53"/>
  <c r="T44" i="53"/>
  <c r="W44" i="53"/>
  <c r="AK43" i="53"/>
  <c r="AX43" i="53"/>
  <c r="BB43" i="53"/>
  <c r="BI43" i="53"/>
  <c r="BX43" i="53"/>
  <c r="CB43" i="53"/>
  <c r="AJ44" i="53"/>
  <c r="AX44" i="53"/>
  <c r="BB44" i="53"/>
  <c r="BI44" i="53"/>
  <c r="CF44" i="53"/>
  <c r="T45" i="53"/>
  <c r="AD45" i="53"/>
  <c r="AK45" i="53"/>
  <c r="AD46" i="53"/>
  <c r="AK46" i="53"/>
  <c r="AD47" i="53"/>
  <c r="AK47" i="53"/>
  <c r="H48" i="53"/>
  <c r="H49" i="53" s="1"/>
  <c r="K48" i="53"/>
  <c r="K49" i="53" s="1"/>
  <c r="N48" i="53"/>
  <c r="Q48" i="53"/>
  <c r="T48" i="53"/>
  <c r="T49" i="53" s="1"/>
  <c r="W48" i="53"/>
  <c r="W49" i="53" s="1"/>
  <c r="AN51" i="53"/>
  <c r="AV51" i="53"/>
  <c r="AY51" i="53"/>
  <c r="BD51" i="53"/>
  <c r="BH51" i="53"/>
  <c r="BL51" i="53"/>
  <c r="H56" i="53"/>
  <c r="K56" i="53"/>
  <c r="N56" i="53"/>
  <c r="Q56" i="53"/>
  <c r="T56" i="53"/>
  <c r="W56" i="53"/>
  <c r="AR56" i="53"/>
  <c r="AV56" i="53"/>
  <c r="AZ56" i="53"/>
  <c r="BD56" i="53"/>
  <c r="BH56" i="53"/>
  <c r="BL56" i="53"/>
  <c r="BZ56" i="53"/>
  <c r="CC56" i="53"/>
  <c r="CF56" i="53"/>
  <c r="CJ56" i="53"/>
  <c r="CN56" i="53"/>
  <c r="CR56" i="53"/>
  <c r="CV56" i="53"/>
  <c r="H57" i="53"/>
  <c r="K57" i="53"/>
  <c r="N57" i="53"/>
  <c r="Q57" i="53"/>
  <c r="T57" i="53"/>
  <c r="W57" i="53"/>
  <c r="BZ57" i="53"/>
  <c r="CC57" i="53"/>
  <c r="CF57" i="53"/>
  <c r="CJ57" i="53"/>
  <c r="CN57" i="53"/>
  <c r="CR57" i="53"/>
  <c r="CV57" i="53"/>
  <c r="H58" i="53"/>
  <c r="K58" i="53"/>
  <c r="N58" i="53"/>
  <c r="Q58" i="53"/>
  <c r="T58" i="53"/>
  <c r="W58" i="53"/>
  <c r="H59" i="53"/>
  <c r="K59" i="53"/>
  <c r="N59" i="53"/>
  <c r="Q59" i="53"/>
  <c r="T59" i="53"/>
  <c r="W59" i="53"/>
  <c r="AS59" i="53"/>
  <c r="AW59" i="53"/>
  <c r="BA59" i="53"/>
  <c r="BD59" i="53"/>
  <c r="BG59" i="53"/>
  <c r="BJ59" i="53"/>
  <c r="BM59" i="53"/>
  <c r="H60" i="53"/>
  <c r="K60" i="53"/>
  <c r="N60" i="53"/>
  <c r="Q60" i="53"/>
  <c r="T60" i="53"/>
  <c r="W60" i="53"/>
  <c r="BZ60" i="53"/>
  <c r="CO60" i="53"/>
  <c r="H61" i="53"/>
  <c r="K61" i="53"/>
  <c r="N61" i="53"/>
  <c r="Q61" i="53"/>
  <c r="T61" i="53"/>
  <c r="W61" i="53"/>
  <c r="H62" i="53"/>
  <c r="K62" i="53"/>
  <c r="N62" i="53"/>
  <c r="Q62" i="53"/>
  <c r="T62" i="53"/>
  <c r="W62" i="53"/>
  <c r="BH62" i="53"/>
  <c r="BL62" i="53"/>
  <c r="H63" i="53"/>
  <c r="K63" i="53"/>
  <c r="N63" i="53"/>
  <c r="Q63" i="53"/>
  <c r="T63" i="53"/>
  <c r="W63" i="53"/>
  <c r="BX63" i="53"/>
  <c r="CD63" i="53"/>
  <c r="CJ63" i="53"/>
  <c r="CP63" i="53"/>
  <c r="CV63" i="53"/>
  <c r="H64" i="53"/>
  <c r="K64" i="53"/>
  <c r="N64" i="53"/>
  <c r="Q64" i="53"/>
  <c r="T64" i="53"/>
  <c r="W64" i="53"/>
  <c r="H65" i="53"/>
  <c r="K65" i="53"/>
  <c r="N65" i="53"/>
  <c r="Q65" i="53"/>
  <c r="T65" i="53"/>
  <c r="W65" i="53"/>
  <c r="H66" i="53"/>
  <c r="K66" i="53"/>
  <c r="N66" i="53"/>
  <c r="Q66" i="53"/>
  <c r="T66" i="53"/>
  <c r="W66" i="53"/>
  <c r="BV66" i="53"/>
  <c r="CA66" i="53"/>
  <c r="CF66" i="53"/>
  <c r="CK66" i="53"/>
  <c r="CP66" i="53"/>
  <c r="CU66" i="53"/>
  <c r="H67" i="53"/>
  <c r="K67" i="53"/>
  <c r="N67" i="53"/>
  <c r="Q67" i="53"/>
  <c r="T67" i="53"/>
  <c r="W67" i="53"/>
  <c r="H68" i="53"/>
  <c r="K68" i="53"/>
  <c r="N68" i="53"/>
  <c r="Q68" i="53"/>
  <c r="T68" i="53"/>
  <c r="W68" i="53"/>
  <c r="H69" i="53"/>
  <c r="K69" i="53"/>
  <c r="N69" i="53"/>
  <c r="Q69" i="53"/>
  <c r="T69" i="53"/>
  <c r="W69" i="53"/>
  <c r="AD69" i="53"/>
  <c r="AG69" i="53"/>
  <c r="AJ69" i="53"/>
  <c r="H70" i="53"/>
  <c r="K70" i="53"/>
  <c r="N70" i="53"/>
  <c r="Q70" i="53"/>
  <c r="T70" i="53"/>
  <c r="W70" i="53"/>
  <c r="AD70" i="53"/>
  <c r="AG70" i="53"/>
  <c r="AJ70" i="53"/>
  <c r="H71" i="53"/>
  <c r="K71" i="53"/>
  <c r="N71" i="53"/>
  <c r="Q71" i="53"/>
  <c r="T71" i="53"/>
  <c r="W71" i="53"/>
  <c r="AD71" i="53"/>
  <c r="AG71" i="53"/>
  <c r="AJ71" i="53"/>
  <c r="BU71" i="53"/>
  <c r="BZ71" i="53"/>
  <c r="CB71" i="53"/>
  <c r="CF71" i="53"/>
  <c r="CH71" i="53"/>
  <c r="CK71" i="53"/>
  <c r="CN71" i="53"/>
  <c r="CQ71" i="53"/>
  <c r="CT71" i="53"/>
  <c r="CW71" i="53"/>
  <c r="H72" i="53"/>
  <c r="K72" i="53"/>
  <c r="N72" i="53"/>
  <c r="Q72" i="53"/>
  <c r="T72" i="53"/>
  <c r="W72" i="53"/>
  <c r="AD72" i="53"/>
  <c r="AG72" i="53"/>
  <c r="AJ72" i="53"/>
  <c r="CF72" i="53"/>
  <c r="H73" i="53"/>
  <c r="K73" i="53"/>
  <c r="N73" i="53"/>
  <c r="Q73" i="53"/>
  <c r="T73" i="53"/>
  <c r="W73" i="53"/>
  <c r="AD73" i="53"/>
  <c r="AG73" i="53"/>
  <c r="AJ73" i="53"/>
  <c r="AR73" i="53"/>
  <c r="AW73" i="53"/>
  <c r="BF73" i="53"/>
  <c r="BK73" i="53"/>
  <c r="H74" i="53"/>
  <c r="K74" i="53"/>
  <c r="N74" i="53"/>
  <c r="Q74" i="53"/>
  <c r="T74" i="53"/>
  <c r="W74" i="53"/>
  <c r="AD74" i="53"/>
  <c r="AG74" i="53"/>
  <c r="AJ74" i="53"/>
  <c r="AR74" i="53"/>
  <c r="AW74" i="53"/>
  <c r="BF74" i="53"/>
  <c r="BK74" i="53"/>
  <c r="AD75" i="53"/>
  <c r="AG75" i="53"/>
  <c r="AJ75" i="53"/>
  <c r="AR75" i="53"/>
  <c r="AW75" i="53"/>
  <c r="BF75" i="53"/>
  <c r="BK75" i="53"/>
  <c r="AD76" i="53"/>
  <c r="AG76" i="53"/>
  <c r="AJ76" i="53"/>
  <c r="AR76" i="53"/>
  <c r="AW76" i="53"/>
  <c r="BF76" i="53"/>
  <c r="BK76" i="53"/>
  <c r="AD77" i="53"/>
  <c r="AG77" i="53"/>
  <c r="AJ77" i="53"/>
  <c r="AR77" i="53"/>
  <c r="AW77" i="53"/>
  <c r="BF77" i="53"/>
  <c r="BK77" i="53"/>
  <c r="BR77" i="53"/>
  <c r="CA77" i="53"/>
  <c r="CJ77" i="53"/>
  <c r="CS77" i="53"/>
  <c r="AR78" i="53"/>
  <c r="AW78" i="53"/>
  <c r="BF78" i="53"/>
  <c r="BK78" i="53"/>
  <c r="AR79" i="53"/>
  <c r="AW79" i="53"/>
  <c r="BF79" i="53"/>
  <c r="BK79" i="53"/>
  <c r="AR80" i="53"/>
  <c r="AW80" i="53"/>
  <c r="BF80" i="53"/>
  <c r="BK80" i="53"/>
  <c r="AE81" i="53"/>
  <c r="AJ81" i="53"/>
  <c r="AR81" i="53"/>
  <c r="AW81" i="53"/>
  <c r="BF81" i="53"/>
  <c r="BK81" i="53"/>
  <c r="BQ81" i="53"/>
  <c r="BV81" i="53"/>
  <c r="CA81" i="53"/>
  <c r="CE81" i="53"/>
  <c r="CK81" i="53"/>
  <c r="CO81" i="53"/>
  <c r="CS81" i="53"/>
  <c r="CW81" i="53"/>
  <c r="AR82" i="53"/>
  <c r="AW82" i="53"/>
  <c r="BF82" i="53"/>
  <c r="BK82" i="53"/>
  <c r="AR83" i="53"/>
  <c r="AW83" i="53"/>
  <c r="BF83" i="53"/>
  <c r="BK83" i="53"/>
  <c r="AA84" i="53"/>
  <c r="AD84" i="53"/>
  <c r="AG84" i="53"/>
  <c r="AR84" i="53"/>
  <c r="AW84" i="53"/>
  <c r="BF84" i="53"/>
  <c r="BK84" i="53"/>
  <c r="AR85" i="53"/>
  <c r="AW85" i="53"/>
  <c r="BF85" i="53"/>
  <c r="BK85" i="53"/>
  <c r="AE89" i="53"/>
  <c r="AS91" i="53"/>
  <c r="AU91" i="53"/>
  <c r="AY91" i="53"/>
  <c r="BA91" i="53"/>
  <c r="BD91" i="53"/>
  <c r="BG91" i="53"/>
  <c r="BJ91" i="53"/>
  <c r="BM91" i="53"/>
  <c r="AA92" i="53"/>
  <c r="AC92" i="53"/>
  <c r="AE92" i="53"/>
  <c r="AG92" i="53"/>
  <c r="AJ92" i="53"/>
  <c r="AL92" i="53"/>
  <c r="AG93" i="53"/>
  <c r="AR93" i="53"/>
  <c r="AU93" i="53"/>
  <c r="AX93" i="53"/>
  <c r="BA93" i="53"/>
  <c r="BJ93" i="53"/>
  <c r="A1" i="39"/>
  <c r="A2" i="39"/>
  <c r="A6" i="39"/>
  <c r="A7" i="39"/>
  <c r="AD16" i="39"/>
  <c r="AG16" i="39"/>
  <c r="AJ16" i="39"/>
  <c r="BB16" i="39"/>
  <c r="C18" i="39"/>
  <c r="Q18" i="39"/>
  <c r="AC19" i="39"/>
  <c r="AF19" i="39"/>
  <c r="AJ19" i="39"/>
  <c r="D20" i="39"/>
  <c r="AX20" i="39"/>
  <c r="BB20" i="39"/>
  <c r="BI20" i="39"/>
  <c r="BZ20" i="39"/>
  <c r="CD20" i="39"/>
  <c r="L21" i="39"/>
  <c r="Q21" i="39"/>
  <c r="V21" i="39"/>
  <c r="Z21" i="39"/>
  <c r="AX21" i="39"/>
  <c r="BB21" i="39"/>
  <c r="BI21" i="39"/>
  <c r="CR21" i="39"/>
  <c r="CV21" i="39"/>
  <c r="AD22" i="39"/>
  <c r="AG22" i="39"/>
  <c r="AJ22" i="39"/>
  <c r="AX22" i="39"/>
  <c r="BB22" i="39"/>
  <c r="BI22" i="39"/>
  <c r="BZ22" i="39"/>
  <c r="CD22" i="39"/>
  <c r="CR22" i="39"/>
  <c r="CV22" i="39"/>
  <c r="H23" i="39"/>
  <c r="AD23" i="39"/>
  <c r="AG23" i="39"/>
  <c r="AJ23" i="39"/>
  <c r="AX23" i="39"/>
  <c r="BB23" i="39"/>
  <c r="BI23" i="39"/>
  <c r="BZ23" i="39"/>
  <c r="CD23" i="39"/>
  <c r="CR23" i="39"/>
  <c r="CV23" i="39"/>
  <c r="L24" i="39"/>
  <c r="Q24" i="39"/>
  <c r="V24" i="39"/>
  <c r="AD24" i="39"/>
  <c r="AG24" i="39"/>
  <c r="AJ24" i="39"/>
  <c r="AX24" i="39"/>
  <c r="BB24" i="39"/>
  <c r="BI24" i="39"/>
  <c r="BZ24" i="39"/>
  <c r="CD24" i="39"/>
  <c r="CR24" i="39"/>
  <c r="CV24" i="39"/>
  <c r="AX25" i="39"/>
  <c r="BB25" i="39"/>
  <c r="BI25" i="39"/>
  <c r="BZ25" i="39"/>
  <c r="CD25" i="39"/>
  <c r="CR25" i="39"/>
  <c r="CV25" i="39"/>
  <c r="AD26" i="39"/>
  <c r="AF26" i="39"/>
  <c r="AH26" i="39"/>
  <c r="AJ26" i="39"/>
  <c r="AL26" i="39"/>
  <c r="AX26" i="39"/>
  <c r="BB26" i="39"/>
  <c r="BI26" i="39"/>
  <c r="BZ26" i="39"/>
  <c r="CD26" i="39"/>
  <c r="CR26" i="39"/>
  <c r="CV26" i="39"/>
  <c r="Z27" i="39"/>
  <c r="AX27" i="39"/>
  <c r="BB27" i="39"/>
  <c r="BI27" i="39"/>
  <c r="CR27" i="39"/>
  <c r="CV27" i="39"/>
  <c r="AD28" i="39"/>
  <c r="AF28" i="39"/>
  <c r="AH28" i="39"/>
  <c r="AJ28" i="39"/>
  <c r="AL28" i="39"/>
  <c r="AX28" i="39"/>
  <c r="BB28" i="39"/>
  <c r="BI28" i="39"/>
  <c r="BZ28" i="39"/>
  <c r="CD28" i="39"/>
  <c r="CR28" i="39"/>
  <c r="CV28" i="39"/>
  <c r="AX29" i="39"/>
  <c r="BB29" i="39"/>
  <c r="BI29" i="39"/>
  <c r="BZ29" i="39"/>
  <c r="CD29" i="39"/>
  <c r="CR29" i="39"/>
  <c r="CV29" i="39"/>
  <c r="A30" i="39"/>
  <c r="F30" i="39"/>
  <c r="L30" i="39"/>
  <c r="O30" i="39"/>
  <c r="U30" i="39"/>
  <c r="W30" i="39"/>
  <c r="AX30" i="39"/>
  <c r="BB30" i="39"/>
  <c r="BI30" i="39"/>
  <c r="BZ30" i="39"/>
  <c r="CD30" i="39"/>
  <c r="CR30" i="39"/>
  <c r="CV30" i="39"/>
  <c r="A31" i="39"/>
  <c r="F31" i="39"/>
  <c r="L31" i="39"/>
  <c r="O31" i="39"/>
  <c r="U31" i="39"/>
  <c r="W31" i="39"/>
  <c r="AX31" i="39"/>
  <c r="BB31" i="39"/>
  <c r="BI31" i="39"/>
  <c r="BZ31" i="39"/>
  <c r="CD31" i="39"/>
  <c r="CR31" i="39"/>
  <c r="CV31" i="39"/>
  <c r="A32" i="39"/>
  <c r="F32" i="39"/>
  <c r="L32" i="39"/>
  <c r="O32" i="39"/>
  <c r="U32" i="39"/>
  <c r="W32" i="39"/>
  <c r="AH32" i="39"/>
  <c r="AX32" i="39"/>
  <c r="BB32" i="39"/>
  <c r="BI32" i="39"/>
  <c r="BZ32" i="39"/>
  <c r="CD32" i="39"/>
  <c r="CR32" i="39"/>
  <c r="CV32" i="39"/>
  <c r="A33" i="39"/>
  <c r="F33" i="39"/>
  <c r="L33" i="39"/>
  <c r="O33" i="39"/>
  <c r="U33" i="39"/>
  <c r="W33" i="39"/>
  <c r="AX33" i="39"/>
  <c r="BB33" i="39"/>
  <c r="BI33" i="39"/>
  <c r="BZ33" i="39"/>
  <c r="CD33" i="39"/>
  <c r="A34" i="39"/>
  <c r="F34" i="39"/>
  <c r="L34" i="39"/>
  <c r="O34" i="39"/>
  <c r="U34" i="39"/>
  <c r="W34" i="39"/>
  <c r="AX34" i="39"/>
  <c r="BB34" i="39"/>
  <c r="BI34" i="39"/>
  <c r="CF34" i="39"/>
  <c r="A35" i="39"/>
  <c r="F35" i="39"/>
  <c r="I35" i="39"/>
  <c r="L35" i="39"/>
  <c r="O35" i="39"/>
  <c r="W35" i="39"/>
  <c r="AD35" i="39"/>
  <c r="AK35" i="39"/>
  <c r="AX35" i="39"/>
  <c r="BB35" i="39"/>
  <c r="BI35" i="39"/>
  <c r="AD36" i="39"/>
  <c r="AK36" i="39"/>
  <c r="AX36" i="39"/>
  <c r="BB36" i="39"/>
  <c r="BI36" i="39"/>
  <c r="AD37" i="39"/>
  <c r="AK37" i="39"/>
  <c r="AX37" i="39"/>
  <c r="BB37" i="39"/>
  <c r="BI37" i="39"/>
  <c r="BX37" i="39"/>
  <c r="CB37" i="39"/>
  <c r="CP37" i="39"/>
  <c r="CT37" i="39"/>
  <c r="AX38" i="39"/>
  <c r="BB38" i="39"/>
  <c r="BI38" i="39"/>
  <c r="BX38" i="39"/>
  <c r="CB38" i="39"/>
  <c r="CP38" i="39"/>
  <c r="CT38" i="39"/>
  <c r="AX39" i="39"/>
  <c r="BB39" i="39"/>
  <c r="BI39" i="39"/>
  <c r="BX39" i="39"/>
  <c r="CB39" i="39"/>
  <c r="CP39" i="39"/>
  <c r="CT39" i="39"/>
  <c r="AX40" i="39"/>
  <c r="BB40" i="39"/>
  <c r="BI40" i="39"/>
  <c r="BX40" i="39"/>
  <c r="CB40" i="39"/>
  <c r="CP40" i="39"/>
  <c r="CT40" i="39"/>
  <c r="AD41" i="39"/>
  <c r="AK41" i="39"/>
  <c r="AX41" i="39"/>
  <c r="BB41" i="39"/>
  <c r="BI41" i="39"/>
  <c r="BX41" i="39"/>
  <c r="CB41" i="39"/>
  <c r="CP41" i="39"/>
  <c r="CT41" i="39"/>
  <c r="E43" i="39"/>
  <c r="H43" i="39"/>
  <c r="K43" i="39"/>
  <c r="N43" i="39"/>
  <c r="Q43" i="39"/>
  <c r="T43" i="39"/>
  <c r="W43" i="39"/>
  <c r="AD42" i="39"/>
  <c r="AK42" i="39"/>
  <c r="AX42" i="39"/>
  <c r="BB42" i="39"/>
  <c r="BI42" i="39"/>
  <c r="CP42" i="39"/>
  <c r="E44" i="39"/>
  <c r="H44" i="39"/>
  <c r="K44" i="39"/>
  <c r="N44" i="39"/>
  <c r="Q44" i="39"/>
  <c r="T44" i="39"/>
  <c r="W44" i="39"/>
  <c r="AK43" i="39"/>
  <c r="AX43" i="39"/>
  <c r="BB43" i="39"/>
  <c r="BI43" i="39"/>
  <c r="BX43" i="39"/>
  <c r="CB43" i="39"/>
  <c r="AJ44" i="39"/>
  <c r="AX44" i="39"/>
  <c r="BB44" i="39"/>
  <c r="BI44" i="39"/>
  <c r="CF44" i="39"/>
  <c r="T45" i="39"/>
  <c r="AD45" i="39"/>
  <c r="AK45" i="39"/>
  <c r="AD46" i="39"/>
  <c r="AK46" i="39"/>
  <c r="AD47" i="39"/>
  <c r="AK47" i="39"/>
  <c r="H48" i="39"/>
  <c r="H49" i="39" s="1"/>
  <c r="K48" i="39"/>
  <c r="K49" i="39" s="1"/>
  <c r="N48" i="39"/>
  <c r="Q48" i="39"/>
  <c r="T48" i="39"/>
  <c r="T49" i="39" s="1"/>
  <c r="W48" i="39"/>
  <c r="W49" i="39" s="1"/>
  <c r="AN51" i="39"/>
  <c r="AV51" i="39"/>
  <c r="AY51" i="39"/>
  <c r="BD51" i="39"/>
  <c r="BH51" i="39"/>
  <c r="BL51" i="39"/>
  <c r="H56" i="39"/>
  <c r="K56" i="39"/>
  <c r="N56" i="39"/>
  <c r="Q56" i="39"/>
  <c r="T56" i="39"/>
  <c r="W56" i="39"/>
  <c r="AR56" i="39"/>
  <c r="AV56" i="39"/>
  <c r="AZ56" i="39"/>
  <c r="BD56" i="39"/>
  <c r="BH56" i="39"/>
  <c r="BL56" i="39"/>
  <c r="BZ56" i="39"/>
  <c r="CC56" i="39"/>
  <c r="CF56" i="39"/>
  <c r="CJ56" i="39"/>
  <c r="CN56" i="39"/>
  <c r="CR56" i="39"/>
  <c r="CV56" i="39"/>
  <c r="H57" i="39"/>
  <c r="K57" i="39"/>
  <c r="N57" i="39"/>
  <c r="Q57" i="39"/>
  <c r="T57" i="39"/>
  <c r="W57" i="39"/>
  <c r="BZ57" i="39"/>
  <c r="CC57" i="39"/>
  <c r="CF57" i="39"/>
  <c r="CJ57" i="39"/>
  <c r="CN57" i="39"/>
  <c r="CR57" i="39"/>
  <c r="CV57" i="39"/>
  <c r="H58" i="39"/>
  <c r="K58" i="39"/>
  <c r="N58" i="39"/>
  <c r="Q58" i="39"/>
  <c r="T58" i="39"/>
  <c r="W58" i="39"/>
  <c r="H59" i="39"/>
  <c r="K59" i="39"/>
  <c r="N59" i="39"/>
  <c r="Q59" i="39"/>
  <c r="T59" i="39"/>
  <c r="W59" i="39"/>
  <c r="AS59" i="39"/>
  <c r="AW59" i="39"/>
  <c r="BA59" i="39"/>
  <c r="BD59" i="39"/>
  <c r="BG59" i="39"/>
  <c r="BJ59" i="39"/>
  <c r="BM59" i="39"/>
  <c r="H60" i="39"/>
  <c r="K60" i="39"/>
  <c r="N60" i="39"/>
  <c r="Q60" i="39"/>
  <c r="T60" i="39"/>
  <c r="W60" i="39"/>
  <c r="BZ60" i="39"/>
  <c r="CO60" i="39"/>
  <c r="H61" i="39"/>
  <c r="K61" i="39"/>
  <c r="N61" i="39"/>
  <c r="Q61" i="39"/>
  <c r="T61" i="39"/>
  <c r="W61" i="39"/>
  <c r="H62" i="39"/>
  <c r="K62" i="39"/>
  <c r="N62" i="39"/>
  <c r="Q62" i="39"/>
  <c r="T62" i="39"/>
  <c r="W62" i="39"/>
  <c r="BH62" i="39"/>
  <c r="BL62" i="39"/>
  <c r="H63" i="39"/>
  <c r="K63" i="39"/>
  <c r="N63" i="39"/>
  <c r="Q63" i="39"/>
  <c r="T63" i="39"/>
  <c r="W63" i="39"/>
  <c r="BX63" i="39"/>
  <c r="CD63" i="39"/>
  <c r="CJ63" i="39"/>
  <c r="CP63" i="39"/>
  <c r="CV63" i="39"/>
  <c r="H64" i="39"/>
  <c r="K64" i="39"/>
  <c r="N64" i="39"/>
  <c r="Q64" i="39"/>
  <c r="T64" i="39"/>
  <c r="W64" i="39"/>
  <c r="H65" i="39"/>
  <c r="K65" i="39"/>
  <c r="N65" i="39"/>
  <c r="Q65" i="39"/>
  <c r="T65" i="39"/>
  <c r="W65" i="39"/>
  <c r="H66" i="39"/>
  <c r="K66" i="39"/>
  <c r="N66" i="39"/>
  <c r="Q66" i="39"/>
  <c r="T66" i="39"/>
  <c r="W66" i="39"/>
  <c r="BV66" i="39"/>
  <c r="CA66" i="39"/>
  <c r="CF66" i="39"/>
  <c r="CK66" i="39"/>
  <c r="CP66" i="39"/>
  <c r="CU66" i="39"/>
  <c r="H67" i="39"/>
  <c r="K67" i="39"/>
  <c r="N67" i="39"/>
  <c r="Q67" i="39"/>
  <c r="T67" i="39"/>
  <c r="W67" i="39"/>
  <c r="H68" i="39"/>
  <c r="K68" i="39"/>
  <c r="N68" i="39"/>
  <c r="Q68" i="39"/>
  <c r="T68" i="39"/>
  <c r="W68" i="39"/>
  <c r="H69" i="39"/>
  <c r="K69" i="39"/>
  <c r="N69" i="39"/>
  <c r="Q69" i="39"/>
  <c r="T69" i="39"/>
  <c r="W69" i="39"/>
  <c r="AD69" i="39"/>
  <c r="AG69" i="39"/>
  <c r="AJ69" i="39"/>
  <c r="H70" i="39"/>
  <c r="K70" i="39"/>
  <c r="N70" i="39"/>
  <c r="Q70" i="39"/>
  <c r="T70" i="39"/>
  <c r="W70" i="39"/>
  <c r="AD70" i="39"/>
  <c r="AG70" i="39"/>
  <c r="AJ70" i="39"/>
  <c r="H71" i="39"/>
  <c r="K71" i="39"/>
  <c r="N71" i="39"/>
  <c r="Q71" i="39"/>
  <c r="T71" i="39"/>
  <c r="W71" i="39"/>
  <c r="AD71" i="39"/>
  <c r="AG71" i="39"/>
  <c r="AJ71" i="39"/>
  <c r="BU71" i="39"/>
  <c r="BZ71" i="39"/>
  <c r="CB71" i="39"/>
  <c r="CF71" i="39"/>
  <c r="CH71" i="39"/>
  <c r="CK71" i="39"/>
  <c r="CN71" i="39"/>
  <c r="CQ71" i="39"/>
  <c r="CT71" i="39"/>
  <c r="CX71" i="39"/>
  <c r="H72" i="39"/>
  <c r="K72" i="39"/>
  <c r="N72" i="39"/>
  <c r="Q72" i="39"/>
  <c r="T72" i="39"/>
  <c r="W72" i="39"/>
  <c r="AD72" i="39"/>
  <c r="AG72" i="39"/>
  <c r="AJ72" i="39"/>
  <c r="CF72" i="39"/>
  <c r="H73" i="39"/>
  <c r="K73" i="39"/>
  <c r="N73" i="39"/>
  <c r="Q73" i="39"/>
  <c r="T73" i="39"/>
  <c r="W73" i="39"/>
  <c r="AD73" i="39"/>
  <c r="AG73" i="39"/>
  <c r="AJ73" i="39"/>
  <c r="AR73" i="39"/>
  <c r="AW73" i="39"/>
  <c r="BF73" i="39"/>
  <c r="BK73" i="39"/>
  <c r="H74" i="39"/>
  <c r="K74" i="39"/>
  <c r="N74" i="39"/>
  <c r="Q74" i="39"/>
  <c r="T74" i="39"/>
  <c r="W74" i="39"/>
  <c r="AD74" i="39"/>
  <c r="AG74" i="39"/>
  <c r="AJ74" i="39"/>
  <c r="AR74" i="39"/>
  <c r="AW74" i="39"/>
  <c r="BF74" i="39"/>
  <c r="BK74" i="39"/>
  <c r="AD75" i="39"/>
  <c r="AG75" i="39"/>
  <c r="AJ75" i="39"/>
  <c r="AR75" i="39"/>
  <c r="AW75" i="39"/>
  <c r="BF75" i="39"/>
  <c r="BK75" i="39"/>
  <c r="AD76" i="39"/>
  <c r="AG76" i="39"/>
  <c r="AJ76" i="39"/>
  <c r="AR76" i="39"/>
  <c r="AW76" i="39"/>
  <c r="BF76" i="39"/>
  <c r="BK76" i="39"/>
  <c r="AD77" i="39"/>
  <c r="AG77" i="39"/>
  <c r="AJ77" i="39"/>
  <c r="AR77" i="39"/>
  <c r="AW77" i="39"/>
  <c r="BF77" i="39"/>
  <c r="BK77" i="39"/>
  <c r="BR77" i="39"/>
  <c r="CA77" i="39"/>
  <c r="CJ77" i="39"/>
  <c r="CS77" i="39"/>
  <c r="AR78" i="39"/>
  <c r="AW78" i="39"/>
  <c r="BF78" i="39"/>
  <c r="BK78" i="39"/>
  <c r="AR79" i="39"/>
  <c r="AW79" i="39"/>
  <c r="BF79" i="39"/>
  <c r="BK79" i="39"/>
  <c r="AR80" i="39"/>
  <c r="AW80" i="39"/>
  <c r="BF80" i="39"/>
  <c r="BK80" i="39"/>
  <c r="AE81" i="39"/>
  <c r="AJ81" i="39"/>
  <c r="AR81" i="39"/>
  <c r="AW81" i="39"/>
  <c r="BF81" i="39"/>
  <c r="BK81" i="39"/>
  <c r="BQ81" i="39"/>
  <c r="BV81" i="39"/>
  <c r="CA81" i="39"/>
  <c r="CE81" i="39"/>
  <c r="CK81" i="39"/>
  <c r="CO81" i="39"/>
  <c r="CS81" i="39"/>
  <c r="CW81" i="39"/>
  <c r="AR82" i="39"/>
  <c r="AW82" i="39"/>
  <c r="BF82" i="39"/>
  <c r="BK82" i="39"/>
  <c r="AR83" i="39"/>
  <c r="AW83" i="39"/>
  <c r="BF83" i="39"/>
  <c r="BK83" i="39"/>
  <c r="AA84" i="39"/>
  <c r="AD84" i="39"/>
  <c r="AG84" i="39"/>
  <c r="AR84" i="39"/>
  <c r="AW84" i="39"/>
  <c r="BF84" i="39"/>
  <c r="BK84" i="39"/>
  <c r="AR85" i="39"/>
  <c r="AW85" i="39"/>
  <c r="BF85" i="39"/>
  <c r="BK85" i="39"/>
  <c r="AE89" i="39"/>
  <c r="AS91" i="39"/>
  <c r="AU91" i="39"/>
  <c r="AX91" i="39"/>
  <c r="BA91" i="39"/>
  <c r="BD91" i="39"/>
  <c r="BG91" i="39"/>
  <c r="BJ91" i="39"/>
  <c r="BM91" i="39"/>
  <c r="AA92" i="39"/>
  <c r="AC92" i="39"/>
  <c r="AE92" i="39"/>
  <c r="AG92" i="39"/>
  <c r="AJ92" i="39"/>
  <c r="AL92" i="39"/>
  <c r="AR93" i="39"/>
  <c r="AU93" i="39"/>
  <c r="AX93" i="39"/>
  <c r="BA93" i="39"/>
  <c r="BJ93" i="39"/>
  <c r="A1" i="36"/>
  <c r="A2" i="36"/>
  <c r="A6" i="36"/>
  <c r="A7" i="36"/>
  <c r="AD16" i="36"/>
  <c r="AG16" i="36"/>
  <c r="AJ16" i="36"/>
  <c r="BB16" i="36"/>
  <c r="C18" i="36"/>
  <c r="Q18" i="36"/>
  <c r="AC19" i="36"/>
  <c r="AF19" i="36"/>
  <c r="AJ19" i="36"/>
  <c r="D20" i="36"/>
  <c r="AX20" i="36"/>
  <c r="BB20" i="36"/>
  <c r="BI20" i="36"/>
  <c r="BZ20" i="36"/>
  <c r="CD20" i="36"/>
  <c r="L21" i="36"/>
  <c r="Q21" i="36"/>
  <c r="V21" i="36"/>
  <c r="AX21" i="36"/>
  <c r="BB21" i="36"/>
  <c r="BI21" i="36"/>
  <c r="CR21" i="36"/>
  <c r="CV21" i="36"/>
  <c r="AD22" i="36"/>
  <c r="AG22" i="36"/>
  <c r="AJ22" i="36"/>
  <c r="AX22" i="36"/>
  <c r="BB22" i="36"/>
  <c r="BI22" i="36"/>
  <c r="BZ22" i="36"/>
  <c r="CD22" i="36"/>
  <c r="CR22" i="36"/>
  <c r="CV22" i="36"/>
  <c r="H23" i="36"/>
  <c r="AD23" i="36"/>
  <c r="AG23" i="36"/>
  <c r="AJ23" i="36"/>
  <c r="AX23" i="36"/>
  <c r="BB23" i="36"/>
  <c r="BI23" i="36"/>
  <c r="BZ23" i="36"/>
  <c r="CD23" i="36"/>
  <c r="CR23" i="36"/>
  <c r="CV23" i="36"/>
  <c r="L24" i="36"/>
  <c r="Q24" i="36"/>
  <c r="V24" i="36"/>
  <c r="AD24" i="36"/>
  <c r="AG24" i="36"/>
  <c r="AJ24" i="36"/>
  <c r="AX24" i="36"/>
  <c r="BB24" i="36"/>
  <c r="BI24" i="36"/>
  <c r="BZ24" i="36"/>
  <c r="CD24" i="36"/>
  <c r="CR24" i="36"/>
  <c r="CV24" i="36"/>
  <c r="AX25" i="36"/>
  <c r="BB25" i="36"/>
  <c r="BI25" i="36"/>
  <c r="BZ25" i="36"/>
  <c r="CD25" i="36"/>
  <c r="CR25" i="36"/>
  <c r="CV25" i="36"/>
  <c r="AD26" i="36"/>
  <c r="AF26" i="36"/>
  <c r="AH26" i="36"/>
  <c r="AJ26" i="36"/>
  <c r="AL26" i="36"/>
  <c r="AX26" i="36"/>
  <c r="BB26" i="36"/>
  <c r="BI26" i="36"/>
  <c r="BZ26" i="36"/>
  <c r="CD26" i="36"/>
  <c r="CR26" i="36"/>
  <c r="CV26" i="36"/>
  <c r="Z27" i="36"/>
  <c r="AX27" i="36"/>
  <c r="BB27" i="36"/>
  <c r="BI27" i="36"/>
  <c r="CR27" i="36"/>
  <c r="CV27" i="36"/>
  <c r="AD28" i="36"/>
  <c r="AF28" i="36"/>
  <c r="AH28" i="36"/>
  <c r="AJ28" i="36"/>
  <c r="AL28" i="36"/>
  <c r="AX28" i="36"/>
  <c r="BB28" i="36"/>
  <c r="BI28" i="36"/>
  <c r="BZ28" i="36"/>
  <c r="CD28" i="36"/>
  <c r="CR28" i="36"/>
  <c r="CV28" i="36"/>
  <c r="AX29" i="36"/>
  <c r="BB29" i="36"/>
  <c r="BI29" i="36"/>
  <c r="BZ29" i="36"/>
  <c r="CD29" i="36"/>
  <c r="CR29" i="36"/>
  <c r="CV29" i="36"/>
  <c r="A30" i="36"/>
  <c r="F30" i="36"/>
  <c r="L30" i="36"/>
  <c r="O30" i="36"/>
  <c r="U30" i="36"/>
  <c r="W30" i="36"/>
  <c r="AX30" i="36"/>
  <c r="BB30" i="36"/>
  <c r="BI30" i="36"/>
  <c r="BZ30" i="36"/>
  <c r="CD30" i="36"/>
  <c r="CR30" i="36"/>
  <c r="CV30" i="36"/>
  <c r="A31" i="36"/>
  <c r="F31" i="36"/>
  <c r="L31" i="36"/>
  <c r="O31" i="36"/>
  <c r="U31" i="36"/>
  <c r="W31" i="36"/>
  <c r="AX31" i="36"/>
  <c r="BB31" i="36"/>
  <c r="BI31" i="36"/>
  <c r="BZ31" i="36"/>
  <c r="CD31" i="36"/>
  <c r="CR31" i="36"/>
  <c r="CV31" i="36"/>
  <c r="A32" i="36"/>
  <c r="F32" i="36"/>
  <c r="L32" i="36"/>
  <c r="O32" i="36"/>
  <c r="U32" i="36"/>
  <c r="W32" i="36"/>
  <c r="AH32" i="36"/>
  <c r="AX32" i="36"/>
  <c r="BB32" i="36"/>
  <c r="BI32" i="36"/>
  <c r="BZ32" i="36"/>
  <c r="CD32" i="36"/>
  <c r="CR32" i="36"/>
  <c r="CV32" i="36"/>
  <c r="A33" i="36"/>
  <c r="F33" i="36"/>
  <c r="L33" i="36"/>
  <c r="O33" i="36"/>
  <c r="U33" i="36"/>
  <c r="W33" i="36"/>
  <c r="AX33" i="36"/>
  <c r="BB33" i="36"/>
  <c r="BI33" i="36"/>
  <c r="BZ33" i="36"/>
  <c r="CD33" i="36"/>
  <c r="A34" i="36"/>
  <c r="F34" i="36"/>
  <c r="L34" i="36"/>
  <c r="O34" i="36"/>
  <c r="U34" i="36"/>
  <c r="W34" i="36"/>
  <c r="AX34" i="36"/>
  <c r="BB34" i="36"/>
  <c r="BI34" i="36"/>
  <c r="CF34" i="36"/>
  <c r="A35" i="36"/>
  <c r="F35" i="36"/>
  <c r="L35" i="36"/>
  <c r="O35" i="36"/>
  <c r="W35" i="36"/>
  <c r="AD35" i="36"/>
  <c r="AK35" i="36"/>
  <c r="AX35" i="36"/>
  <c r="BB35" i="36"/>
  <c r="BI35" i="36"/>
  <c r="AD36" i="36"/>
  <c r="AK36" i="36"/>
  <c r="AX36" i="36"/>
  <c r="BB36" i="36"/>
  <c r="BI36" i="36"/>
  <c r="AD37" i="36"/>
  <c r="AK37" i="36"/>
  <c r="AX37" i="36"/>
  <c r="BB37" i="36"/>
  <c r="BI37" i="36"/>
  <c r="BX37" i="36"/>
  <c r="CB37" i="36"/>
  <c r="CP37" i="36"/>
  <c r="CT37" i="36"/>
  <c r="AX38" i="36"/>
  <c r="BB38" i="36"/>
  <c r="BI38" i="36"/>
  <c r="BX38" i="36"/>
  <c r="CB38" i="36"/>
  <c r="CP38" i="36"/>
  <c r="CT38" i="36"/>
  <c r="AX39" i="36"/>
  <c r="BB39" i="36"/>
  <c r="BI39" i="36"/>
  <c r="BX39" i="36"/>
  <c r="CB39" i="36"/>
  <c r="CP39" i="36"/>
  <c r="CT39" i="36"/>
  <c r="AX40" i="36"/>
  <c r="BB40" i="36"/>
  <c r="BI40" i="36"/>
  <c r="BX40" i="36"/>
  <c r="CB40" i="36"/>
  <c r="CP40" i="36"/>
  <c r="CT40" i="36"/>
  <c r="AK41" i="36"/>
  <c r="AX41" i="36"/>
  <c r="BB41" i="36"/>
  <c r="BI41" i="36"/>
  <c r="BX41" i="36"/>
  <c r="CB41" i="36"/>
  <c r="CP41" i="36"/>
  <c r="CT41" i="36"/>
  <c r="E43" i="36"/>
  <c r="H43" i="36"/>
  <c r="K43" i="36"/>
  <c r="N43" i="36"/>
  <c r="Q43" i="36"/>
  <c r="T43" i="36"/>
  <c r="W43" i="36"/>
  <c r="AD42" i="36"/>
  <c r="AK42" i="36"/>
  <c r="AX42" i="36"/>
  <c r="BB42" i="36"/>
  <c r="BI42" i="36"/>
  <c r="CP42" i="36"/>
  <c r="E44" i="36"/>
  <c r="H44" i="36"/>
  <c r="K44" i="36"/>
  <c r="N44" i="36"/>
  <c r="Q44" i="36"/>
  <c r="T44" i="36"/>
  <c r="W44" i="36"/>
  <c r="AK43" i="36"/>
  <c r="AX43" i="36"/>
  <c r="BB43" i="36"/>
  <c r="BI43" i="36"/>
  <c r="BX43" i="36"/>
  <c r="CB43" i="36"/>
  <c r="AJ44" i="36"/>
  <c r="AX44" i="36"/>
  <c r="BB44" i="36"/>
  <c r="BI44" i="36"/>
  <c r="CF44" i="36"/>
  <c r="T45" i="36"/>
  <c r="AD45" i="36"/>
  <c r="AK45" i="36"/>
  <c r="AD46" i="36"/>
  <c r="AK46" i="36"/>
  <c r="AD47" i="36"/>
  <c r="AK47" i="36"/>
  <c r="H48" i="36"/>
  <c r="H49" i="36" s="1"/>
  <c r="K48" i="36"/>
  <c r="K49" i="36" s="1"/>
  <c r="N48" i="36"/>
  <c r="Q48" i="36"/>
  <c r="T48" i="36"/>
  <c r="T49" i="36" s="1"/>
  <c r="W48" i="36"/>
  <c r="W49" i="36" s="1"/>
  <c r="AN51" i="36"/>
  <c r="AV51" i="36"/>
  <c r="AY51" i="36"/>
  <c r="BD51" i="36"/>
  <c r="BH51" i="36"/>
  <c r="BL51" i="36"/>
  <c r="H56" i="36"/>
  <c r="K56" i="36"/>
  <c r="N56" i="36"/>
  <c r="Q56" i="36"/>
  <c r="T56" i="36"/>
  <c r="W56" i="36"/>
  <c r="AR56" i="36"/>
  <c r="AV56" i="36"/>
  <c r="AZ56" i="36"/>
  <c r="BD56" i="36"/>
  <c r="BH56" i="36"/>
  <c r="BL56" i="36"/>
  <c r="BZ56" i="36"/>
  <c r="CC56" i="36"/>
  <c r="CF56" i="36"/>
  <c r="CJ56" i="36"/>
  <c r="CN56" i="36"/>
  <c r="CR56" i="36"/>
  <c r="CV56" i="36"/>
  <c r="H57" i="36"/>
  <c r="K57" i="36"/>
  <c r="N57" i="36"/>
  <c r="Q57" i="36"/>
  <c r="T57" i="36"/>
  <c r="W57" i="36"/>
  <c r="BZ57" i="36"/>
  <c r="CC57" i="36"/>
  <c r="CF57" i="36"/>
  <c r="CJ57" i="36"/>
  <c r="CN57" i="36"/>
  <c r="CR57" i="36"/>
  <c r="CV57" i="36"/>
  <c r="H58" i="36"/>
  <c r="K58" i="36"/>
  <c r="N58" i="36"/>
  <c r="Q58" i="36"/>
  <c r="T58" i="36"/>
  <c r="W58" i="36"/>
  <c r="H59" i="36"/>
  <c r="K59" i="36"/>
  <c r="N59" i="36"/>
  <c r="Q59" i="36"/>
  <c r="T59" i="36"/>
  <c r="W59" i="36"/>
  <c r="AS59" i="36"/>
  <c r="AW59" i="36"/>
  <c r="BA59" i="36"/>
  <c r="BD59" i="36"/>
  <c r="BG59" i="36"/>
  <c r="BJ59" i="36"/>
  <c r="BM59" i="36"/>
  <c r="H60" i="36"/>
  <c r="K60" i="36"/>
  <c r="N60" i="36"/>
  <c r="Q60" i="36"/>
  <c r="T60" i="36"/>
  <c r="W60" i="36"/>
  <c r="BZ60" i="36"/>
  <c r="CO60" i="36"/>
  <c r="H61" i="36"/>
  <c r="K61" i="36"/>
  <c r="N61" i="36"/>
  <c r="Q61" i="36"/>
  <c r="T61" i="36"/>
  <c r="W61" i="36"/>
  <c r="H62" i="36"/>
  <c r="K62" i="36"/>
  <c r="N62" i="36"/>
  <c r="Q62" i="36"/>
  <c r="T62" i="36"/>
  <c r="W62" i="36"/>
  <c r="BH62" i="36"/>
  <c r="BL62" i="36"/>
  <c r="H63" i="36"/>
  <c r="K63" i="36"/>
  <c r="N63" i="36"/>
  <c r="Q63" i="36"/>
  <c r="T63" i="36"/>
  <c r="W63" i="36"/>
  <c r="BX63" i="36"/>
  <c r="CD63" i="36"/>
  <c r="CJ63" i="36"/>
  <c r="CP63" i="36"/>
  <c r="CV63" i="36"/>
  <c r="H64" i="36"/>
  <c r="K64" i="36"/>
  <c r="N64" i="36"/>
  <c r="Q64" i="36"/>
  <c r="T64" i="36"/>
  <c r="W64" i="36"/>
  <c r="H65" i="36"/>
  <c r="K65" i="36"/>
  <c r="N65" i="36"/>
  <c r="Q65" i="36"/>
  <c r="T65" i="36"/>
  <c r="W65" i="36"/>
  <c r="H66" i="36"/>
  <c r="K66" i="36"/>
  <c r="N66" i="36"/>
  <c r="Q66" i="36"/>
  <c r="T66" i="36"/>
  <c r="W66" i="36"/>
  <c r="BV66" i="36"/>
  <c r="CA66" i="36"/>
  <c r="CF66" i="36"/>
  <c r="CK66" i="36"/>
  <c r="CP66" i="36"/>
  <c r="CU66" i="36"/>
  <c r="H67" i="36"/>
  <c r="K67" i="36"/>
  <c r="N67" i="36"/>
  <c r="Q67" i="36"/>
  <c r="T67" i="36"/>
  <c r="W67" i="36"/>
  <c r="H68" i="36"/>
  <c r="K68" i="36"/>
  <c r="N68" i="36"/>
  <c r="Q68" i="36"/>
  <c r="T68" i="36"/>
  <c r="W68" i="36"/>
  <c r="H69" i="36"/>
  <c r="K69" i="36"/>
  <c r="N69" i="36"/>
  <c r="Q69" i="36"/>
  <c r="T69" i="36"/>
  <c r="W69" i="36"/>
  <c r="AD69" i="36"/>
  <c r="AG69" i="36"/>
  <c r="AJ69" i="36"/>
  <c r="H70" i="36"/>
  <c r="K70" i="36"/>
  <c r="N70" i="36"/>
  <c r="Q70" i="36"/>
  <c r="T70" i="36"/>
  <c r="W70" i="36"/>
  <c r="AD70" i="36"/>
  <c r="AG70" i="36"/>
  <c r="AJ70" i="36"/>
  <c r="H71" i="36"/>
  <c r="K71" i="36"/>
  <c r="N71" i="36"/>
  <c r="Q71" i="36"/>
  <c r="T71" i="36"/>
  <c r="W71" i="36"/>
  <c r="AD71" i="36"/>
  <c r="AG71" i="36"/>
  <c r="AJ71" i="36"/>
  <c r="BU71" i="36"/>
  <c r="BZ71" i="36"/>
  <c r="CB71" i="36"/>
  <c r="CF71" i="36"/>
  <c r="CH71" i="36"/>
  <c r="CK71" i="36"/>
  <c r="CN71" i="36"/>
  <c r="CQ71" i="36"/>
  <c r="CT71" i="36"/>
  <c r="CW71" i="36"/>
  <c r="H72" i="36"/>
  <c r="K72" i="36"/>
  <c r="N72" i="36"/>
  <c r="Q72" i="36"/>
  <c r="T72" i="36"/>
  <c r="W72" i="36"/>
  <c r="AD72" i="36"/>
  <c r="AG72" i="36"/>
  <c r="AJ72" i="36"/>
  <c r="CF72" i="36"/>
  <c r="H73" i="36"/>
  <c r="K73" i="36"/>
  <c r="N73" i="36"/>
  <c r="Q73" i="36"/>
  <c r="T73" i="36"/>
  <c r="W73" i="36"/>
  <c r="AD73" i="36"/>
  <c r="AG73" i="36"/>
  <c r="AJ73" i="36"/>
  <c r="AR73" i="36"/>
  <c r="AW73" i="36"/>
  <c r="BF73" i="36"/>
  <c r="BK73" i="36"/>
  <c r="H74" i="36"/>
  <c r="K74" i="36"/>
  <c r="N74" i="36"/>
  <c r="Q74" i="36"/>
  <c r="T74" i="36"/>
  <c r="W74" i="36"/>
  <c r="AD74" i="36"/>
  <c r="AG74" i="36"/>
  <c r="AJ74" i="36"/>
  <c r="AR74" i="36"/>
  <c r="AW74" i="36"/>
  <c r="BF74" i="36"/>
  <c r="BK74" i="36"/>
  <c r="AD75" i="36"/>
  <c r="AG75" i="36"/>
  <c r="AJ75" i="36"/>
  <c r="AR75" i="36"/>
  <c r="AW75" i="36"/>
  <c r="BF75" i="36"/>
  <c r="BK75" i="36"/>
  <c r="AD76" i="36"/>
  <c r="AG76" i="36"/>
  <c r="AJ76" i="36"/>
  <c r="AR76" i="36"/>
  <c r="AW76" i="36"/>
  <c r="BF76" i="36"/>
  <c r="BK76" i="36"/>
  <c r="AD77" i="36"/>
  <c r="AG77" i="36"/>
  <c r="AJ77" i="36"/>
  <c r="AR77" i="36"/>
  <c r="AW77" i="36"/>
  <c r="BF77" i="36"/>
  <c r="BK77" i="36"/>
  <c r="BR77" i="36"/>
  <c r="CA77" i="36"/>
  <c r="CJ77" i="36"/>
  <c r="CS77" i="36"/>
  <c r="AR78" i="36"/>
  <c r="AW78" i="36"/>
  <c r="BF78" i="36"/>
  <c r="BK78" i="36"/>
  <c r="AR79" i="36"/>
  <c r="AW79" i="36"/>
  <c r="BF79" i="36"/>
  <c r="BK79" i="36"/>
  <c r="AR80" i="36"/>
  <c r="AW80" i="36"/>
  <c r="BF80" i="36"/>
  <c r="BK80" i="36"/>
  <c r="Z81" i="36"/>
  <c r="AE81" i="36"/>
  <c r="AJ81" i="36"/>
  <c r="AR81" i="36"/>
  <c r="AW81" i="36"/>
  <c r="BF81" i="36"/>
  <c r="BK81" i="36"/>
  <c r="BQ81" i="36"/>
  <c r="BV81" i="36"/>
  <c r="CA81" i="36"/>
  <c r="CE81" i="36"/>
  <c r="CK81" i="36"/>
  <c r="CO81" i="36"/>
  <c r="CS81" i="36"/>
  <c r="CW81" i="36"/>
  <c r="AR82" i="36"/>
  <c r="AW82" i="36"/>
  <c r="BF82" i="36"/>
  <c r="BK82" i="36"/>
  <c r="AR83" i="36"/>
  <c r="AW83" i="36"/>
  <c r="BF83" i="36"/>
  <c r="BK83" i="36"/>
  <c r="AA84" i="36"/>
  <c r="AD84" i="36"/>
  <c r="AG84" i="36"/>
  <c r="AR84" i="36"/>
  <c r="AW84" i="36"/>
  <c r="BF84" i="36"/>
  <c r="BK84" i="36"/>
  <c r="AR85" i="36"/>
  <c r="AW85" i="36"/>
  <c r="BF85" i="36"/>
  <c r="BK85" i="36"/>
  <c r="AE89" i="36"/>
  <c r="AS91" i="36"/>
  <c r="AU91" i="36"/>
  <c r="AY91" i="36"/>
  <c r="BA91" i="36"/>
  <c r="BD91" i="36"/>
  <c r="BG91" i="36"/>
  <c r="BJ91" i="36"/>
  <c r="BM91" i="36"/>
  <c r="AA92" i="36"/>
  <c r="AC92" i="36"/>
  <c r="AE92" i="36"/>
  <c r="AG92" i="36"/>
  <c r="AJ92" i="36"/>
  <c r="AL92" i="36"/>
  <c r="AG93" i="36"/>
  <c r="AR93" i="36"/>
  <c r="AU93" i="36"/>
  <c r="AX93" i="36"/>
  <c r="BA93" i="36"/>
  <c r="BJ93" i="36"/>
  <c r="A1" i="44"/>
  <c r="A2" i="44"/>
  <c r="A6" i="44"/>
  <c r="A7" i="44"/>
  <c r="AD16" i="44"/>
  <c r="AG16" i="44"/>
  <c r="AJ16" i="44"/>
  <c r="BB16" i="44"/>
  <c r="C18" i="44"/>
  <c r="Q18" i="44"/>
  <c r="AC19" i="44"/>
  <c r="AF19" i="44"/>
  <c r="AJ19" i="44"/>
  <c r="D20" i="44"/>
  <c r="AX20" i="44"/>
  <c r="BB20" i="44"/>
  <c r="BI20" i="44"/>
  <c r="BZ20" i="44"/>
  <c r="CD20" i="44"/>
  <c r="L21" i="44"/>
  <c r="Q21" i="44"/>
  <c r="V21" i="44"/>
  <c r="AX21" i="44"/>
  <c r="BB21" i="44"/>
  <c r="BI21" i="44"/>
  <c r="CR21" i="44"/>
  <c r="CV21" i="44"/>
  <c r="AD22" i="44"/>
  <c r="AG22" i="44"/>
  <c r="AJ22" i="44"/>
  <c r="AX22" i="44"/>
  <c r="BB22" i="44"/>
  <c r="BI22" i="44"/>
  <c r="BZ22" i="44"/>
  <c r="CD22" i="44"/>
  <c r="CR22" i="44"/>
  <c r="CV22" i="44"/>
  <c r="H23" i="44"/>
  <c r="AD23" i="44"/>
  <c r="AG23" i="44"/>
  <c r="AJ23" i="44"/>
  <c r="AX23" i="44"/>
  <c r="BB23" i="44"/>
  <c r="BI23" i="44"/>
  <c r="BZ23" i="44"/>
  <c r="CD23" i="44"/>
  <c r="CR23" i="44"/>
  <c r="CV23" i="44"/>
  <c r="L24" i="44"/>
  <c r="Q24" i="44"/>
  <c r="V24" i="44"/>
  <c r="AD24" i="44"/>
  <c r="AG24" i="44"/>
  <c r="AJ24" i="44"/>
  <c r="AX24" i="44"/>
  <c r="BB24" i="44"/>
  <c r="BI24" i="44"/>
  <c r="BZ24" i="44"/>
  <c r="CD24" i="44"/>
  <c r="CR24" i="44"/>
  <c r="CV24" i="44"/>
  <c r="AX25" i="44"/>
  <c r="BB25" i="44"/>
  <c r="BI25" i="44"/>
  <c r="BZ25" i="44"/>
  <c r="CD25" i="44"/>
  <c r="CR25" i="44"/>
  <c r="CV25" i="44"/>
  <c r="AD26" i="44"/>
  <c r="AF26" i="44"/>
  <c r="AH26" i="44"/>
  <c r="AJ26" i="44"/>
  <c r="AL26" i="44"/>
  <c r="AX26" i="44"/>
  <c r="BB26" i="44"/>
  <c r="BI26" i="44"/>
  <c r="BZ26" i="44"/>
  <c r="CD26" i="44"/>
  <c r="CR26" i="44"/>
  <c r="CV26" i="44"/>
  <c r="Z27" i="44"/>
  <c r="AX27" i="44"/>
  <c r="BB27" i="44"/>
  <c r="BI27" i="44"/>
  <c r="BZ27" i="44"/>
  <c r="CD27" i="44"/>
  <c r="CR27" i="44"/>
  <c r="CV27" i="44"/>
  <c r="AD28" i="44"/>
  <c r="AF28" i="44"/>
  <c r="AH28" i="44"/>
  <c r="AJ28" i="44"/>
  <c r="AL28" i="44"/>
  <c r="AX28" i="44"/>
  <c r="BB28" i="44"/>
  <c r="BI28" i="44"/>
  <c r="BZ28" i="44"/>
  <c r="CD28" i="44"/>
  <c r="CR28" i="44"/>
  <c r="CV28" i="44"/>
  <c r="AX29" i="44"/>
  <c r="BB29" i="44"/>
  <c r="BI29" i="44"/>
  <c r="BZ29" i="44"/>
  <c r="CD29" i="44"/>
  <c r="CR29" i="44"/>
  <c r="CV29" i="44"/>
  <c r="A30" i="44"/>
  <c r="F30" i="44"/>
  <c r="L30" i="44"/>
  <c r="O30" i="44"/>
  <c r="U30" i="44"/>
  <c r="W30" i="44"/>
  <c r="AX30" i="44"/>
  <c r="BB30" i="44"/>
  <c r="BI30" i="44"/>
  <c r="BZ30" i="44"/>
  <c r="CD30" i="44"/>
  <c r="CR30" i="44"/>
  <c r="CV30" i="44"/>
  <c r="A31" i="44"/>
  <c r="F31" i="44"/>
  <c r="L31" i="44"/>
  <c r="O31" i="44"/>
  <c r="U31" i="44"/>
  <c r="W31" i="44"/>
  <c r="AX31" i="44"/>
  <c r="BB31" i="44"/>
  <c r="BI31" i="44"/>
  <c r="BZ31" i="44"/>
  <c r="CD31" i="44"/>
  <c r="CR31" i="44"/>
  <c r="CV31" i="44"/>
  <c r="A32" i="44"/>
  <c r="F32" i="44"/>
  <c r="L32" i="44"/>
  <c r="O32" i="44"/>
  <c r="U32" i="44"/>
  <c r="W32" i="44"/>
  <c r="AH32" i="44"/>
  <c r="AX32" i="44"/>
  <c r="BB32" i="44"/>
  <c r="BI32" i="44"/>
  <c r="BZ32" i="44"/>
  <c r="CD32" i="44"/>
  <c r="CR32" i="44"/>
  <c r="CV32" i="44"/>
  <c r="A33" i="44"/>
  <c r="F33" i="44"/>
  <c r="L33" i="44"/>
  <c r="O33" i="44"/>
  <c r="U33" i="44"/>
  <c r="W33" i="44"/>
  <c r="AX33" i="44"/>
  <c r="BB33" i="44"/>
  <c r="BI33" i="44"/>
  <c r="BZ33" i="44"/>
  <c r="CD33" i="44"/>
  <c r="A34" i="44"/>
  <c r="F34" i="44"/>
  <c r="L34" i="44"/>
  <c r="O34" i="44"/>
  <c r="U34" i="44"/>
  <c r="W34" i="44"/>
  <c r="AX34" i="44"/>
  <c r="BB34" i="44"/>
  <c r="BI34" i="44"/>
  <c r="CF34" i="44"/>
  <c r="A35" i="44"/>
  <c r="F35" i="44"/>
  <c r="L35" i="44"/>
  <c r="O35" i="44"/>
  <c r="W35" i="44"/>
  <c r="AD35" i="44"/>
  <c r="AK35" i="44"/>
  <c r="AX35" i="44"/>
  <c r="BB35" i="44"/>
  <c r="BI35" i="44"/>
  <c r="AD36" i="44"/>
  <c r="AK36" i="44"/>
  <c r="AX36" i="44"/>
  <c r="BB36" i="44"/>
  <c r="BI36" i="44"/>
  <c r="AD37" i="44"/>
  <c r="AK37" i="44"/>
  <c r="AX37" i="44"/>
  <c r="BB37" i="44"/>
  <c r="BI37" i="44"/>
  <c r="BX37" i="44"/>
  <c r="CB37" i="44"/>
  <c r="CP37" i="44"/>
  <c r="CT37" i="44"/>
  <c r="AX38" i="44"/>
  <c r="BB38" i="44"/>
  <c r="BI38" i="44"/>
  <c r="BX38" i="44"/>
  <c r="CB38" i="44"/>
  <c r="CP38" i="44"/>
  <c r="CT38" i="44"/>
  <c r="AX39" i="44"/>
  <c r="BB39" i="44"/>
  <c r="BI39" i="44"/>
  <c r="BX39" i="44"/>
  <c r="CB39" i="44"/>
  <c r="CP39" i="44"/>
  <c r="CT39" i="44"/>
  <c r="AX40" i="44"/>
  <c r="BB40" i="44"/>
  <c r="BI40" i="44"/>
  <c r="BX40" i="44"/>
  <c r="CB40" i="44"/>
  <c r="CP40" i="44"/>
  <c r="CT40" i="44"/>
  <c r="AD41" i="44"/>
  <c r="AK41" i="44"/>
  <c r="AX41" i="44"/>
  <c r="BB41" i="44"/>
  <c r="BI41" i="44"/>
  <c r="BX41" i="44"/>
  <c r="CB41" i="44"/>
  <c r="CP41" i="44"/>
  <c r="CT41" i="44"/>
  <c r="E43" i="44"/>
  <c r="H43" i="44"/>
  <c r="K43" i="44"/>
  <c r="N43" i="44"/>
  <c r="Q43" i="44"/>
  <c r="T43" i="44"/>
  <c r="W43" i="44"/>
  <c r="AD42" i="44"/>
  <c r="AK42" i="44"/>
  <c r="AX42" i="44"/>
  <c r="BB42" i="44"/>
  <c r="BI42" i="44"/>
  <c r="CP42" i="44"/>
  <c r="E44" i="44"/>
  <c r="H44" i="44"/>
  <c r="K44" i="44"/>
  <c r="N44" i="44"/>
  <c r="Q44" i="44"/>
  <c r="T44" i="44"/>
  <c r="W44" i="44"/>
  <c r="AK43" i="44"/>
  <c r="AX43" i="44"/>
  <c r="BB43" i="44"/>
  <c r="BI43" i="44"/>
  <c r="BX43" i="44"/>
  <c r="CB43" i="44"/>
  <c r="AJ44" i="44"/>
  <c r="AX44" i="44"/>
  <c r="BB44" i="44"/>
  <c r="BI44" i="44"/>
  <c r="CF44" i="44"/>
  <c r="T45" i="44"/>
  <c r="AD45" i="44"/>
  <c r="AK45" i="44"/>
  <c r="AD46" i="44"/>
  <c r="AK46" i="44"/>
  <c r="AD47" i="44"/>
  <c r="AK47" i="44"/>
  <c r="H48" i="44"/>
  <c r="H49" i="44" s="1"/>
  <c r="K48" i="44"/>
  <c r="K49" i="44" s="1"/>
  <c r="N48" i="44"/>
  <c r="Q48" i="44"/>
  <c r="T48" i="44"/>
  <c r="T49" i="44" s="1"/>
  <c r="W48" i="44"/>
  <c r="W49" i="44" s="1"/>
  <c r="AN51" i="44"/>
  <c r="AV51" i="44"/>
  <c r="AY51" i="44"/>
  <c r="BD51" i="44"/>
  <c r="BH51" i="44"/>
  <c r="BL51" i="44"/>
  <c r="H56" i="44"/>
  <c r="K56" i="44"/>
  <c r="N56" i="44"/>
  <c r="Q56" i="44"/>
  <c r="T56" i="44"/>
  <c r="W56" i="44"/>
  <c r="AR56" i="44"/>
  <c r="AV56" i="44"/>
  <c r="AZ56" i="44"/>
  <c r="BD56" i="44"/>
  <c r="BH56" i="44"/>
  <c r="BL56" i="44"/>
  <c r="BZ56" i="44"/>
  <c r="CC56" i="44"/>
  <c r="CF56" i="44"/>
  <c r="CJ56" i="44"/>
  <c r="CN56" i="44"/>
  <c r="CR56" i="44"/>
  <c r="CV56" i="44"/>
  <c r="H57" i="44"/>
  <c r="K57" i="44"/>
  <c r="N57" i="44"/>
  <c r="Q57" i="44"/>
  <c r="T57" i="44"/>
  <c r="W57" i="44"/>
  <c r="BZ57" i="44"/>
  <c r="CC57" i="44"/>
  <c r="CF57" i="44"/>
  <c r="CJ57" i="44"/>
  <c r="CN57" i="44"/>
  <c r="CR57" i="44"/>
  <c r="CV57" i="44"/>
  <c r="H58" i="44"/>
  <c r="K58" i="44"/>
  <c r="N58" i="44"/>
  <c r="Q58" i="44"/>
  <c r="T58" i="44"/>
  <c r="W58" i="44"/>
  <c r="H59" i="44"/>
  <c r="K59" i="44"/>
  <c r="N59" i="44"/>
  <c r="Q59" i="44"/>
  <c r="T59" i="44"/>
  <c r="W59" i="44"/>
  <c r="AS59" i="44"/>
  <c r="AW59" i="44"/>
  <c r="BA59" i="44"/>
  <c r="BD59" i="44"/>
  <c r="BG59" i="44"/>
  <c r="BJ59" i="44"/>
  <c r="BM59" i="44"/>
  <c r="H60" i="44"/>
  <c r="K60" i="44"/>
  <c r="N60" i="44"/>
  <c r="Q60" i="44"/>
  <c r="T60" i="44"/>
  <c r="W60" i="44"/>
  <c r="BZ60" i="44"/>
  <c r="CO60" i="44"/>
  <c r="H61" i="44"/>
  <c r="K61" i="44"/>
  <c r="N61" i="44"/>
  <c r="Q61" i="44"/>
  <c r="T61" i="44"/>
  <c r="W61" i="44"/>
  <c r="H62" i="44"/>
  <c r="K62" i="44"/>
  <c r="N62" i="44"/>
  <c r="Q62" i="44"/>
  <c r="T62" i="44"/>
  <c r="W62" i="44"/>
  <c r="BH62" i="44"/>
  <c r="BL62" i="44"/>
  <c r="H63" i="44"/>
  <c r="K63" i="44"/>
  <c r="N63" i="44"/>
  <c r="Q63" i="44"/>
  <c r="T63" i="44"/>
  <c r="W63" i="44"/>
  <c r="BX63" i="44"/>
  <c r="CD63" i="44"/>
  <c r="CJ63" i="44"/>
  <c r="CP63" i="44"/>
  <c r="CV63" i="44"/>
  <c r="H64" i="44"/>
  <c r="K64" i="44"/>
  <c r="N64" i="44"/>
  <c r="Q64" i="44"/>
  <c r="T64" i="44"/>
  <c r="W64" i="44"/>
  <c r="H65" i="44"/>
  <c r="K65" i="44"/>
  <c r="N65" i="44"/>
  <c r="Q65" i="44"/>
  <c r="T65" i="44"/>
  <c r="W65" i="44"/>
  <c r="H66" i="44"/>
  <c r="K66" i="44"/>
  <c r="N66" i="44"/>
  <c r="Q66" i="44"/>
  <c r="T66" i="44"/>
  <c r="W66" i="44"/>
  <c r="BV66" i="44"/>
  <c r="CA66" i="44"/>
  <c r="CF66" i="44"/>
  <c r="CK66" i="44"/>
  <c r="CP66" i="44"/>
  <c r="CU66" i="44"/>
  <c r="H67" i="44"/>
  <c r="K67" i="44"/>
  <c r="N67" i="44"/>
  <c r="Q67" i="44"/>
  <c r="T67" i="44"/>
  <c r="W67" i="44"/>
  <c r="H68" i="44"/>
  <c r="K68" i="44"/>
  <c r="N68" i="44"/>
  <c r="Q68" i="44"/>
  <c r="T68" i="44"/>
  <c r="W68" i="44"/>
  <c r="H69" i="44"/>
  <c r="K69" i="44"/>
  <c r="N69" i="44"/>
  <c r="Q69" i="44"/>
  <c r="T69" i="44"/>
  <c r="W69" i="44"/>
  <c r="AD69" i="44"/>
  <c r="AG69" i="44"/>
  <c r="AJ69" i="44"/>
  <c r="H70" i="44"/>
  <c r="K70" i="44"/>
  <c r="N70" i="44"/>
  <c r="Q70" i="44"/>
  <c r="T70" i="44"/>
  <c r="W70" i="44"/>
  <c r="AD70" i="44"/>
  <c r="AG70" i="44"/>
  <c r="AJ70" i="44"/>
  <c r="H71" i="44"/>
  <c r="K71" i="44"/>
  <c r="N71" i="44"/>
  <c r="Q71" i="44"/>
  <c r="T71" i="44"/>
  <c r="W71" i="44"/>
  <c r="AD71" i="44"/>
  <c r="AG71" i="44"/>
  <c r="AJ71" i="44"/>
  <c r="BU71" i="44"/>
  <c r="BZ71" i="44"/>
  <c r="CB71" i="44"/>
  <c r="CF71" i="44"/>
  <c r="CH71" i="44"/>
  <c r="CK71" i="44"/>
  <c r="CN71" i="44"/>
  <c r="CQ71" i="44"/>
  <c r="CT71" i="44"/>
  <c r="CW71" i="44"/>
  <c r="H72" i="44"/>
  <c r="K72" i="44"/>
  <c r="N72" i="44"/>
  <c r="Q72" i="44"/>
  <c r="T72" i="44"/>
  <c r="W72" i="44"/>
  <c r="AD72" i="44"/>
  <c r="AG72" i="44"/>
  <c r="AJ72" i="44"/>
  <c r="CF72" i="44"/>
  <c r="H73" i="44"/>
  <c r="K73" i="44"/>
  <c r="N73" i="44"/>
  <c r="Q73" i="44"/>
  <c r="T73" i="44"/>
  <c r="W73" i="44"/>
  <c r="AD73" i="44"/>
  <c r="AG73" i="44"/>
  <c r="AJ73" i="44"/>
  <c r="AR73" i="44"/>
  <c r="AW73" i="44"/>
  <c r="BF73" i="44"/>
  <c r="BK73" i="44"/>
  <c r="H74" i="44"/>
  <c r="K74" i="44"/>
  <c r="N74" i="44"/>
  <c r="Q74" i="44"/>
  <c r="T74" i="44"/>
  <c r="W74" i="44"/>
  <c r="AD74" i="44"/>
  <c r="AG74" i="44"/>
  <c r="AJ74" i="44"/>
  <c r="AR74" i="44"/>
  <c r="AW74" i="44"/>
  <c r="BF74" i="44"/>
  <c r="BK74" i="44"/>
  <c r="AD75" i="44"/>
  <c r="AG75" i="44"/>
  <c r="AJ75" i="44"/>
  <c r="AR75" i="44"/>
  <c r="AW75" i="44"/>
  <c r="BF75" i="44"/>
  <c r="BK75" i="44"/>
  <c r="AD76" i="44"/>
  <c r="AG76" i="44"/>
  <c r="AJ76" i="44"/>
  <c r="AR76" i="44"/>
  <c r="AW76" i="44"/>
  <c r="BF76" i="44"/>
  <c r="BK76" i="44"/>
  <c r="AD77" i="44"/>
  <c r="AG77" i="44"/>
  <c r="AJ77" i="44"/>
  <c r="AR77" i="44"/>
  <c r="AW77" i="44"/>
  <c r="BF77" i="44"/>
  <c r="BK77" i="44"/>
  <c r="BR77" i="44"/>
  <c r="CA77" i="44"/>
  <c r="CJ77" i="44"/>
  <c r="CS77" i="44"/>
  <c r="AR78" i="44"/>
  <c r="AW78" i="44"/>
  <c r="BF78" i="44"/>
  <c r="BK78" i="44"/>
  <c r="AR79" i="44"/>
  <c r="AW79" i="44"/>
  <c r="BF79" i="44"/>
  <c r="BK79" i="44"/>
  <c r="AR80" i="44"/>
  <c r="AW80" i="44"/>
  <c r="BF80" i="44"/>
  <c r="BK80" i="44"/>
  <c r="AE81" i="44"/>
  <c r="AJ81" i="44"/>
  <c r="AR81" i="44"/>
  <c r="AW81" i="44"/>
  <c r="BF81" i="44"/>
  <c r="BK81" i="44"/>
  <c r="BQ81" i="44"/>
  <c r="BV81" i="44"/>
  <c r="CA81" i="44"/>
  <c r="CE81" i="44"/>
  <c r="CK81" i="44"/>
  <c r="CO81" i="44"/>
  <c r="CS81" i="44"/>
  <c r="CW81" i="44"/>
  <c r="AR82" i="44"/>
  <c r="AW82" i="44"/>
  <c r="BF82" i="44"/>
  <c r="BK82" i="44"/>
  <c r="AR83" i="44"/>
  <c r="AW83" i="44"/>
  <c r="BF83" i="44"/>
  <c r="BK83" i="44"/>
  <c r="AA84" i="44"/>
  <c r="AD84" i="44"/>
  <c r="AG84" i="44"/>
  <c r="AR84" i="44"/>
  <c r="AW84" i="44"/>
  <c r="BF84" i="44"/>
  <c r="BK84" i="44"/>
  <c r="AR85" i="44"/>
  <c r="AW85" i="44"/>
  <c r="BF85" i="44"/>
  <c r="BK85" i="44"/>
  <c r="AE89" i="44"/>
  <c r="AS91" i="44"/>
  <c r="AU91" i="44"/>
  <c r="AY91" i="44"/>
  <c r="BA91" i="44"/>
  <c r="BD91" i="44"/>
  <c r="BG91" i="44"/>
  <c r="BJ91" i="44"/>
  <c r="BM91" i="44"/>
  <c r="AA92" i="44"/>
  <c r="AC92" i="44"/>
  <c r="AE92" i="44"/>
  <c r="AG92" i="44"/>
  <c r="AJ92" i="44"/>
  <c r="AL92" i="44"/>
  <c r="AG93" i="44"/>
  <c r="AR93" i="44"/>
  <c r="AU93" i="44"/>
  <c r="AX93" i="44"/>
  <c r="BA93" i="44"/>
  <c r="BJ93" i="44"/>
  <c r="A1" i="43"/>
  <c r="A2" i="43"/>
  <c r="A6" i="43"/>
  <c r="A7" i="43"/>
  <c r="AD16" i="43"/>
  <c r="AG16" i="43"/>
  <c r="AJ16" i="43"/>
  <c r="BB16" i="43"/>
  <c r="C18" i="43"/>
  <c r="Q18" i="43"/>
  <c r="AC19" i="43"/>
  <c r="AF19" i="43"/>
  <c r="AJ19" i="43"/>
  <c r="D20" i="43"/>
  <c r="AX20" i="43"/>
  <c r="BB20" i="43"/>
  <c r="BI20" i="43"/>
  <c r="BZ20" i="43"/>
  <c r="CD20" i="43"/>
  <c r="L21" i="43"/>
  <c r="Q21" i="43"/>
  <c r="V21" i="43"/>
  <c r="AX21" i="43"/>
  <c r="BB21" i="43"/>
  <c r="BI21" i="43"/>
  <c r="CR21" i="43"/>
  <c r="CV21" i="43"/>
  <c r="AD22" i="43"/>
  <c r="AG22" i="43"/>
  <c r="AJ22" i="43"/>
  <c r="AX22" i="43"/>
  <c r="BB22" i="43"/>
  <c r="BI22" i="43"/>
  <c r="BZ22" i="43"/>
  <c r="CD22" i="43"/>
  <c r="CR22" i="43"/>
  <c r="CV22" i="43"/>
  <c r="H23" i="43"/>
  <c r="AD23" i="43"/>
  <c r="AG23" i="43"/>
  <c r="AJ23" i="43"/>
  <c r="AX23" i="43"/>
  <c r="BB23" i="43"/>
  <c r="BI23" i="43"/>
  <c r="BZ23" i="43"/>
  <c r="CD23" i="43"/>
  <c r="CR23" i="43"/>
  <c r="CV23" i="43"/>
  <c r="L24" i="43"/>
  <c r="Q24" i="43"/>
  <c r="V24" i="43"/>
  <c r="AD24" i="43"/>
  <c r="AG24" i="43"/>
  <c r="AJ24" i="43"/>
  <c r="AX24" i="43"/>
  <c r="BB24" i="43"/>
  <c r="BI24" i="43"/>
  <c r="BZ24" i="43"/>
  <c r="CD24" i="43"/>
  <c r="CR24" i="43"/>
  <c r="CV24" i="43"/>
  <c r="AX25" i="43"/>
  <c r="BB25" i="43"/>
  <c r="BI25" i="43"/>
  <c r="BZ25" i="43"/>
  <c r="CD25" i="43"/>
  <c r="CR25" i="43"/>
  <c r="CV25" i="43"/>
  <c r="AD26" i="43"/>
  <c r="AF26" i="43"/>
  <c r="AH26" i="43"/>
  <c r="AJ26" i="43"/>
  <c r="AL26" i="43"/>
  <c r="AX26" i="43"/>
  <c r="BB26" i="43"/>
  <c r="BI26" i="43"/>
  <c r="BZ26" i="43"/>
  <c r="CD26" i="43"/>
  <c r="CR26" i="43"/>
  <c r="CV26" i="43"/>
  <c r="Z27" i="43"/>
  <c r="AX27" i="43"/>
  <c r="BB27" i="43"/>
  <c r="BI27" i="43"/>
  <c r="BZ27" i="43"/>
  <c r="CD27" i="43"/>
  <c r="CR27" i="43"/>
  <c r="CV27" i="43"/>
  <c r="AD28" i="43"/>
  <c r="AF28" i="43"/>
  <c r="AH28" i="43"/>
  <c r="AJ28" i="43"/>
  <c r="AL28" i="43"/>
  <c r="AX28" i="43"/>
  <c r="BB28" i="43"/>
  <c r="BI28" i="43"/>
  <c r="BZ28" i="43"/>
  <c r="CD28" i="43"/>
  <c r="CR28" i="43"/>
  <c r="CV28" i="43"/>
  <c r="AX29" i="43"/>
  <c r="BB29" i="43"/>
  <c r="BI29" i="43"/>
  <c r="BZ29" i="43"/>
  <c r="CD29" i="43"/>
  <c r="CR29" i="43"/>
  <c r="CV29" i="43"/>
  <c r="A30" i="43"/>
  <c r="F30" i="43"/>
  <c r="L30" i="43"/>
  <c r="O30" i="43"/>
  <c r="U30" i="43"/>
  <c r="W30" i="43"/>
  <c r="AX30" i="43"/>
  <c r="BB30" i="43"/>
  <c r="BI30" i="43"/>
  <c r="BZ30" i="43"/>
  <c r="CD30" i="43"/>
  <c r="CR30" i="43"/>
  <c r="CV30" i="43"/>
  <c r="A31" i="43"/>
  <c r="F31" i="43"/>
  <c r="L31" i="43"/>
  <c r="O31" i="43"/>
  <c r="U31" i="43"/>
  <c r="W31" i="43"/>
  <c r="AX31" i="43"/>
  <c r="BB31" i="43"/>
  <c r="BI31" i="43"/>
  <c r="BZ31" i="43"/>
  <c r="CD31" i="43"/>
  <c r="CR31" i="43"/>
  <c r="CV31" i="43"/>
  <c r="A32" i="43"/>
  <c r="F32" i="43"/>
  <c r="L32" i="43"/>
  <c r="O32" i="43"/>
  <c r="U32" i="43"/>
  <c r="W32" i="43"/>
  <c r="AH32" i="43"/>
  <c r="AX32" i="43"/>
  <c r="BB32" i="43"/>
  <c r="BI32" i="43"/>
  <c r="BZ32" i="43"/>
  <c r="CD32" i="43"/>
  <c r="CR32" i="43"/>
  <c r="CV32" i="43"/>
  <c r="A33" i="43"/>
  <c r="F33" i="43"/>
  <c r="L33" i="43"/>
  <c r="O33" i="43"/>
  <c r="U33" i="43"/>
  <c r="W33" i="43"/>
  <c r="AX33" i="43"/>
  <c r="BB33" i="43"/>
  <c r="BI33" i="43"/>
  <c r="A34" i="43"/>
  <c r="F34" i="43"/>
  <c r="L34" i="43"/>
  <c r="O34" i="43"/>
  <c r="U34" i="43"/>
  <c r="W34" i="43"/>
  <c r="AX34" i="43"/>
  <c r="BB34" i="43"/>
  <c r="BI34" i="43"/>
  <c r="CF34" i="43"/>
  <c r="A35" i="43"/>
  <c r="F35" i="43"/>
  <c r="L35" i="43"/>
  <c r="O35" i="43"/>
  <c r="W35" i="43"/>
  <c r="AD35" i="43"/>
  <c r="AK35" i="43"/>
  <c r="AX35" i="43"/>
  <c r="BB35" i="43"/>
  <c r="BI35" i="43"/>
  <c r="AD36" i="43"/>
  <c r="AK36" i="43"/>
  <c r="AX36" i="43"/>
  <c r="BB36" i="43"/>
  <c r="BI36" i="43"/>
  <c r="AD37" i="43"/>
  <c r="AK37" i="43"/>
  <c r="AX37" i="43"/>
  <c r="BB37" i="43"/>
  <c r="BI37" i="43"/>
  <c r="BX37" i="43"/>
  <c r="CB37" i="43"/>
  <c r="CP37" i="43"/>
  <c r="CT37" i="43"/>
  <c r="AX38" i="43"/>
  <c r="BB38" i="43"/>
  <c r="BI38" i="43"/>
  <c r="BX38" i="43"/>
  <c r="CB38" i="43"/>
  <c r="CP38" i="43"/>
  <c r="CT38" i="43"/>
  <c r="AX39" i="43"/>
  <c r="BB39" i="43"/>
  <c r="BI39" i="43"/>
  <c r="BX39" i="43"/>
  <c r="CB39" i="43"/>
  <c r="CP39" i="43"/>
  <c r="CT39" i="43"/>
  <c r="AX40" i="43"/>
  <c r="BB40" i="43"/>
  <c r="BI40" i="43"/>
  <c r="BX40" i="43"/>
  <c r="CB40" i="43"/>
  <c r="CP40" i="43"/>
  <c r="CT40" i="43"/>
  <c r="AD41" i="43"/>
  <c r="AK41" i="43"/>
  <c r="AX41" i="43"/>
  <c r="BB41" i="43"/>
  <c r="BI41" i="43"/>
  <c r="BX41" i="43"/>
  <c r="CB41" i="43"/>
  <c r="CP41" i="43"/>
  <c r="CT41" i="43"/>
  <c r="E43" i="43"/>
  <c r="H43" i="43"/>
  <c r="K43" i="43"/>
  <c r="N43" i="43"/>
  <c r="Q43" i="43"/>
  <c r="T43" i="43"/>
  <c r="W43" i="43"/>
  <c r="AD42" i="43"/>
  <c r="AK42" i="43"/>
  <c r="AX42" i="43"/>
  <c r="BB42" i="43"/>
  <c r="BI42" i="43"/>
  <c r="CP42" i="43"/>
  <c r="E44" i="43"/>
  <c r="H44" i="43"/>
  <c r="K44" i="43"/>
  <c r="N44" i="43"/>
  <c r="Q44" i="43"/>
  <c r="T44" i="43"/>
  <c r="W44" i="43"/>
  <c r="AK43" i="43"/>
  <c r="AX43" i="43"/>
  <c r="BB43" i="43"/>
  <c r="BI43" i="43"/>
  <c r="BX43" i="43"/>
  <c r="CB43" i="43"/>
  <c r="AJ44" i="43"/>
  <c r="AX44" i="43"/>
  <c r="BB44" i="43"/>
  <c r="BI44" i="43"/>
  <c r="CF44" i="43"/>
  <c r="T45" i="43"/>
  <c r="AD45" i="43"/>
  <c r="AK45" i="43"/>
  <c r="AD46" i="43"/>
  <c r="AK46" i="43"/>
  <c r="AD47" i="43"/>
  <c r="AK47" i="43"/>
  <c r="H48" i="43"/>
  <c r="H49" i="43" s="1"/>
  <c r="K48" i="43"/>
  <c r="K49" i="43" s="1"/>
  <c r="N48" i="43"/>
  <c r="Q48" i="43"/>
  <c r="T48" i="43"/>
  <c r="T49" i="43" s="1"/>
  <c r="W48" i="43"/>
  <c r="W49" i="43" s="1"/>
  <c r="AN51" i="43"/>
  <c r="AV51" i="43"/>
  <c r="AY51" i="43"/>
  <c r="BD51" i="43"/>
  <c r="BH51" i="43"/>
  <c r="BL51" i="43"/>
  <c r="H56" i="43"/>
  <c r="K56" i="43"/>
  <c r="N56" i="43"/>
  <c r="Q56" i="43"/>
  <c r="T56" i="43"/>
  <c r="W56" i="43"/>
  <c r="AR56" i="43"/>
  <c r="AV56" i="43"/>
  <c r="AZ56" i="43"/>
  <c r="BD56" i="43"/>
  <c r="BH56" i="43"/>
  <c r="BL56" i="43"/>
  <c r="BZ56" i="43"/>
  <c r="CC56" i="43"/>
  <c r="CF56" i="43"/>
  <c r="CJ56" i="43"/>
  <c r="CN56" i="43"/>
  <c r="CR56" i="43"/>
  <c r="CV56" i="43"/>
  <c r="H57" i="43"/>
  <c r="K57" i="43"/>
  <c r="N57" i="43"/>
  <c r="Q57" i="43"/>
  <c r="T57" i="43"/>
  <c r="W57" i="43"/>
  <c r="BZ57" i="43"/>
  <c r="CC57" i="43"/>
  <c r="CF57" i="43"/>
  <c r="CJ57" i="43"/>
  <c r="CN57" i="43"/>
  <c r="CR57" i="43"/>
  <c r="CV57" i="43"/>
  <c r="H58" i="43"/>
  <c r="K58" i="43"/>
  <c r="N58" i="43"/>
  <c r="Q58" i="43"/>
  <c r="T58" i="43"/>
  <c r="W58" i="43"/>
  <c r="H59" i="43"/>
  <c r="K59" i="43"/>
  <c r="N59" i="43"/>
  <c r="Q59" i="43"/>
  <c r="T59" i="43"/>
  <c r="W59" i="43"/>
  <c r="AS59" i="43"/>
  <c r="AW59" i="43"/>
  <c r="BA59" i="43"/>
  <c r="BD59" i="43"/>
  <c r="BG59" i="43"/>
  <c r="BJ59" i="43"/>
  <c r="BM59" i="43"/>
  <c r="H60" i="43"/>
  <c r="K60" i="43"/>
  <c r="N60" i="43"/>
  <c r="Q60" i="43"/>
  <c r="T60" i="43"/>
  <c r="W60" i="43"/>
  <c r="BZ60" i="43"/>
  <c r="CO60" i="43"/>
  <c r="H61" i="43"/>
  <c r="K61" i="43"/>
  <c r="N61" i="43"/>
  <c r="Q61" i="43"/>
  <c r="T61" i="43"/>
  <c r="W61" i="43"/>
  <c r="H62" i="43"/>
  <c r="K62" i="43"/>
  <c r="N62" i="43"/>
  <c r="Q62" i="43"/>
  <c r="T62" i="43"/>
  <c r="W62" i="43"/>
  <c r="BH62" i="43"/>
  <c r="BL62" i="43"/>
  <c r="H63" i="43"/>
  <c r="K63" i="43"/>
  <c r="N63" i="43"/>
  <c r="Q63" i="43"/>
  <c r="T63" i="43"/>
  <c r="W63" i="43"/>
  <c r="BX63" i="43"/>
  <c r="CD63" i="43"/>
  <c r="CJ63" i="43"/>
  <c r="CP63" i="43"/>
  <c r="CV63" i="43"/>
  <c r="H64" i="43"/>
  <c r="K64" i="43"/>
  <c r="N64" i="43"/>
  <c r="Q64" i="43"/>
  <c r="T64" i="43"/>
  <c r="W64" i="43"/>
  <c r="H65" i="43"/>
  <c r="K65" i="43"/>
  <c r="N65" i="43"/>
  <c r="Q65" i="43"/>
  <c r="T65" i="43"/>
  <c r="W65" i="43"/>
  <c r="H66" i="43"/>
  <c r="K66" i="43"/>
  <c r="N66" i="43"/>
  <c r="Q66" i="43"/>
  <c r="T66" i="43"/>
  <c r="W66" i="43"/>
  <c r="BV66" i="43"/>
  <c r="CA66" i="43"/>
  <c r="CF66" i="43"/>
  <c r="CK66" i="43"/>
  <c r="CP66" i="43"/>
  <c r="CU66" i="43"/>
  <c r="H67" i="43"/>
  <c r="K67" i="43"/>
  <c r="N67" i="43"/>
  <c r="Q67" i="43"/>
  <c r="T67" i="43"/>
  <c r="W67" i="43"/>
  <c r="H68" i="43"/>
  <c r="K68" i="43"/>
  <c r="N68" i="43"/>
  <c r="Q68" i="43"/>
  <c r="T68" i="43"/>
  <c r="W68" i="43"/>
  <c r="H69" i="43"/>
  <c r="K69" i="43"/>
  <c r="N69" i="43"/>
  <c r="Q69" i="43"/>
  <c r="T69" i="43"/>
  <c r="W69" i="43"/>
  <c r="AD69" i="43"/>
  <c r="AG69" i="43"/>
  <c r="AJ69" i="43"/>
  <c r="H70" i="43"/>
  <c r="K70" i="43"/>
  <c r="N70" i="43"/>
  <c r="Q70" i="43"/>
  <c r="T70" i="43"/>
  <c r="W70" i="43"/>
  <c r="AD70" i="43"/>
  <c r="AG70" i="43"/>
  <c r="AJ70" i="43"/>
  <c r="H71" i="43"/>
  <c r="K71" i="43"/>
  <c r="N71" i="43"/>
  <c r="Q71" i="43"/>
  <c r="T71" i="43"/>
  <c r="W71" i="43"/>
  <c r="AD71" i="43"/>
  <c r="AG71" i="43"/>
  <c r="AJ71" i="43"/>
  <c r="BU71" i="43"/>
  <c r="BZ71" i="43"/>
  <c r="CB71" i="43"/>
  <c r="CF71" i="43"/>
  <c r="CH71" i="43"/>
  <c r="CK71" i="43"/>
  <c r="CN71" i="43"/>
  <c r="CQ71" i="43"/>
  <c r="CT71" i="43"/>
  <c r="CX71" i="43"/>
  <c r="H72" i="43"/>
  <c r="K72" i="43"/>
  <c r="N72" i="43"/>
  <c r="Q72" i="43"/>
  <c r="T72" i="43"/>
  <c r="W72" i="43"/>
  <c r="AD72" i="43"/>
  <c r="AG72" i="43"/>
  <c r="AJ72" i="43"/>
  <c r="H73" i="43"/>
  <c r="K73" i="43"/>
  <c r="N73" i="43"/>
  <c r="Q73" i="43"/>
  <c r="T73" i="43"/>
  <c r="W73" i="43"/>
  <c r="AD73" i="43"/>
  <c r="AG73" i="43"/>
  <c r="AJ73" i="43"/>
  <c r="AR73" i="43"/>
  <c r="AW73" i="43"/>
  <c r="BF73" i="43"/>
  <c r="BK73" i="43"/>
  <c r="H74" i="43"/>
  <c r="K74" i="43"/>
  <c r="N74" i="43"/>
  <c r="Q74" i="43"/>
  <c r="T74" i="43"/>
  <c r="W74" i="43"/>
  <c r="AD74" i="43"/>
  <c r="AG74" i="43"/>
  <c r="AJ74" i="43"/>
  <c r="AR74" i="43"/>
  <c r="AW74" i="43"/>
  <c r="BF74" i="43"/>
  <c r="BK74" i="43"/>
  <c r="AD75" i="43"/>
  <c r="AG75" i="43"/>
  <c r="AJ75" i="43"/>
  <c r="AR75" i="43"/>
  <c r="AW75" i="43"/>
  <c r="BF75" i="43"/>
  <c r="BK75" i="43"/>
  <c r="AD76" i="43"/>
  <c r="AG76" i="43"/>
  <c r="AJ76" i="43"/>
  <c r="AR76" i="43"/>
  <c r="AW76" i="43"/>
  <c r="BF76" i="43"/>
  <c r="BK76" i="43"/>
  <c r="AD77" i="43"/>
  <c r="AG77" i="43"/>
  <c r="AJ77" i="43"/>
  <c r="AR77" i="43"/>
  <c r="AW77" i="43"/>
  <c r="BF77" i="43"/>
  <c r="BK77" i="43"/>
  <c r="BR77" i="43"/>
  <c r="CA77" i="43"/>
  <c r="CJ77" i="43"/>
  <c r="CS77" i="43"/>
  <c r="AR78" i="43"/>
  <c r="AW78" i="43"/>
  <c r="BF78" i="43"/>
  <c r="BK78" i="43"/>
  <c r="AR79" i="43"/>
  <c r="AW79" i="43"/>
  <c r="BF79" i="43"/>
  <c r="BK79" i="43"/>
  <c r="AR80" i="43"/>
  <c r="AW80" i="43"/>
  <c r="BF80" i="43"/>
  <c r="BK80" i="43"/>
  <c r="AE81" i="43"/>
  <c r="AJ81" i="43"/>
  <c r="AR81" i="43"/>
  <c r="AW81" i="43"/>
  <c r="BF81" i="43"/>
  <c r="BK81" i="43"/>
  <c r="BQ81" i="43"/>
  <c r="BV81" i="43"/>
  <c r="CA81" i="43"/>
  <c r="CE81" i="43"/>
  <c r="CK81" i="43"/>
  <c r="CO81" i="43"/>
  <c r="CS81" i="43"/>
  <c r="CW81" i="43"/>
  <c r="AR82" i="43"/>
  <c r="AW82" i="43"/>
  <c r="BF82" i="43"/>
  <c r="BK82" i="43"/>
  <c r="AR83" i="43"/>
  <c r="AW83" i="43"/>
  <c r="BF83" i="43"/>
  <c r="BK83" i="43"/>
  <c r="AA84" i="43"/>
  <c r="AD84" i="43"/>
  <c r="AG84" i="43"/>
  <c r="AR84" i="43"/>
  <c r="AW84" i="43"/>
  <c r="BF84" i="43"/>
  <c r="BK84" i="43"/>
  <c r="AR85" i="43"/>
  <c r="AW85" i="43"/>
  <c r="BF85" i="43"/>
  <c r="BK85" i="43"/>
  <c r="AE89" i="43"/>
  <c r="AS91" i="43"/>
  <c r="AU91" i="43"/>
  <c r="AY91" i="43"/>
  <c r="BA91" i="43"/>
  <c r="BD91" i="43"/>
  <c r="BG91" i="43"/>
  <c r="BJ91" i="43"/>
  <c r="BM91" i="43"/>
  <c r="AA92" i="43"/>
  <c r="AC92" i="43"/>
  <c r="AE92" i="43"/>
  <c r="AG92" i="43"/>
  <c r="AJ92" i="43"/>
  <c r="AL92" i="43"/>
  <c r="AG93" i="43"/>
  <c r="AR93" i="43"/>
  <c r="AU93" i="43"/>
  <c r="AX93" i="43"/>
  <c r="BA93" i="43"/>
  <c r="BJ93" i="43"/>
  <c r="A1" i="25"/>
  <c r="A2" i="25"/>
  <c r="A6" i="25"/>
  <c r="A7" i="25"/>
  <c r="AD16" i="25"/>
  <c r="AG16" i="25"/>
  <c r="AJ16" i="25"/>
  <c r="BB16" i="25"/>
  <c r="C18" i="25"/>
  <c r="Q18" i="25"/>
  <c r="AC19" i="25"/>
  <c r="AF19" i="25"/>
  <c r="AJ19" i="25"/>
  <c r="D20" i="25"/>
  <c r="AX20" i="25"/>
  <c r="BB20" i="25"/>
  <c r="BI20" i="25"/>
  <c r="BZ20" i="25"/>
  <c r="CD20" i="25"/>
  <c r="L21" i="25"/>
  <c r="Q21" i="25"/>
  <c r="V21" i="25"/>
  <c r="AX21" i="25"/>
  <c r="BB21" i="25"/>
  <c r="BI21" i="25"/>
  <c r="CR21" i="25"/>
  <c r="CV21" i="25"/>
  <c r="AD22" i="25"/>
  <c r="AG22" i="25"/>
  <c r="AJ22" i="25"/>
  <c r="AX22" i="25"/>
  <c r="BB22" i="25"/>
  <c r="BI22" i="25"/>
  <c r="BZ22" i="25"/>
  <c r="CD22" i="25"/>
  <c r="CR22" i="25"/>
  <c r="CV22" i="25"/>
  <c r="H23" i="25"/>
  <c r="AD23" i="25"/>
  <c r="AG23" i="25"/>
  <c r="AJ23" i="25"/>
  <c r="AX23" i="25"/>
  <c r="BB23" i="25"/>
  <c r="BI23" i="25"/>
  <c r="BZ23" i="25"/>
  <c r="CD23" i="25"/>
  <c r="CR23" i="25"/>
  <c r="CV23" i="25"/>
  <c r="L24" i="25"/>
  <c r="Q24" i="25"/>
  <c r="V24" i="25"/>
  <c r="AD24" i="25"/>
  <c r="AG24" i="25"/>
  <c r="AJ24" i="25"/>
  <c r="AX24" i="25"/>
  <c r="BB24" i="25"/>
  <c r="BI24" i="25"/>
  <c r="BZ24" i="25"/>
  <c r="CD24" i="25"/>
  <c r="CR24" i="25"/>
  <c r="CV24" i="25"/>
  <c r="AX25" i="25"/>
  <c r="BB25" i="25"/>
  <c r="BI25" i="25"/>
  <c r="CR25" i="25"/>
  <c r="CV25" i="25"/>
  <c r="AD26" i="25"/>
  <c r="AF26" i="25"/>
  <c r="AH26" i="25"/>
  <c r="AJ26" i="25"/>
  <c r="AL26" i="25"/>
  <c r="AX26" i="25"/>
  <c r="BB26" i="25"/>
  <c r="BI26" i="25"/>
  <c r="CR26" i="25"/>
  <c r="CV26" i="25"/>
  <c r="Z27" i="25"/>
  <c r="AX27" i="25"/>
  <c r="BB27" i="25"/>
  <c r="BI27" i="25"/>
  <c r="CR27" i="25"/>
  <c r="CV27" i="25"/>
  <c r="AD28" i="25"/>
  <c r="AF28" i="25"/>
  <c r="AH28" i="25"/>
  <c r="AJ28" i="25"/>
  <c r="AL28" i="25"/>
  <c r="AX28" i="25"/>
  <c r="BB28" i="25"/>
  <c r="BI28" i="25"/>
  <c r="BZ28" i="25"/>
  <c r="CR28" i="25"/>
  <c r="CV28" i="25"/>
  <c r="AX29" i="25"/>
  <c r="BB29" i="25"/>
  <c r="BI29" i="25"/>
  <c r="BZ29" i="25"/>
  <c r="CR29" i="25"/>
  <c r="CV29" i="25"/>
  <c r="A30" i="25"/>
  <c r="F30" i="25"/>
  <c r="L30" i="25"/>
  <c r="O30" i="25"/>
  <c r="U30" i="25"/>
  <c r="W30" i="25"/>
  <c r="AX30" i="25"/>
  <c r="BB30" i="25"/>
  <c r="BI30" i="25"/>
  <c r="BZ30" i="25"/>
  <c r="CR30" i="25"/>
  <c r="CV30" i="25"/>
  <c r="A31" i="25"/>
  <c r="F31" i="25"/>
  <c r="L31" i="25"/>
  <c r="O31" i="25"/>
  <c r="U31" i="25"/>
  <c r="W31" i="25"/>
  <c r="AX31" i="25"/>
  <c r="BB31" i="25"/>
  <c r="BI31" i="25"/>
  <c r="BZ31" i="25"/>
  <c r="CR31" i="25"/>
  <c r="CV31" i="25"/>
  <c r="A32" i="25"/>
  <c r="F32" i="25"/>
  <c r="L32" i="25"/>
  <c r="O32" i="25"/>
  <c r="U32" i="25"/>
  <c r="W32" i="25"/>
  <c r="AH32" i="25"/>
  <c r="AX32" i="25"/>
  <c r="BB32" i="25"/>
  <c r="BI32" i="25"/>
  <c r="BZ32" i="25"/>
  <c r="CD32" i="25"/>
  <c r="CR32" i="25"/>
  <c r="CV32" i="25"/>
  <c r="A33" i="25"/>
  <c r="F33" i="25"/>
  <c r="L33" i="25"/>
  <c r="O33" i="25"/>
  <c r="U33" i="25"/>
  <c r="W33" i="25"/>
  <c r="AX33" i="25"/>
  <c r="BB33" i="25"/>
  <c r="BI33" i="25"/>
  <c r="BZ33" i="25"/>
  <c r="CD33" i="25"/>
  <c r="A34" i="25"/>
  <c r="F34" i="25"/>
  <c r="L34" i="25"/>
  <c r="O34" i="25"/>
  <c r="U34" i="25"/>
  <c r="W34" i="25"/>
  <c r="AX34" i="25"/>
  <c r="BB34" i="25"/>
  <c r="BI34" i="25"/>
  <c r="CF34" i="25"/>
  <c r="A35" i="25"/>
  <c r="F35" i="25"/>
  <c r="L35" i="25"/>
  <c r="O35" i="25"/>
  <c r="W35" i="25"/>
  <c r="AD35" i="25"/>
  <c r="AK35" i="25"/>
  <c r="AX35" i="25"/>
  <c r="BB35" i="25"/>
  <c r="BI35" i="25"/>
  <c r="AD36" i="25"/>
  <c r="AK36" i="25"/>
  <c r="AX36" i="25"/>
  <c r="BB36" i="25"/>
  <c r="BI36" i="25"/>
  <c r="AD37" i="25"/>
  <c r="AK37" i="25"/>
  <c r="AX37" i="25"/>
  <c r="BB37" i="25"/>
  <c r="BI37" i="25"/>
  <c r="BX37" i="25"/>
  <c r="CB37" i="25"/>
  <c r="CP37" i="25"/>
  <c r="CT37" i="25"/>
  <c r="AX38" i="25"/>
  <c r="BB38" i="25"/>
  <c r="BI38" i="25"/>
  <c r="BX38" i="25"/>
  <c r="CB38" i="25"/>
  <c r="CP38" i="25"/>
  <c r="CT38" i="25"/>
  <c r="AX39" i="25"/>
  <c r="BB39" i="25"/>
  <c r="BI39" i="25"/>
  <c r="BX39" i="25"/>
  <c r="CB39" i="25"/>
  <c r="CP39" i="25"/>
  <c r="CT39" i="25"/>
  <c r="AX40" i="25"/>
  <c r="BB40" i="25"/>
  <c r="BI40" i="25"/>
  <c r="BX40" i="25"/>
  <c r="CB40" i="25"/>
  <c r="CP40" i="25"/>
  <c r="CT40" i="25"/>
  <c r="AD41" i="25"/>
  <c r="AK41" i="25"/>
  <c r="AX41" i="25"/>
  <c r="BB41" i="25"/>
  <c r="BI41" i="25"/>
  <c r="BX41" i="25"/>
  <c r="CB41" i="25"/>
  <c r="CP41" i="25"/>
  <c r="CT41" i="25"/>
  <c r="E43" i="25"/>
  <c r="H43" i="25"/>
  <c r="K43" i="25"/>
  <c r="N43" i="25"/>
  <c r="Q43" i="25"/>
  <c r="T43" i="25"/>
  <c r="W43" i="25"/>
  <c r="AD42" i="25"/>
  <c r="AK42" i="25"/>
  <c r="AX42" i="25"/>
  <c r="BB42" i="25"/>
  <c r="BI42" i="25"/>
  <c r="CP42" i="25"/>
  <c r="E44" i="25"/>
  <c r="H44" i="25"/>
  <c r="K44" i="25"/>
  <c r="N44" i="25"/>
  <c r="Q44" i="25"/>
  <c r="T44" i="25"/>
  <c r="W44" i="25"/>
  <c r="AK43" i="25"/>
  <c r="AX43" i="25"/>
  <c r="BB43" i="25"/>
  <c r="BI43" i="25"/>
  <c r="BX43" i="25"/>
  <c r="CB43" i="25"/>
  <c r="AJ44" i="25"/>
  <c r="AX44" i="25"/>
  <c r="BB44" i="25"/>
  <c r="BI44" i="25"/>
  <c r="CF44" i="25"/>
  <c r="T45" i="25"/>
  <c r="AD45" i="25"/>
  <c r="AK45" i="25"/>
  <c r="AD46" i="25"/>
  <c r="AK46" i="25"/>
  <c r="AD47" i="25"/>
  <c r="AK47" i="25"/>
  <c r="H48" i="25"/>
  <c r="H49" i="25" s="1"/>
  <c r="K48" i="25"/>
  <c r="K49" i="25" s="1"/>
  <c r="N48" i="25"/>
  <c r="Q48" i="25"/>
  <c r="T48" i="25"/>
  <c r="T49" i="25" s="1"/>
  <c r="W48" i="25"/>
  <c r="W49" i="25" s="1"/>
  <c r="AN51" i="25"/>
  <c r="AV51" i="25"/>
  <c r="AY51" i="25"/>
  <c r="BD51" i="25"/>
  <c r="BH51" i="25"/>
  <c r="BL51" i="25"/>
  <c r="H56" i="25"/>
  <c r="K56" i="25"/>
  <c r="N56" i="25"/>
  <c r="Q56" i="25"/>
  <c r="T56" i="25"/>
  <c r="W56" i="25"/>
  <c r="AR56" i="25"/>
  <c r="AV56" i="25"/>
  <c r="AZ56" i="25"/>
  <c r="BD56" i="25"/>
  <c r="BH56" i="25"/>
  <c r="BL56" i="25"/>
  <c r="BZ56" i="25"/>
  <c r="CC56" i="25"/>
  <c r="CF56" i="25"/>
  <c r="CJ56" i="25"/>
  <c r="CN56" i="25"/>
  <c r="CR56" i="25"/>
  <c r="CV56" i="25"/>
  <c r="H57" i="25"/>
  <c r="K57" i="25"/>
  <c r="N57" i="25"/>
  <c r="Q57" i="25"/>
  <c r="T57" i="25"/>
  <c r="W57" i="25"/>
  <c r="BZ57" i="25"/>
  <c r="CC57" i="25"/>
  <c r="CF57" i="25"/>
  <c r="CJ57" i="25"/>
  <c r="CN57" i="25"/>
  <c r="CR57" i="25"/>
  <c r="CV57" i="25"/>
  <c r="H58" i="25"/>
  <c r="K58" i="25"/>
  <c r="N58" i="25"/>
  <c r="Q58" i="25"/>
  <c r="T58" i="25"/>
  <c r="W58" i="25"/>
  <c r="H59" i="25"/>
  <c r="K59" i="25"/>
  <c r="N59" i="25"/>
  <c r="Q59" i="25"/>
  <c r="T59" i="25"/>
  <c r="W59" i="25"/>
  <c r="AS59" i="25"/>
  <c r="AW59" i="25"/>
  <c r="BA59" i="25"/>
  <c r="BD59" i="25"/>
  <c r="BG59" i="25"/>
  <c r="BJ59" i="25"/>
  <c r="BM59" i="25"/>
  <c r="H60" i="25"/>
  <c r="K60" i="25"/>
  <c r="N60" i="25"/>
  <c r="Q60" i="25"/>
  <c r="T60" i="25"/>
  <c r="W60" i="25"/>
  <c r="BZ60" i="25"/>
  <c r="CO60" i="25"/>
  <c r="H61" i="25"/>
  <c r="K61" i="25"/>
  <c r="N61" i="25"/>
  <c r="Q61" i="25"/>
  <c r="T61" i="25"/>
  <c r="W61" i="25"/>
  <c r="H62" i="25"/>
  <c r="K62" i="25"/>
  <c r="N62" i="25"/>
  <c r="Q62" i="25"/>
  <c r="T62" i="25"/>
  <c r="W62" i="25"/>
  <c r="BH62" i="25"/>
  <c r="BL62" i="25"/>
  <c r="H63" i="25"/>
  <c r="K63" i="25"/>
  <c r="N63" i="25"/>
  <c r="Q63" i="25"/>
  <c r="T63" i="25"/>
  <c r="W63" i="25"/>
  <c r="BX63" i="25"/>
  <c r="CD63" i="25"/>
  <c r="CJ63" i="25"/>
  <c r="CP63" i="25"/>
  <c r="CV63" i="25"/>
  <c r="H64" i="25"/>
  <c r="K64" i="25"/>
  <c r="N64" i="25"/>
  <c r="Q64" i="25"/>
  <c r="T64" i="25"/>
  <c r="W64" i="25"/>
  <c r="H65" i="25"/>
  <c r="K65" i="25"/>
  <c r="N65" i="25"/>
  <c r="Q65" i="25"/>
  <c r="T65" i="25"/>
  <c r="W65" i="25"/>
  <c r="H66" i="25"/>
  <c r="K66" i="25"/>
  <c r="N66" i="25"/>
  <c r="Q66" i="25"/>
  <c r="T66" i="25"/>
  <c r="W66" i="25"/>
  <c r="BV66" i="25"/>
  <c r="CA66" i="25"/>
  <c r="CF66" i="25"/>
  <c r="CK66" i="25"/>
  <c r="CP66" i="25"/>
  <c r="CU66" i="25"/>
  <c r="H67" i="25"/>
  <c r="K67" i="25"/>
  <c r="N67" i="25"/>
  <c r="Q67" i="25"/>
  <c r="T67" i="25"/>
  <c r="W67" i="25"/>
  <c r="H68" i="25"/>
  <c r="K68" i="25"/>
  <c r="N68" i="25"/>
  <c r="Q68" i="25"/>
  <c r="T68" i="25"/>
  <c r="W68" i="25"/>
  <c r="H69" i="25"/>
  <c r="K69" i="25"/>
  <c r="N69" i="25"/>
  <c r="Q69" i="25"/>
  <c r="T69" i="25"/>
  <c r="W69" i="25"/>
  <c r="AD69" i="25"/>
  <c r="AG69" i="25"/>
  <c r="AJ69" i="25"/>
  <c r="H70" i="25"/>
  <c r="K70" i="25"/>
  <c r="N70" i="25"/>
  <c r="Q70" i="25"/>
  <c r="T70" i="25"/>
  <c r="W70" i="25"/>
  <c r="AD70" i="25"/>
  <c r="AG70" i="25"/>
  <c r="AJ70" i="25"/>
  <c r="H71" i="25"/>
  <c r="K71" i="25"/>
  <c r="N71" i="25"/>
  <c r="Q71" i="25"/>
  <c r="T71" i="25"/>
  <c r="W71" i="25"/>
  <c r="AD71" i="25"/>
  <c r="AG71" i="25"/>
  <c r="AJ71" i="25"/>
  <c r="BU71" i="25"/>
  <c r="BZ71" i="25"/>
  <c r="CB71" i="25"/>
  <c r="CF71" i="25"/>
  <c r="CH71" i="25"/>
  <c r="CK71" i="25"/>
  <c r="CN71" i="25"/>
  <c r="CQ71" i="25"/>
  <c r="CT71" i="25"/>
  <c r="CW71" i="25"/>
  <c r="H72" i="25"/>
  <c r="K72" i="25"/>
  <c r="N72" i="25"/>
  <c r="Q72" i="25"/>
  <c r="T72" i="25"/>
  <c r="W72" i="25"/>
  <c r="AD72" i="25"/>
  <c r="AG72" i="25"/>
  <c r="AJ72" i="25"/>
  <c r="CF72" i="25"/>
  <c r="H73" i="25"/>
  <c r="K73" i="25"/>
  <c r="N73" i="25"/>
  <c r="Q73" i="25"/>
  <c r="T73" i="25"/>
  <c r="W73" i="25"/>
  <c r="AD73" i="25"/>
  <c r="AG73" i="25"/>
  <c r="AJ73" i="25"/>
  <c r="AR73" i="25"/>
  <c r="AW73" i="25"/>
  <c r="BF73" i="25"/>
  <c r="BK73" i="25"/>
  <c r="H74" i="25"/>
  <c r="K74" i="25"/>
  <c r="N74" i="25"/>
  <c r="Q74" i="25"/>
  <c r="T74" i="25"/>
  <c r="W74" i="25"/>
  <c r="AD74" i="25"/>
  <c r="AG74" i="25"/>
  <c r="AJ74" i="25"/>
  <c r="AR74" i="25"/>
  <c r="AW74" i="25"/>
  <c r="BF74" i="25"/>
  <c r="BK74" i="25"/>
  <c r="AD75" i="25"/>
  <c r="AG75" i="25"/>
  <c r="AJ75" i="25"/>
  <c r="AR75" i="25"/>
  <c r="AW75" i="25"/>
  <c r="BF75" i="25"/>
  <c r="BK75" i="25"/>
  <c r="AD76" i="25"/>
  <c r="AG76" i="25"/>
  <c r="AJ76" i="25"/>
  <c r="AR76" i="25"/>
  <c r="AW76" i="25"/>
  <c r="BF76" i="25"/>
  <c r="BK76" i="25"/>
  <c r="AD77" i="25"/>
  <c r="AG77" i="25"/>
  <c r="AJ77" i="25"/>
  <c r="AR77" i="25"/>
  <c r="AW77" i="25"/>
  <c r="BF77" i="25"/>
  <c r="BK77" i="25"/>
  <c r="BR77" i="25"/>
  <c r="CA77" i="25"/>
  <c r="CJ77" i="25"/>
  <c r="CS77" i="25"/>
  <c r="AR78" i="25"/>
  <c r="AW78" i="25"/>
  <c r="BF78" i="25"/>
  <c r="BK78" i="25"/>
  <c r="AR79" i="25"/>
  <c r="AW79" i="25"/>
  <c r="BF79" i="25"/>
  <c r="BK79" i="25"/>
  <c r="AR80" i="25"/>
  <c r="AW80" i="25"/>
  <c r="BF80" i="25"/>
  <c r="BK80" i="25"/>
  <c r="AE81" i="25"/>
  <c r="AJ81" i="25"/>
  <c r="AR81" i="25"/>
  <c r="AW81" i="25"/>
  <c r="BF81" i="25"/>
  <c r="BK81" i="25"/>
  <c r="BQ81" i="25"/>
  <c r="BV81" i="25"/>
  <c r="CA81" i="25"/>
  <c r="CE81" i="25"/>
  <c r="CK81" i="25"/>
  <c r="CO81" i="25"/>
  <c r="CS81" i="25"/>
  <c r="CW81" i="25"/>
  <c r="AR82" i="25"/>
  <c r="AW82" i="25"/>
  <c r="BF82" i="25"/>
  <c r="BK82" i="25"/>
  <c r="AR83" i="25"/>
  <c r="AW83" i="25"/>
  <c r="BF83" i="25"/>
  <c r="BK83" i="25"/>
  <c r="AA84" i="25"/>
  <c r="AD84" i="25"/>
  <c r="AG84" i="25"/>
  <c r="AR84" i="25"/>
  <c r="AW84" i="25"/>
  <c r="BF84" i="25"/>
  <c r="BK84" i="25"/>
  <c r="AR85" i="25"/>
  <c r="AW85" i="25"/>
  <c r="BF85" i="25"/>
  <c r="BK85" i="25"/>
  <c r="AE89" i="25"/>
  <c r="AS91" i="25"/>
  <c r="AU91" i="25"/>
  <c r="AY91" i="25"/>
  <c r="BA91" i="25"/>
  <c r="BD91" i="25"/>
  <c r="BG91" i="25"/>
  <c r="BJ91" i="25"/>
  <c r="BM91" i="25"/>
  <c r="AA92" i="25"/>
  <c r="AC92" i="25"/>
  <c r="AE92" i="25"/>
  <c r="AG92" i="25"/>
  <c r="AJ92" i="25"/>
  <c r="AL92" i="25"/>
  <c r="AG93" i="25"/>
  <c r="AR93" i="25"/>
  <c r="AU93" i="25"/>
  <c r="AX93" i="25"/>
  <c r="BA93" i="25"/>
  <c r="BJ93" i="25"/>
  <c r="A1" i="52"/>
  <c r="A2" i="52"/>
  <c r="A6" i="52"/>
  <c r="A7" i="52"/>
  <c r="AD16" i="52"/>
  <c r="AG16" i="52"/>
  <c r="AJ16" i="52"/>
  <c r="BB16" i="52"/>
  <c r="C18" i="52"/>
  <c r="Q18" i="52"/>
  <c r="AC19" i="52"/>
  <c r="AF19" i="52"/>
  <c r="AJ19" i="52"/>
  <c r="D20" i="52"/>
  <c r="AX20" i="52"/>
  <c r="BB20" i="52"/>
  <c r="BI20" i="52"/>
  <c r="BZ20" i="52"/>
  <c r="CD20" i="52"/>
  <c r="L21" i="52"/>
  <c r="Q21" i="52"/>
  <c r="V21" i="52"/>
  <c r="AX21" i="52"/>
  <c r="BB21" i="52"/>
  <c r="BI21" i="52"/>
  <c r="CR21" i="52"/>
  <c r="CV21" i="52"/>
  <c r="AD22" i="52"/>
  <c r="AG22" i="52"/>
  <c r="AJ22" i="52"/>
  <c r="AX22" i="52"/>
  <c r="BB22" i="52"/>
  <c r="BI22" i="52"/>
  <c r="BZ22" i="52"/>
  <c r="CD22" i="52"/>
  <c r="CR22" i="52"/>
  <c r="CV22" i="52"/>
  <c r="H23" i="52"/>
  <c r="AD23" i="52"/>
  <c r="AG23" i="52"/>
  <c r="AJ23" i="52"/>
  <c r="AX23" i="52"/>
  <c r="BB23" i="52"/>
  <c r="BI23" i="52"/>
  <c r="BZ23" i="52"/>
  <c r="CD23" i="52"/>
  <c r="CR23" i="52"/>
  <c r="CV23" i="52"/>
  <c r="L24" i="52"/>
  <c r="Q24" i="52"/>
  <c r="V24" i="52"/>
  <c r="AD24" i="52"/>
  <c r="AG24" i="52"/>
  <c r="AJ24" i="52"/>
  <c r="AX24" i="52"/>
  <c r="BB24" i="52"/>
  <c r="BI24" i="52"/>
  <c r="BZ24" i="52"/>
  <c r="CD24" i="52"/>
  <c r="CR24" i="52"/>
  <c r="CV24" i="52"/>
  <c r="AX25" i="52"/>
  <c r="BB25" i="52"/>
  <c r="BI25" i="52"/>
  <c r="BZ25" i="52"/>
  <c r="CR25" i="52"/>
  <c r="CV25" i="52"/>
  <c r="AD26" i="52"/>
  <c r="AF26" i="52"/>
  <c r="AH26" i="52"/>
  <c r="AJ26" i="52"/>
  <c r="AL26" i="52"/>
  <c r="AX26" i="52"/>
  <c r="BB26" i="52"/>
  <c r="BI26" i="52"/>
  <c r="BZ26" i="52"/>
  <c r="CD26" i="52"/>
  <c r="CR26" i="52"/>
  <c r="CV26" i="52"/>
  <c r="Z27" i="52"/>
  <c r="AX27" i="52"/>
  <c r="BB27" i="52"/>
  <c r="BI27" i="52"/>
  <c r="BZ27" i="52"/>
  <c r="CD27" i="52"/>
  <c r="CR27" i="52"/>
  <c r="CV27" i="52"/>
  <c r="AD28" i="52"/>
  <c r="AF28" i="52"/>
  <c r="AH28" i="52"/>
  <c r="AJ28" i="52"/>
  <c r="AL28" i="52"/>
  <c r="AX28" i="52"/>
  <c r="BB28" i="52"/>
  <c r="BI28" i="52"/>
  <c r="BZ28" i="52"/>
  <c r="CD28" i="52"/>
  <c r="CR28" i="52"/>
  <c r="CV28" i="52"/>
  <c r="AX29" i="52"/>
  <c r="BB29" i="52"/>
  <c r="BI29" i="52"/>
  <c r="BZ29" i="52"/>
  <c r="CD29" i="52"/>
  <c r="CR29" i="52"/>
  <c r="CV29" i="52"/>
  <c r="A30" i="52"/>
  <c r="F30" i="52"/>
  <c r="L30" i="52"/>
  <c r="O30" i="52"/>
  <c r="U30" i="52"/>
  <c r="W30" i="52"/>
  <c r="AX30" i="52"/>
  <c r="BB30" i="52"/>
  <c r="BI30" i="52"/>
  <c r="BZ30" i="52"/>
  <c r="CD30" i="52"/>
  <c r="CR30" i="52"/>
  <c r="CV30" i="52"/>
  <c r="A31" i="52"/>
  <c r="F31" i="52"/>
  <c r="L31" i="52"/>
  <c r="O31" i="52"/>
  <c r="U31" i="52"/>
  <c r="W31" i="52"/>
  <c r="AX31" i="52"/>
  <c r="BB31" i="52"/>
  <c r="BI31" i="52"/>
  <c r="BZ31" i="52"/>
  <c r="CD31" i="52"/>
  <c r="CR31" i="52"/>
  <c r="CV31" i="52"/>
  <c r="A32" i="52"/>
  <c r="F32" i="52"/>
  <c r="L32" i="52"/>
  <c r="O32" i="52"/>
  <c r="U32" i="52"/>
  <c r="W32" i="52"/>
  <c r="AH32" i="52"/>
  <c r="AX32" i="52"/>
  <c r="BB32" i="52"/>
  <c r="BI32" i="52"/>
  <c r="BZ32" i="52"/>
  <c r="CD32" i="52"/>
  <c r="CR32" i="52"/>
  <c r="CV32" i="52"/>
  <c r="A33" i="52"/>
  <c r="F33" i="52"/>
  <c r="L33" i="52"/>
  <c r="O33" i="52"/>
  <c r="U33" i="52"/>
  <c r="W33" i="52"/>
  <c r="AX33" i="52"/>
  <c r="BB33" i="52"/>
  <c r="BI33" i="52"/>
  <c r="BZ33" i="52"/>
  <c r="CD33" i="52"/>
  <c r="A34" i="52"/>
  <c r="F34" i="52"/>
  <c r="L34" i="52"/>
  <c r="O34" i="52"/>
  <c r="U34" i="52"/>
  <c r="W34" i="52"/>
  <c r="AX34" i="52"/>
  <c r="BB34" i="52"/>
  <c r="BI34" i="52"/>
  <c r="CF34" i="52"/>
  <c r="A35" i="52"/>
  <c r="F35" i="52"/>
  <c r="L35" i="52"/>
  <c r="O35" i="52"/>
  <c r="W35" i="52"/>
  <c r="AD35" i="52"/>
  <c r="AK35" i="52"/>
  <c r="AX35" i="52"/>
  <c r="BB35" i="52"/>
  <c r="BI35" i="52"/>
  <c r="AD36" i="52"/>
  <c r="AK36" i="52"/>
  <c r="AX36" i="52"/>
  <c r="BB36" i="52"/>
  <c r="BI36" i="52"/>
  <c r="AD37" i="52"/>
  <c r="AK37" i="52"/>
  <c r="AX37" i="52"/>
  <c r="BB37" i="52"/>
  <c r="BI37" i="52"/>
  <c r="BX37" i="52"/>
  <c r="CB37" i="52"/>
  <c r="CP37" i="52"/>
  <c r="CT37" i="52"/>
  <c r="AX38" i="52"/>
  <c r="BB38" i="52"/>
  <c r="BI38" i="52"/>
  <c r="BX38" i="52"/>
  <c r="CB38" i="52"/>
  <c r="CP38" i="52"/>
  <c r="CT38" i="52"/>
  <c r="AX39" i="52"/>
  <c r="BB39" i="52"/>
  <c r="BI39" i="52"/>
  <c r="BX39" i="52"/>
  <c r="CB39" i="52"/>
  <c r="CP39" i="52"/>
  <c r="CT39" i="52"/>
  <c r="AX40" i="52"/>
  <c r="BB40" i="52"/>
  <c r="BI40" i="52"/>
  <c r="BX40" i="52"/>
  <c r="CB40" i="52"/>
  <c r="CP40" i="52"/>
  <c r="CT40" i="52"/>
  <c r="AD41" i="52"/>
  <c r="AK41" i="52"/>
  <c r="AX41" i="52"/>
  <c r="BB41" i="52"/>
  <c r="BI41" i="52"/>
  <c r="BX41" i="52"/>
  <c r="CB41" i="52"/>
  <c r="CP41" i="52"/>
  <c r="CT41" i="52"/>
  <c r="E43" i="52"/>
  <c r="H43" i="52"/>
  <c r="K43" i="52"/>
  <c r="N43" i="52"/>
  <c r="Q43" i="52"/>
  <c r="T43" i="52"/>
  <c r="W43" i="52"/>
  <c r="AD42" i="52"/>
  <c r="AK42" i="52"/>
  <c r="AX42" i="52"/>
  <c r="BB42" i="52"/>
  <c r="BI42" i="52"/>
  <c r="CP42" i="52"/>
  <c r="E44" i="52"/>
  <c r="H44" i="52"/>
  <c r="K44" i="52"/>
  <c r="N44" i="52"/>
  <c r="Q44" i="52"/>
  <c r="T44" i="52"/>
  <c r="W44" i="52"/>
  <c r="AK43" i="52"/>
  <c r="AX43" i="52"/>
  <c r="BB43" i="52"/>
  <c r="BI43" i="52"/>
  <c r="BX43" i="52"/>
  <c r="CB43" i="52"/>
  <c r="AJ44" i="52"/>
  <c r="AX44" i="52"/>
  <c r="BB44" i="52"/>
  <c r="BI44" i="52"/>
  <c r="CF44" i="52"/>
  <c r="T45" i="52"/>
  <c r="AD45" i="52"/>
  <c r="AK45" i="52"/>
  <c r="AD46" i="52"/>
  <c r="AK46" i="52"/>
  <c r="AD47" i="52"/>
  <c r="AK47" i="52"/>
  <c r="H48" i="52"/>
  <c r="H49" i="52" s="1"/>
  <c r="K48" i="52"/>
  <c r="K49" i="52" s="1"/>
  <c r="N48" i="52"/>
  <c r="Q48" i="52"/>
  <c r="T48" i="52"/>
  <c r="T49" i="52" s="1"/>
  <c r="W48" i="52"/>
  <c r="W49" i="52" s="1"/>
  <c r="AN51" i="52"/>
  <c r="AV51" i="52"/>
  <c r="AY51" i="52"/>
  <c r="BD51" i="52"/>
  <c r="BH51" i="52"/>
  <c r="BL51" i="52"/>
  <c r="H56" i="52"/>
  <c r="K56" i="52"/>
  <c r="N56" i="52"/>
  <c r="Q56" i="52"/>
  <c r="T56" i="52"/>
  <c r="W56" i="52"/>
  <c r="AR56" i="52"/>
  <c r="AV56" i="52"/>
  <c r="AZ56" i="52"/>
  <c r="BD56" i="52"/>
  <c r="BH56" i="52"/>
  <c r="BL56" i="52"/>
  <c r="BZ56" i="52"/>
  <c r="CC56" i="52"/>
  <c r="CF56" i="52"/>
  <c r="CJ56" i="52"/>
  <c r="CN56" i="52"/>
  <c r="CR56" i="52"/>
  <c r="CV56" i="52"/>
  <c r="H57" i="52"/>
  <c r="K57" i="52"/>
  <c r="N57" i="52"/>
  <c r="Q57" i="52"/>
  <c r="T57" i="52"/>
  <c r="W57" i="52"/>
  <c r="BZ57" i="52"/>
  <c r="CC57" i="52"/>
  <c r="CF57" i="52"/>
  <c r="CJ57" i="52"/>
  <c r="CN57" i="52"/>
  <c r="CR57" i="52"/>
  <c r="CV57" i="52"/>
  <c r="H58" i="52"/>
  <c r="K58" i="52"/>
  <c r="N58" i="52"/>
  <c r="Q58" i="52"/>
  <c r="T58" i="52"/>
  <c r="W58" i="52"/>
  <c r="H59" i="52"/>
  <c r="K59" i="52"/>
  <c r="N59" i="52"/>
  <c r="Q59" i="52"/>
  <c r="T59" i="52"/>
  <c r="W59" i="52"/>
  <c r="AS59" i="52"/>
  <c r="AW59" i="52"/>
  <c r="BA59" i="52"/>
  <c r="BD59" i="52"/>
  <c r="BG59" i="52"/>
  <c r="BJ59" i="52"/>
  <c r="BM59" i="52"/>
  <c r="H60" i="52"/>
  <c r="K60" i="52"/>
  <c r="N60" i="52"/>
  <c r="Q60" i="52"/>
  <c r="T60" i="52"/>
  <c r="W60" i="52"/>
  <c r="BZ60" i="52"/>
  <c r="CO60" i="52"/>
  <c r="H61" i="52"/>
  <c r="K61" i="52"/>
  <c r="N61" i="52"/>
  <c r="Q61" i="52"/>
  <c r="T61" i="52"/>
  <c r="W61" i="52"/>
  <c r="H62" i="52"/>
  <c r="K62" i="52"/>
  <c r="N62" i="52"/>
  <c r="Q62" i="52"/>
  <c r="T62" i="52"/>
  <c r="W62" i="52"/>
  <c r="BH62" i="52"/>
  <c r="BL62" i="52"/>
  <c r="H63" i="52"/>
  <c r="K63" i="52"/>
  <c r="N63" i="52"/>
  <c r="Q63" i="52"/>
  <c r="T63" i="52"/>
  <c r="W63" i="52"/>
  <c r="BX63" i="52"/>
  <c r="CD63" i="52"/>
  <c r="CJ63" i="52"/>
  <c r="CP63" i="52"/>
  <c r="CV63" i="52"/>
  <c r="H64" i="52"/>
  <c r="K64" i="52"/>
  <c r="N64" i="52"/>
  <c r="Q64" i="52"/>
  <c r="T64" i="52"/>
  <c r="W64" i="52"/>
  <c r="H65" i="52"/>
  <c r="K65" i="52"/>
  <c r="N65" i="52"/>
  <c r="Q65" i="52"/>
  <c r="T65" i="52"/>
  <c r="W65" i="52"/>
  <c r="H66" i="52"/>
  <c r="K66" i="52"/>
  <c r="N66" i="52"/>
  <c r="Q66" i="52"/>
  <c r="T66" i="52"/>
  <c r="W66" i="52"/>
  <c r="BV66" i="52"/>
  <c r="CA66" i="52"/>
  <c r="CF66" i="52"/>
  <c r="CK66" i="52"/>
  <c r="CP66" i="52"/>
  <c r="CU66" i="52"/>
  <c r="H67" i="52"/>
  <c r="K67" i="52"/>
  <c r="N67" i="52"/>
  <c r="Q67" i="52"/>
  <c r="T67" i="52"/>
  <c r="W67" i="52"/>
  <c r="H68" i="52"/>
  <c r="K68" i="52"/>
  <c r="N68" i="52"/>
  <c r="Q68" i="52"/>
  <c r="T68" i="52"/>
  <c r="W68" i="52"/>
  <c r="H69" i="52"/>
  <c r="K69" i="52"/>
  <c r="N69" i="52"/>
  <c r="Q69" i="52"/>
  <c r="T69" i="52"/>
  <c r="W69" i="52"/>
  <c r="AD69" i="52"/>
  <c r="AG69" i="52"/>
  <c r="AJ69" i="52"/>
  <c r="H70" i="52"/>
  <c r="K70" i="52"/>
  <c r="N70" i="52"/>
  <c r="Q70" i="52"/>
  <c r="T70" i="52"/>
  <c r="W70" i="52"/>
  <c r="AD70" i="52"/>
  <c r="AG70" i="52"/>
  <c r="AJ70" i="52"/>
  <c r="H71" i="52"/>
  <c r="K71" i="52"/>
  <c r="N71" i="52"/>
  <c r="Q71" i="52"/>
  <c r="T71" i="52"/>
  <c r="W71" i="52"/>
  <c r="AD71" i="52"/>
  <c r="AG71" i="52"/>
  <c r="AJ71" i="52"/>
  <c r="BU71" i="52"/>
  <c r="BZ71" i="52"/>
  <c r="CB71" i="52"/>
  <c r="CF71" i="52"/>
  <c r="CH71" i="52"/>
  <c r="CK71" i="52"/>
  <c r="CN71" i="52"/>
  <c r="CQ71" i="52"/>
  <c r="CT71" i="52"/>
  <c r="CW71" i="52"/>
  <c r="H72" i="52"/>
  <c r="K72" i="52"/>
  <c r="N72" i="52"/>
  <c r="Q72" i="52"/>
  <c r="T72" i="52"/>
  <c r="W72" i="52"/>
  <c r="AD72" i="52"/>
  <c r="AG72" i="52"/>
  <c r="AJ72" i="52"/>
  <c r="CF72" i="52"/>
  <c r="H73" i="52"/>
  <c r="K73" i="52"/>
  <c r="N73" i="52"/>
  <c r="Q73" i="52"/>
  <c r="T73" i="52"/>
  <c r="W73" i="52"/>
  <c r="AD73" i="52"/>
  <c r="AG73" i="52"/>
  <c r="AJ73" i="52"/>
  <c r="AR73" i="52"/>
  <c r="AW73" i="52"/>
  <c r="BF73" i="52"/>
  <c r="BK73" i="52"/>
  <c r="H74" i="52"/>
  <c r="K74" i="52"/>
  <c r="N74" i="52"/>
  <c r="Q74" i="52"/>
  <c r="T74" i="52"/>
  <c r="W74" i="52"/>
  <c r="AD74" i="52"/>
  <c r="AG74" i="52"/>
  <c r="AJ74" i="52"/>
  <c r="AR74" i="52"/>
  <c r="AW74" i="52"/>
  <c r="BF74" i="52"/>
  <c r="BK74" i="52"/>
  <c r="AD75" i="52"/>
  <c r="AG75" i="52"/>
  <c r="AJ75" i="52"/>
  <c r="AR75" i="52"/>
  <c r="AW75" i="52"/>
  <c r="BF75" i="52"/>
  <c r="BK75" i="52"/>
  <c r="AD76" i="52"/>
  <c r="AG76" i="52"/>
  <c r="AJ76" i="52"/>
  <c r="AR76" i="52"/>
  <c r="AW76" i="52"/>
  <c r="BF76" i="52"/>
  <c r="BK76" i="52"/>
  <c r="AD77" i="52"/>
  <c r="AG77" i="52"/>
  <c r="AJ77" i="52"/>
  <c r="AR77" i="52"/>
  <c r="AW77" i="52"/>
  <c r="BF77" i="52"/>
  <c r="BK77" i="52"/>
  <c r="BR77" i="52"/>
  <c r="CA77" i="52"/>
  <c r="CJ77" i="52"/>
  <c r="CS77" i="52"/>
  <c r="AR78" i="52"/>
  <c r="AW78" i="52"/>
  <c r="BF78" i="52"/>
  <c r="BK78" i="52"/>
  <c r="AR79" i="52"/>
  <c r="AW79" i="52"/>
  <c r="BF79" i="52"/>
  <c r="BK79" i="52"/>
  <c r="AR80" i="52"/>
  <c r="AW80" i="52"/>
  <c r="BF80" i="52"/>
  <c r="BK80" i="52"/>
  <c r="AE81" i="52"/>
  <c r="AJ81" i="52"/>
  <c r="AR81" i="52"/>
  <c r="AW81" i="52"/>
  <c r="BF81" i="52"/>
  <c r="BK81" i="52"/>
  <c r="BQ81" i="52"/>
  <c r="BV81" i="52"/>
  <c r="CA81" i="52"/>
  <c r="CE81" i="52"/>
  <c r="CK81" i="52"/>
  <c r="CO81" i="52"/>
  <c r="CS81" i="52"/>
  <c r="CW81" i="52"/>
  <c r="AR82" i="52"/>
  <c r="AW82" i="52"/>
  <c r="BF82" i="52"/>
  <c r="BK82" i="52"/>
  <c r="AR83" i="52"/>
  <c r="AW83" i="52"/>
  <c r="BF83" i="52"/>
  <c r="BK83" i="52"/>
  <c r="AA84" i="52"/>
  <c r="AD84" i="52"/>
  <c r="AG84" i="52"/>
  <c r="AK84" i="52"/>
  <c r="AR84" i="52"/>
  <c r="AW84" i="52"/>
  <c r="BF84" i="52"/>
  <c r="BK84" i="52"/>
  <c r="AR85" i="52"/>
  <c r="AW85" i="52"/>
  <c r="BF85" i="52"/>
  <c r="BK85" i="52"/>
  <c r="AE89" i="52"/>
  <c r="AS91" i="52"/>
  <c r="AU91" i="52"/>
  <c r="AY91" i="52"/>
  <c r="BA91" i="52"/>
  <c r="BD91" i="52"/>
  <c r="BG91" i="52"/>
  <c r="BJ91" i="52"/>
  <c r="BM91" i="52"/>
  <c r="AA92" i="52"/>
  <c r="AC92" i="52"/>
  <c r="AE92" i="52"/>
  <c r="AG92" i="52"/>
  <c r="AJ92" i="52"/>
  <c r="AL92" i="52"/>
  <c r="AR93" i="52"/>
  <c r="AU93" i="52"/>
  <c r="AX93" i="52"/>
  <c r="BA93" i="52"/>
  <c r="BJ93" i="52"/>
  <c r="A1" i="50"/>
  <c r="A2" i="50"/>
  <c r="A6" i="50"/>
  <c r="A7" i="50"/>
  <c r="AD16" i="50"/>
  <c r="AG16" i="50"/>
  <c r="AJ16" i="50"/>
  <c r="BB16" i="50"/>
  <c r="C18" i="50"/>
  <c r="Q18" i="50"/>
  <c r="AC19" i="50"/>
  <c r="AF19" i="50"/>
  <c r="AJ19" i="50"/>
  <c r="D20" i="50"/>
  <c r="AX20" i="50"/>
  <c r="BB20" i="50"/>
  <c r="BI20" i="50"/>
  <c r="BZ20" i="50"/>
  <c r="CD20" i="50"/>
  <c r="L21" i="50"/>
  <c r="Q21" i="50"/>
  <c r="V21" i="50"/>
  <c r="AX21" i="50"/>
  <c r="BB21" i="50"/>
  <c r="BI21" i="50"/>
  <c r="CR21" i="50"/>
  <c r="CV21" i="50"/>
  <c r="AD22" i="50"/>
  <c r="AG22" i="50"/>
  <c r="AJ22" i="50"/>
  <c r="AX22" i="50"/>
  <c r="BB22" i="50"/>
  <c r="BI22" i="50"/>
  <c r="BZ22" i="50"/>
  <c r="CD22" i="50"/>
  <c r="CR22" i="50"/>
  <c r="CV22" i="50"/>
  <c r="H23" i="50"/>
  <c r="AD23" i="50"/>
  <c r="AG23" i="50"/>
  <c r="AJ23" i="50"/>
  <c r="AX23" i="50"/>
  <c r="BB23" i="50"/>
  <c r="BI23" i="50"/>
  <c r="BZ23" i="50"/>
  <c r="CD23" i="50"/>
  <c r="CR23" i="50"/>
  <c r="CV23" i="50"/>
  <c r="L24" i="50"/>
  <c r="Q24" i="50"/>
  <c r="V24" i="50"/>
  <c r="AD24" i="50"/>
  <c r="AG24" i="50"/>
  <c r="AJ24" i="50"/>
  <c r="AX24" i="50"/>
  <c r="BB24" i="50"/>
  <c r="BI24" i="50"/>
  <c r="BZ24" i="50"/>
  <c r="CD24" i="50"/>
  <c r="CR24" i="50"/>
  <c r="CV24" i="50"/>
  <c r="AX25" i="50"/>
  <c r="BB25" i="50"/>
  <c r="BI25" i="50"/>
  <c r="BZ25" i="50"/>
  <c r="CD25" i="50"/>
  <c r="CR25" i="50"/>
  <c r="CV25" i="50"/>
  <c r="AD26" i="50"/>
  <c r="AF26" i="50"/>
  <c r="AH26" i="50"/>
  <c r="AJ26" i="50"/>
  <c r="AL26" i="50"/>
  <c r="AX26" i="50"/>
  <c r="BB26" i="50"/>
  <c r="BI26" i="50"/>
  <c r="BZ26" i="50"/>
  <c r="CD26" i="50"/>
  <c r="CR26" i="50"/>
  <c r="CV26" i="50"/>
  <c r="Z27" i="50"/>
  <c r="AX27" i="50"/>
  <c r="BB27" i="50"/>
  <c r="BI27" i="50"/>
  <c r="BZ27" i="50"/>
  <c r="CD27" i="50"/>
  <c r="CR27" i="50"/>
  <c r="CV27" i="50"/>
  <c r="AD28" i="50"/>
  <c r="AF28" i="50"/>
  <c r="AH28" i="50"/>
  <c r="AJ28" i="50"/>
  <c r="AL28" i="50"/>
  <c r="AX28" i="50"/>
  <c r="BB28" i="50"/>
  <c r="BI28" i="50"/>
  <c r="BZ28" i="50"/>
  <c r="CD28" i="50"/>
  <c r="CR28" i="50"/>
  <c r="CV28" i="50"/>
  <c r="AX29" i="50"/>
  <c r="BB29" i="50"/>
  <c r="BI29" i="50"/>
  <c r="BZ29" i="50"/>
  <c r="CD29" i="50"/>
  <c r="CR29" i="50"/>
  <c r="CV29" i="50"/>
  <c r="A30" i="50"/>
  <c r="F30" i="50"/>
  <c r="L30" i="50"/>
  <c r="O30" i="50"/>
  <c r="U30" i="50"/>
  <c r="W30" i="50"/>
  <c r="AX30" i="50"/>
  <c r="BB30" i="50"/>
  <c r="BI30" i="50"/>
  <c r="BZ30" i="50"/>
  <c r="CD30" i="50"/>
  <c r="CR30" i="50"/>
  <c r="CV30" i="50"/>
  <c r="A31" i="50"/>
  <c r="F31" i="50"/>
  <c r="L31" i="50"/>
  <c r="O31" i="50"/>
  <c r="U31" i="50"/>
  <c r="W31" i="50"/>
  <c r="AX31" i="50"/>
  <c r="BB31" i="50"/>
  <c r="BI31" i="50"/>
  <c r="BZ31" i="50"/>
  <c r="CD31" i="50"/>
  <c r="CR31" i="50"/>
  <c r="CV31" i="50"/>
  <c r="A32" i="50"/>
  <c r="F32" i="50"/>
  <c r="L32" i="50"/>
  <c r="O32" i="50"/>
  <c r="U32" i="50"/>
  <c r="W32" i="50"/>
  <c r="AH32" i="50"/>
  <c r="AX32" i="50"/>
  <c r="BB32" i="50"/>
  <c r="BI32" i="50"/>
  <c r="BZ32" i="50"/>
  <c r="CD32" i="50"/>
  <c r="CR32" i="50"/>
  <c r="CV32" i="50"/>
  <c r="A33" i="50"/>
  <c r="F33" i="50"/>
  <c r="L33" i="50"/>
  <c r="O33" i="50"/>
  <c r="U33" i="50"/>
  <c r="W33" i="50"/>
  <c r="AX33" i="50"/>
  <c r="BB33" i="50"/>
  <c r="BI33" i="50"/>
  <c r="BZ33" i="50"/>
  <c r="CD33" i="50"/>
  <c r="A34" i="50"/>
  <c r="F34" i="50"/>
  <c r="L34" i="50"/>
  <c r="O34" i="50"/>
  <c r="U34" i="50"/>
  <c r="W34" i="50"/>
  <c r="AX34" i="50"/>
  <c r="BB34" i="50"/>
  <c r="BI34" i="50"/>
  <c r="CF34" i="50"/>
  <c r="A35" i="50"/>
  <c r="F35" i="50"/>
  <c r="L35" i="50"/>
  <c r="O35" i="50"/>
  <c r="W35" i="50"/>
  <c r="AD35" i="50"/>
  <c r="AK35" i="50"/>
  <c r="AX35" i="50"/>
  <c r="BB35" i="50"/>
  <c r="BI35" i="50"/>
  <c r="AD36" i="50"/>
  <c r="AK36" i="50"/>
  <c r="AX36" i="50"/>
  <c r="BB36" i="50"/>
  <c r="BI36" i="50"/>
  <c r="AD37" i="50"/>
  <c r="AK37" i="50"/>
  <c r="AX37" i="50"/>
  <c r="BB37" i="50"/>
  <c r="BI37" i="50"/>
  <c r="BX37" i="50"/>
  <c r="CB37" i="50"/>
  <c r="CP37" i="50"/>
  <c r="CT37" i="50"/>
  <c r="AX38" i="50"/>
  <c r="BB38" i="50"/>
  <c r="BI38" i="50"/>
  <c r="BX38" i="50"/>
  <c r="CB38" i="50"/>
  <c r="CP38" i="50"/>
  <c r="CT38" i="50"/>
  <c r="AX39" i="50"/>
  <c r="BB39" i="50"/>
  <c r="BI39" i="50"/>
  <c r="BX39" i="50"/>
  <c r="CB39" i="50"/>
  <c r="CP39" i="50"/>
  <c r="CT39" i="50"/>
  <c r="AX40" i="50"/>
  <c r="BB40" i="50"/>
  <c r="BI40" i="50"/>
  <c r="BX40" i="50"/>
  <c r="CB40" i="50"/>
  <c r="CP40" i="50"/>
  <c r="CT40" i="50"/>
  <c r="AD41" i="50"/>
  <c r="AK41" i="50"/>
  <c r="AX41" i="50"/>
  <c r="BB41" i="50"/>
  <c r="BI41" i="50"/>
  <c r="BX41" i="50"/>
  <c r="CB41" i="50"/>
  <c r="CP41" i="50"/>
  <c r="CT41" i="50"/>
  <c r="E43" i="50"/>
  <c r="H43" i="50"/>
  <c r="K43" i="50"/>
  <c r="N43" i="50"/>
  <c r="Q43" i="50"/>
  <c r="T43" i="50"/>
  <c r="W43" i="50"/>
  <c r="AD42" i="50"/>
  <c r="AK42" i="50"/>
  <c r="AX42" i="50"/>
  <c r="BB42" i="50"/>
  <c r="BI42" i="50"/>
  <c r="CP42" i="50"/>
  <c r="E44" i="50"/>
  <c r="H44" i="50"/>
  <c r="K44" i="50"/>
  <c r="N44" i="50"/>
  <c r="Q44" i="50"/>
  <c r="T44" i="50"/>
  <c r="W44" i="50"/>
  <c r="AK43" i="50"/>
  <c r="AX43" i="50"/>
  <c r="BB43" i="50"/>
  <c r="BI43" i="50"/>
  <c r="BX43" i="50"/>
  <c r="CB43" i="50"/>
  <c r="AJ44" i="50"/>
  <c r="AX44" i="50"/>
  <c r="BB44" i="50"/>
  <c r="BI44" i="50"/>
  <c r="CF44" i="50"/>
  <c r="T45" i="50"/>
  <c r="AD45" i="50"/>
  <c r="AK45" i="50"/>
  <c r="AD46" i="50"/>
  <c r="AK46" i="50"/>
  <c r="AD47" i="50"/>
  <c r="AK47" i="50"/>
  <c r="H48" i="50"/>
  <c r="H49" i="50" s="1"/>
  <c r="K48" i="50"/>
  <c r="K49" i="50" s="1"/>
  <c r="N48" i="50"/>
  <c r="Q48" i="50"/>
  <c r="T48" i="50"/>
  <c r="T49" i="50" s="1"/>
  <c r="W48" i="50"/>
  <c r="W49" i="50" s="1"/>
  <c r="AN51" i="50"/>
  <c r="AV51" i="50"/>
  <c r="AY51" i="50"/>
  <c r="BD51" i="50"/>
  <c r="BH51" i="50"/>
  <c r="BL51" i="50"/>
  <c r="H56" i="50"/>
  <c r="K56" i="50"/>
  <c r="N56" i="50"/>
  <c r="Q56" i="50"/>
  <c r="T56" i="50"/>
  <c r="W56" i="50"/>
  <c r="AR56" i="50"/>
  <c r="AV56" i="50"/>
  <c r="AZ56" i="50"/>
  <c r="BD56" i="50"/>
  <c r="BH56" i="50"/>
  <c r="BL56" i="50"/>
  <c r="BZ56" i="50"/>
  <c r="CC56" i="50"/>
  <c r="CF56" i="50"/>
  <c r="CJ56" i="50"/>
  <c r="CN56" i="50"/>
  <c r="CV56" i="50"/>
  <c r="H57" i="50"/>
  <c r="K57" i="50"/>
  <c r="N57" i="50"/>
  <c r="Q57" i="50"/>
  <c r="T57" i="50"/>
  <c r="W57" i="50"/>
  <c r="BZ57" i="50"/>
  <c r="CC57" i="50"/>
  <c r="CF57" i="50"/>
  <c r="CJ57" i="50"/>
  <c r="CN57" i="50"/>
  <c r="CR57" i="50"/>
  <c r="CV57" i="50"/>
  <c r="H58" i="50"/>
  <c r="K58" i="50"/>
  <c r="N58" i="50"/>
  <c r="Q58" i="50"/>
  <c r="T58" i="50"/>
  <c r="W58" i="50"/>
  <c r="H59" i="50"/>
  <c r="K59" i="50"/>
  <c r="N59" i="50"/>
  <c r="Q59" i="50"/>
  <c r="T59" i="50"/>
  <c r="W59" i="50"/>
  <c r="AS59" i="50"/>
  <c r="AW59" i="50"/>
  <c r="BA59" i="50"/>
  <c r="BD59" i="50"/>
  <c r="BG59" i="50"/>
  <c r="BJ59" i="50"/>
  <c r="BM59" i="50"/>
  <c r="H60" i="50"/>
  <c r="K60" i="50"/>
  <c r="N60" i="50"/>
  <c r="Q60" i="50"/>
  <c r="T60" i="50"/>
  <c r="W60" i="50"/>
  <c r="BZ60" i="50"/>
  <c r="CO60" i="50"/>
  <c r="H61" i="50"/>
  <c r="K61" i="50"/>
  <c r="N61" i="50"/>
  <c r="Q61" i="50"/>
  <c r="T61" i="50"/>
  <c r="W61" i="50"/>
  <c r="H62" i="50"/>
  <c r="K62" i="50"/>
  <c r="N62" i="50"/>
  <c r="Q62" i="50"/>
  <c r="T62" i="50"/>
  <c r="W62" i="50"/>
  <c r="BH62" i="50"/>
  <c r="BL62" i="50"/>
  <c r="H63" i="50"/>
  <c r="K63" i="50"/>
  <c r="N63" i="50"/>
  <c r="Q63" i="50"/>
  <c r="T63" i="50"/>
  <c r="W63" i="50"/>
  <c r="BX63" i="50"/>
  <c r="CD63" i="50"/>
  <c r="CJ63" i="50"/>
  <c r="CP63" i="50"/>
  <c r="CV63" i="50"/>
  <c r="H64" i="50"/>
  <c r="K64" i="50"/>
  <c r="N64" i="50"/>
  <c r="Q64" i="50"/>
  <c r="T64" i="50"/>
  <c r="W64" i="50"/>
  <c r="H65" i="50"/>
  <c r="K65" i="50"/>
  <c r="N65" i="50"/>
  <c r="Q65" i="50"/>
  <c r="T65" i="50"/>
  <c r="W65" i="50"/>
  <c r="H66" i="50"/>
  <c r="K66" i="50"/>
  <c r="N66" i="50"/>
  <c r="Q66" i="50"/>
  <c r="T66" i="50"/>
  <c r="W66" i="50"/>
  <c r="BV66" i="50"/>
  <c r="CA66" i="50"/>
  <c r="CF66" i="50"/>
  <c r="CK66" i="50"/>
  <c r="CP66" i="50"/>
  <c r="CU66" i="50"/>
  <c r="H67" i="50"/>
  <c r="K67" i="50"/>
  <c r="N67" i="50"/>
  <c r="Q67" i="50"/>
  <c r="T67" i="50"/>
  <c r="W67" i="50"/>
  <c r="H68" i="50"/>
  <c r="K68" i="50"/>
  <c r="N68" i="50"/>
  <c r="Q68" i="50"/>
  <c r="T68" i="50"/>
  <c r="W68" i="50"/>
  <c r="H69" i="50"/>
  <c r="K69" i="50"/>
  <c r="N69" i="50"/>
  <c r="Q69" i="50"/>
  <c r="T69" i="50"/>
  <c r="W69" i="50"/>
  <c r="AD69" i="50"/>
  <c r="AG69" i="50"/>
  <c r="AJ69" i="50"/>
  <c r="H70" i="50"/>
  <c r="K70" i="50"/>
  <c r="N70" i="50"/>
  <c r="Q70" i="50"/>
  <c r="T70" i="50"/>
  <c r="W70" i="50"/>
  <c r="AD70" i="50"/>
  <c r="AG70" i="50"/>
  <c r="AJ70" i="50"/>
  <c r="H71" i="50"/>
  <c r="K71" i="50"/>
  <c r="N71" i="50"/>
  <c r="Q71" i="50"/>
  <c r="T71" i="50"/>
  <c r="W71" i="50"/>
  <c r="AD71" i="50"/>
  <c r="AG71" i="50"/>
  <c r="AJ71" i="50"/>
  <c r="BU71" i="50"/>
  <c r="BZ71" i="50"/>
  <c r="CB71" i="50"/>
  <c r="CF71" i="50"/>
  <c r="CH71" i="50"/>
  <c r="CK71" i="50"/>
  <c r="CN71" i="50"/>
  <c r="CQ71" i="50"/>
  <c r="CT71" i="50"/>
  <c r="CW71" i="50"/>
  <c r="H72" i="50"/>
  <c r="K72" i="50"/>
  <c r="N72" i="50"/>
  <c r="Q72" i="50"/>
  <c r="T72" i="50"/>
  <c r="W72" i="50"/>
  <c r="AD72" i="50"/>
  <c r="AG72" i="50"/>
  <c r="AJ72" i="50"/>
  <c r="CF72" i="50"/>
  <c r="H73" i="50"/>
  <c r="K73" i="50"/>
  <c r="N73" i="50"/>
  <c r="Q73" i="50"/>
  <c r="T73" i="50"/>
  <c r="W73" i="50"/>
  <c r="AD73" i="50"/>
  <c r="AG73" i="50"/>
  <c r="AJ73" i="50"/>
  <c r="AR73" i="50"/>
  <c r="AW73" i="50"/>
  <c r="BF73" i="50"/>
  <c r="BK73" i="50"/>
  <c r="H74" i="50"/>
  <c r="K74" i="50"/>
  <c r="N74" i="50"/>
  <c r="Q74" i="50"/>
  <c r="T74" i="50"/>
  <c r="W74" i="50"/>
  <c r="AD74" i="50"/>
  <c r="AG74" i="50"/>
  <c r="AJ74" i="50"/>
  <c r="AR74" i="50"/>
  <c r="AW74" i="50"/>
  <c r="BF74" i="50"/>
  <c r="BK74" i="50"/>
  <c r="AD75" i="50"/>
  <c r="AG75" i="50"/>
  <c r="AJ75" i="50"/>
  <c r="AR75" i="50"/>
  <c r="AW75" i="50"/>
  <c r="BF75" i="50"/>
  <c r="BK75" i="50"/>
  <c r="AD76" i="50"/>
  <c r="AG76" i="50"/>
  <c r="AJ76" i="50"/>
  <c r="AR76" i="50"/>
  <c r="AW76" i="50"/>
  <c r="BF76" i="50"/>
  <c r="BK76" i="50"/>
  <c r="AD77" i="50"/>
  <c r="AG77" i="50"/>
  <c r="AJ77" i="50"/>
  <c r="AR77" i="50"/>
  <c r="AW77" i="50"/>
  <c r="BF77" i="50"/>
  <c r="BK77" i="50"/>
  <c r="BR77" i="50"/>
  <c r="CA77" i="50"/>
  <c r="CJ77" i="50"/>
  <c r="CS77" i="50"/>
  <c r="AR78" i="50"/>
  <c r="AW78" i="50"/>
  <c r="BF78" i="50"/>
  <c r="BK78" i="50"/>
  <c r="AR79" i="50"/>
  <c r="AW79" i="50"/>
  <c r="BF79" i="50"/>
  <c r="BK79" i="50"/>
  <c r="AR80" i="50"/>
  <c r="AW80" i="50"/>
  <c r="BF80" i="50"/>
  <c r="BK80" i="50"/>
  <c r="AE81" i="50"/>
  <c r="AJ81" i="50"/>
  <c r="AR81" i="50"/>
  <c r="AW81" i="50"/>
  <c r="BF81" i="50"/>
  <c r="BK81" i="50"/>
  <c r="BQ81" i="50"/>
  <c r="BV81" i="50"/>
  <c r="CA81" i="50"/>
  <c r="CE81" i="50"/>
  <c r="CK81" i="50"/>
  <c r="CO81" i="50"/>
  <c r="CS81" i="50"/>
  <c r="CW81" i="50"/>
  <c r="AR82" i="50"/>
  <c r="AW82" i="50"/>
  <c r="BF82" i="50"/>
  <c r="BK82" i="50"/>
  <c r="AR83" i="50"/>
  <c r="AW83" i="50"/>
  <c r="BF83" i="50"/>
  <c r="BK83" i="50"/>
  <c r="AA84" i="50"/>
  <c r="AD84" i="50"/>
  <c r="AG84" i="50"/>
  <c r="AR84" i="50"/>
  <c r="AW84" i="50"/>
  <c r="BF84" i="50"/>
  <c r="BK84" i="50"/>
  <c r="AR85" i="50"/>
  <c r="AW85" i="50"/>
  <c r="BF85" i="50"/>
  <c r="BK85" i="50"/>
  <c r="AE89" i="50"/>
  <c r="AS91" i="50"/>
  <c r="AU91" i="50"/>
  <c r="AY91" i="50"/>
  <c r="BA91" i="50"/>
  <c r="BD91" i="50"/>
  <c r="BG91" i="50"/>
  <c r="BJ91" i="50"/>
  <c r="BM91" i="50"/>
  <c r="AA92" i="50"/>
  <c r="AC92" i="50"/>
  <c r="AE92" i="50"/>
  <c r="AG92" i="50"/>
  <c r="AJ92" i="50"/>
  <c r="AL92" i="50"/>
  <c r="AG93" i="50"/>
  <c r="AR93" i="50"/>
  <c r="AU93" i="50"/>
  <c r="AX93" i="50"/>
  <c r="BA93" i="50"/>
  <c r="BJ93" i="50"/>
  <c r="A1" i="51"/>
  <c r="A2" i="51"/>
  <c r="A6" i="51"/>
  <c r="A7" i="51"/>
  <c r="AD16" i="51"/>
  <c r="AG16" i="51"/>
  <c r="AJ16" i="51"/>
  <c r="BB16" i="51"/>
  <c r="C18" i="51"/>
  <c r="Q18" i="51"/>
  <c r="AC19" i="51"/>
  <c r="AF19" i="51"/>
  <c r="AJ19" i="51"/>
  <c r="D20" i="51"/>
  <c r="AX20" i="51"/>
  <c r="BB20" i="51"/>
  <c r="BI20" i="51"/>
  <c r="BZ20" i="51"/>
  <c r="CD20" i="51"/>
  <c r="L21" i="51"/>
  <c r="Q21" i="51"/>
  <c r="V21" i="51"/>
  <c r="AX21" i="51"/>
  <c r="BB21" i="51"/>
  <c r="BI21" i="51"/>
  <c r="CR21" i="51"/>
  <c r="CV21" i="51"/>
  <c r="AD22" i="51"/>
  <c r="AG22" i="51"/>
  <c r="AJ22" i="51"/>
  <c r="AX22" i="51"/>
  <c r="BB22" i="51"/>
  <c r="BI22" i="51"/>
  <c r="BZ22" i="51"/>
  <c r="CD22" i="51"/>
  <c r="CR22" i="51"/>
  <c r="CV22" i="51"/>
  <c r="H23" i="51"/>
  <c r="AD23" i="51"/>
  <c r="AG23" i="51"/>
  <c r="AJ23" i="51"/>
  <c r="AX23" i="51"/>
  <c r="BB23" i="51"/>
  <c r="BI23" i="51"/>
  <c r="BZ23" i="51"/>
  <c r="CD23" i="51"/>
  <c r="CR23" i="51"/>
  <c r="CV23" i="51"/>
  <c r="L24" i="51"/>
  <c r="Q24" i="51"/>
  <c r="V24" i="51"/>
  <c r="AD24" i="51"/>
  <c r="AG24" i="51"/>
  <c r="AJ24" i="51"/>
  <c r="AX24" i="51"/>
  <c r="BB24" i="51"/>
  <c r="BI24" i="51"/>
  <c r="BZ24" i="51"/>
  <c r="CD24" i="51"/>
  <c r="CR24" i="51"/>
  <c r="CV24" i="51"/>
  <c r="AX25" i="51"/>
  <c r="BB25" i="51"/>
  <c r="BI25" i="51"/>
  <c r="BZ25" i="51"/>
  <c r="CR25" i="51"/>
  <c r="CV25" i="51"/>
  <c r="AD26" i="51"/>
  <c r="AF26" i="51"/>
  <c r="AH26" i="51"/>
  <c r="AJ26" i="51"/>
  <c r="AL26" i="51"/>
  <c r="AX26" i="51"/>
  <c r="BB26" i="51"/>
  <c r="BI26" i="51"/>
  <c r="BZ26" i="51"/>
  <c r="CD26" i="51"/>
  <c r="CR26" i="51"/>
  <c r="CV26" i="51"/>
  <c r="Z27" i="51"/>
  <c r="AX27" i="51"/>
  <c r="BB27" i="51"/>
  <c r="BI27" i="51"/>
  <c r="BZ27" i="51"/>
  <c r="CD27" i="51"/>
  <c r="CR27" i="51"/>
  <c r="CV27" i="51"/>
  <c r="AD28" i="51"/>
  <c r="AF28" i="51"/>
  <c r="AH28" i="51"/>
  <c r="AJ28" i="51"/>
  <c r="AL28" i="51"/>
  <c r="AX28" i="51"/>
  <c r="BB28" i="51"/>
  <c r="BI28" i="51"/>
  <c r="BZ28" i="51"/>
  <c r="CD28" i="51"/>
  <c r="CR28" i="51"/>
  <c r="CV28" i="51"/>
  <c r="AX29" i="51"/>
  <c r="BB29" i="51"/>
  <c r="BI29" i="51"/>
  <c r="BZ29" i="51"/>
  <c r="CD29" i="51"/>
  <c r="CR29" i="51"/>
  <c r="CV29" i="51"/>
  <c r="A30" i="51"/>
  <c r="F30" i="51"/>
  <c r="L30" i="51"/>
  <c r="O30" i="51"/>
  <c r="U30" i="51"/>
  <c r="W30" i="51"/>
  <c r="AX30" i="51"/>
  <c r="BB30" i="51"/>
  <c r="BI30" i="51"/>
  <c r="BZ30" i="51"/>
  <c r="CD30" i="51"/>
  <c r="CR30" i="51"/>
  <c r="CV30" i="51"/>
  <c r="A31" i="51"/>
  <c r="F31" i="51"/>
  <c r="L31" i="51"/>
  <c r="O31" i="51"/>
  <c r="U31" i="51"/>
  <c r="W31" i="51"/>
  <c r="AX31" i="51"/>
  <c r="BB31" i="51"/>
  <c r="BI31" i="51"/>
  <c r="BZ31" i="51"/>
  <c r="CD31" i="51"/>
  <c r="CR31" i="51"/>
  <c r="CV31" i="51"/>
  <c r="A32" i="51"/>
  <c r="F32" i="51"/>
  <c r="L32" i="51"/>
  <c r="O32" i="51"/>
  <c r="U32" i="51"/>
  <c r="W32" i="51"/>
  <c r="AH32" i="51"/>
  <c r="AX32" i="51"/>
  <c r="BB32" i="51"/>
  <c r="BI32" i="51"/>
  <c r="BZ32" i="51"/>
  <c r="CD32" i="51"/>
  <c r="CR32" i="51"/>
  <c r="CV32" i="51"/>
  <c r="A33" i="51"/>
  <c r="F33" i="51"/>
  <c r="L33" i="51"/>
  <c r="O33" i="51"/>
  <c r="U33" i="51"/>
  <c r="W33" i="51"/>
  <c r="AX33" i="51"/>
  <c r="BB33" i="51"/>
  <c r="BI33" i="51"/>
  <c r="BZ33" i="51"/>
  <c r="CD33" i="51"/>
  <c r="A34" i="51"/>
  <c r="F34" i="51"/>
  <c r="L34" i="51"/>
  <c r="O34" i="51"/>
  <c r="U34" i="51"/>
  <c r="W34" i="51"/>
  <c r="AX34" i="51"/>
  <c r="BB34" i="51"/>
  <c r="BI34" i="51"/>
  <c r="CF34" i="51"/>
  <c r="A35" i="51"/>
  <c r="F35" i="51"/>
  <c r="L35" i="51"/>
  <c r="O35" i="51"/>
  <c r="W35" i="51"/>
  <c r="AD35" i="51"/>
  <c r="AK35" i="51"/>
  <c r="AX35" i="51"/>
  <c r="BB35" i="51"/>
  <c r="BI35" i="51"/>
  <c r="AD36" i="51"/>
  <c r="AK36" i="51"/>
  <c r="AX36" i="51"/>
  <c r="BB36" i="51"/>
  <c r="BI36" i="51"/>
  <c r="AD37" i="51"/>
  <c r="AK37" i="51"/>
  <c r="AX37" i="51"/>
  <c r="BB37" i="51"/>
  <c r="BI37" i="51"/>
  <c r="BX37" i="51"/>
  <c r="CB37" i="51"/>
  <c r="CP37" i="51"/>
  <c r="CT37" i="51"/>
  <c r="AX38" i="51"/>
  <c r="BB38" i="51"/>
  <c r="BI38" i="51"/>
  <c r="BX38" i="51"/>
  <c r="CB38" i="51"/>
  <c r="CP38" i="51"/>
  <c r="CT38" i="51"/>
  <c r="AX39" i="51"/>
  <c r="BB39" i="51"/>
  <c r="BI39" i="51"/>
  <c r="BX39" i="51"/>
  <c r="CB39" i="51"/>
  <c r="CP39" i="51"/>
  <c r="CT39" i="51"/>
  <c r="AX40" i="51"/>
  <c r="BB40" i="51"/>
  <c r="BI40" i="51"/>
  <c r="BX40" i="51"/>
  <c r="CB40" i="51"/>
  <c r="CP40" i="51"/>
  <c r="CT40" i="51"/>
  <c r="AD41" i="51"/>
  <c r="AK41" i="51"/>
  <c r="AX41" i="51"/>
  <c r="BB41" i="51"/>
  <c r="BI41" i="51"/>
  <c r="BX41" i="51"/>
  <c r="CB41" i="51"/>
  <c r="CP41" i="51"/>
  <c r="CT41" i="51"/>
  <c r="E43" i="51"/>
  <c r="H43" i="51"/>
  <c r="K43" i="51"/>
  <c r="N43" i="51"/>
  <c r="Q43" i="51"/>
  <c r="T43" i="51"/>
  <c r="W43" i="51"/>
  <c r="AD42" i="51"/>
  <c r="AK42" i="51"/>
  <c r="AX42" i="51"/>
  <c r="BB42" i="51"/>
  <c r="BI42" i="51"/>
  <c r="CP42" i="51"/>
  <c r="E44" i="51"/>
  <c r="H44" i="51"/>
  <c r="K44" i="51"/>
  <c r="N44" i="51"/>
  <c r="Q44" i="51"/>
  <c r="T44" i="51"/>
  <c r="W44" i="51"/>
  <c r="AK43" i="51"/>
  <c r="AX43" i="51"/>
  <c r="BB43" i="51"/>
  <c r="BI43" i="51"/>
  <c r="BX43" i="51"/>
  <c r="CB43" i="51"/>
  <c r="AJ44" i="51"/>
  <c r="AX44" i="51"/>
  <c r="BB44" i="51"/>
  <c r="BI44" i="51"/>
  <c r="CF44" i="51"/>
  <c r="T45" i="51"/>
  <c r="AD45" i="51"/>
  <c r="AK45" i="51"/>
  <c r="AD46" i="51"/>
  <c r="AK46" i="51"/>
  <c r="AD47" i="51"/>
  <c r="AK47" i="51"/>
  <c r="H48" i="51"/>
  <c r="H49" i="51" s="1"/>
  <c r="K48" i="51"/>
  <c r="K49" i="51" s="1"/>
  <c r="N48" i="51"/>
  <c r="Q48" i="51"/>
  <c r="T48" i="51"/>
  <c r="T49" i="51" s="1"/>
  <c r="W48" i="51"/>
  <c r="W49" i="51" s="1"/>
  <c r="AN51" i="51"/>
  <c r="AV51" i="51"/>
  <c r="AY51" i="51"/>
  <c r="BD51" i="51"/>
  <c r="BH51" i="51"/>
  <c r="BL51" i="51"/>
  <c r="H56" i="51"/>
  <c r="K56" i="51"/>
  <c r="N56" i="51"/>
  <c r="Q56" i="51"/>
  <c r="T56" i="51"/>
  <c r="W56" i="51"/>
  <c r="AR56" i="51"/>
  <c r="AV56" i="51"/>
  <c r="AZ56" i="51"/>
  <c r="BD56" i="51"/>
  <c r="BH56" i="51"/>
  <c r="BL56" i="51"/>
  <c r="BZ56" i="51"/>
  <c r="CC56" i="51"/>
  <c r="CF56" i="51"/>
  <c r="CJ56" i="51"/>
  <c r="CN56" i="51"/>
  <c r="CR56" i="51"/>
  <c r="CV56" i="51"/>
  <c r="H57" i="51"/>
  <c r="K57" i="51"/>
  <c r="N57" i="51"/>
  <c r="Q57" i="51"/>
  <c r="T57" i="51"/>
  <c r="W57" i="51"/>
  <c r="BZ57" i="51"/>
  <c r="CC57" i="51"/>
  <c r="CF57" i="51"/>
  <c r="CJ57" i="51"/>
  <c r="CN57" i="51"/>
  <c r="CR57" i="51"/>
  <c r="CV57" i="51"/>
  <c r="H58" i="51"/>
  <c r="K58" i="51"/>
  <c r="N58" i="51"/>
  <c r="Q58" i="51"/>
  <c r="T58" i="51"/>
  <c r="W58" i="51"/>
  <c r="H59" i="51"/>
  <c r="K59" i="51"/>
  <c r="N59" i="51"/>
  <c r="Q59" i="51"/>
  <c r="T59" i="51"/>
  <c r="W59" i="51"/>
  <c r="AS59" i="51"/>
  <c r="AW59" i="51"/>
  <c r="BA59" i="51"/>
  <c r="BD59" i="51"/>
  <c r="BG59" i="51"/>
  <c r="BJ59" i="51"/>
  <c r="BM59" i="51"/>
  <c r="H60" i="51"/>
  <c r="K60" i="51"/>
  <c r="N60" i="51"/>
  <c r="Q60" i="51"/>
  <c r="T60" i="51"/>
  <c r="W60" i="51"/>
  <c r="BZ60" i="51"/>
  <c r="CO60" i="51"/>
  <c r="H61" i="51"/>
  <c r="K61" i="51"/>
  <c r="N61" i="51"/>
  <c r="Q61" i="51"/>
  <c r="T61" i="51"/>
  <c r="W61" i="51"/>
  <c r="H62" i="51"/>
  <c r="K62" i="51"/>
  <c r="N62" i="51"/>
  <c r="Q62" i="51"/>
  <c r="T62" i="51"/>
  <c r="W62" i="51"/>
  <c r="BH62" i="51"/>
  <c r="BL62" i="51"/>
  <c r="H63" i="51"/>
  <c r="K63" i="51"/>
  <c r="N63" i="51"/>
  <c r="Q63" i="51"/>
  <c r="T63" i="51"/>
  <c r="W63" i="51"/>
  <c r="BX63" i="51"/>
  <c r="CD63" i="51"/>
  <c r="CJ63" i="51"/>
  <c r="CP63" i="51"/>
  <c r="CV63" i="51"/>
  <c r="H64" i="51"/>
  <c r="K64" i="51"/>
  <c r="N64" i="51"/>
  <c r="Q64" i="51"/>
  <c r="T64" i="51"/>
  <c r="W64" i="51"/>
  <c r="H65" i="51"/>
  <c r="K65" i="51"/>
  <c r="N65" i="51"/>
  <c r="Q65" i="51"/>
  <c r="T65" i="51"/>
  <c r="W65" i="51"/>
  <c r="H66" i="51"/>
  <c r="K66" i="51"/>
  <c r="N66" i="51"/>
  <c r="Q66" i="51"/>
  <c r="T66" i="51"/>
  <c r="W66" i="51"/>
  <c r="BV66" i="51"/>
  <c r="CA66" i="51"/>
  <c r="CF66" i="51"/>
  <c r="CK66" i="51"/>
  <c r="CP66" i="51"/>
  <c r="CU66" i="51"/>
  <c r="H67" i="51"/>
  <c r="K67" i="51"/>
  <c r="N67" i="51"/>
  <c r="Q67" i="51"/>
  <c r="T67" i="51"/>
  <c r="W67" i="51"/>
  <c r="H68" i="51"/>
  <c r="K68" i="51"/>
  <c r="N68" i="51"/>
  <c r="Q68" i="51"/>
  <c r="T68" i="51"/>
  <c r="W68" i="51"/>
  <c r="H69" i="51"/>
  <c r="K69" i="51"/>
  <c r="N69" i="51"/>
  <c r="Q69" i="51"/>
  <c r="T69" i="51"/>
  <c r="W69" i="51"/>
  <c r="AD69" i="51"/>
  <c r="AG69" i="51"/>
  <c r="AJ69" i="51"/>
  <c r="H70" i="51"/>
  <c r="K70" i="51"/>
  <c r="N70" i="51"/>
  <c r="Q70" i="51"/>
  <c r="T70" i="51"/>
  <c r="W70" i="51"/>
  <c r="AD70" i="51"/>
  <c r="AG70" i="51"/>
  <c r="AJ70" i="51"/>
  <c r="H71" i="51"/>
  <c r="K71" i="51"/>
  <c r="N71" i="51"/>
  <c r="Q71" i="51"/>
  <c r="T71" i="51"/>
  <c r="W71" i="51"/>
  <c r="AD71" i="51"/>
  <c r="AG71" i="51"/>
  <c r="AJ71" i="51"/>
  <c r="BU71" i="51"/>
  <c r="BZ71" i="51"/>
  <c r="CB71" i="51"/>
  <c r="CF71" i="51"/>
  <c r="CH71" i="51"/>
  <c r="CK71" i="51"/>
  <c r="CN71" i="51"/>
  <c r="CQ71" i="51"/>
  <c r="CT71" i="51"/>
  <c r="CW71" i="51"/>
  <c r="H72" i="51"/>
  <c r="K72" i="51"/>
  <c r="N72" i="51"/>
  <c r="Q72" i="51"/>
  <c r="T72" i="51"/>
  <c r="W72" i="51"/>
  <c r="AD72" i="51"/>
  <c r="AG72" i="51"/>
  <c r="AJ72" i="51"/>
  <c r="CF72" i="51"/>
  <c r="H73" i="51"/>
  <c r="K73" i="51"/>
  <c r="N73" i="51"/>
  <c r="Q73" i="51"/>
  <c r="T73" i="51"/>
  <c r="W73" i="51"/>
  <c r="AD73" i="51"/>
  <c r="AG73" i="51"/>
  <c r="AJ73" i="51"/>
  <c r="AR73" i="51"/>
  <c r="AW73" i="51"/>
  <c r="BF73" i="51"/>
  <c r="BK73" i="51"/>
  <c r="H74" i="51"/>
  <c r="K74" i="51"/>
  <c r="N74" i="51"/>
  <c r="Q74" i="51"/>
  <c r="T74" i="51"/>
  <c r="W74" i="51"/>
  <c r="AD74" i="51"/>
  <c r="AG74" i="51"/>
  <c r="AJ74" i="51"/>
  <c r="AR74" i="51"/>
  <c r="AW74" i="51"/>
  <c r="BF74" i="51"/>
  <c r="BK74" i="51"/>
  <c r="AD75" i="51"/>
  <c r="AG75" i="51"/>
  <c r="AJ75" i="51"/>
  <c r="AR75" i="51"/>
  <c r="AW75" i="51"/>
  <c r="BF75" i="51"/>
  <c r="BK75" i="51"/>
  <c r="AD76" i="51"/>
  <c r="AG76" i="51"/>
  <c r="AJ76" i="51"/>
  <c r="AR76" i="51"/>
  <c r="AW76" i="51"/>
  <c r="BF76" i="51"/>
  <c r="BK76" i="51"/>
  <c r="AD77" i="51"/>
  <c r="AG77" i="51"/>
  <c r="AJ77" i="51"/>
  <c r="AR77" i="51"/>
  <c r="AW77" i="51"/>
  <c r="BF77" i="51"/>
  <c r="BK77" i="51"/>
  <c r="BR77" i="51"/>
  <c r="CA77" i="51"/>
  <c r="CJ77" i="51"/>
  <c r="CS77" i="51"/>
  <c r="AR78" i="51"/>
  <c r="AW78" i="51"/>
  <c r="BF78" i="51"/>
  <c r="BK78" i="51"/>
  <c r="AR79" i="51"/>
  <c r="AW79" i="51"/>
  <c r="BF79" i="51"/>
  <c r="BK79" i="51"/>
  <c r="AR80" i="51"/>
  <c r="AW80" i="51"/>
  <c r="BF80" i="51"/>
  <c r="BK80" i="51"/>
  <c r="AE81" i="51"/>
  <c r="AJ81" i="51"/>
  <c r="AR81" i="51"/>
  <c r="AW81" i="51"/>
  <c r="BF81" i="51"/>
  <c r="BK81" i="51"/>
  <c r="BQ81" i="51"/>
  <c r="BV81" i="51"/>
  <c r="CA81" i="51"/>
  <c r="CE81" i="51"/>
  <c r="CK81" i="51"/>
  <c r="CO81" i="51"/>
  <c r="CS81" i="51"/>
  <c r="CW81" i="51"/>
  <c r="AR82" i="51"/>
  <c r="AW82" i="51"/>
  <c r="BF82" i="51"/>
  <c r="BK82" i="51"/>
  <c r="AR83" i="51"/>
  <c r="AW83" i="51"/>
  <c r="BF83" i="51"/>
  <c r="BK83" i="51"/>
  <c r="AA84" i="51"/>
  <c r="AD84" i="51"/>
  <c r="AG84" i="51"/>
  <c r="AR84" i="51"/>
  <c r="AW84" i="51"/>
  <c r="BF84" i="51"/>
  <c r="BK84" i="51"/>
  <c r="AR85" i="51"/>
  <c r="AW85" i="51"/>
  <c r="BF85" i="51"/>
  <c r="BK85" i="51"/>
  <c r="AE89" i="51"/>
  <c r="AS91" i="51"/>
  <c r="AU91" i="51"/>
  <c r="AY91" i="51"/>
  <c r="BA91" i="51"/>
  <c r="BD91" i="51"/>
  <c r="BG91" i="51"/>
  <c r="BJ91" i="51"/>
  <c r="BM91" i="51"/>
  <c r="AA92" i="51"/>
  <c r="AC92" i="51"/>
  <c r="AE92" i="51"/>
  <c r="AG92" i="51"/>
  <c r="AJ92" i="51"/>
  <c r="AL92" i="51"/>
  <c r="AG93" i="51"/>
  <c r="AR93" i="51"/>
  <c r="AU93" i="51"/>
  <c r="AX93" i="51"/>
  <c r="BA93" i="51"/>
  <c r="BJ93" i="51"/>
  <c r="A1" i="41"/>
  <c r="A2" i="41"/>
  <c r="A6" i="41"/>
  <c r="A7" i="41"/>
  <c r="AD16" i="41"/>
  <c r="AG16" i="41"/>
  <c r="AJ16" i="41"/>
  <c r="BB16" i="41"/>
  <c r="C18" i="41"/>
  <c r="Q18" i="41"/>
  <c r="AC19" i="41"/>
  <c r="AF19" i="41"/>
  <c r="AJ19" i="41"/>
  <c r="D20" i="41"/>
  <c r="AX20" i="41"/>
  <c r="BB20" i="41"/>
  <c r="BI20" i="41"/>
  <c r="BZ20" i="41"/>
  <c r="CD20" i="41"/>
  <c r="L21" i="41"/>
  <c r="Q21" i="41"/>
  <c r="V21" i="41"/>
  <c r="AX21" i="41"/>
  <c r="BB21" i="41"/>
  <c r="BI21" i="41"/>
  <c r="CR21" i="41"/>
  <c r="CV21" i="41"/>
  <c r="AD22" i="41"/>
  <c r="AG22" i="41"/>
  <c r="AJ22" i="41"/>
  <c r="AX22" i="41"/>
  <c r="BB22" i="41"/>
  <c r="BI22" i="41"/>
  <c r="BZ22" i="41"/>
  <c r="CD22" i="41"/>
  <c r="CR22" i="41"/>
  <c r="CV22" i="41"/>
  <c r="H23" i="41"/>
  <c r="AD23" i="41"/>
  <c r="AG23" i="41"/>
  <c r="AJ23" i="41"/>
  <c r="AX23" i="41"/>
  <c r="BB23" i="41"/>
  <c r="BI23" i="41"/>
  <c r="BZ23" i="41"/>
  <c r="CD23" i="41"/>
  <c r="CR23" i="41"/>
  <c r="CV23" i="41"/>
  <c r="L24" i="41"/>
  <c r="Q24" i="41"/>
  <c r="V24" i="41"/>
  <c r="AD24" i="41"/>
  <c r="AG24" i="41"/>
  <c r="AJ24" i="41"/>
  <c r="AX24" i="41"/>
  <c r="BB24" i="41"/>
  <c r="BI24" i="41"/>
  <c r="BZ24" i="41"/>
  <c r="CD24" i="41"/>
  <c r="CR24" i="41"/>
  <c r="CV24" i="41"/>
  <c r="AX25" i="41"/>
  <c r="BB25" i="41"/>
  <c r="BI25" i="41"/>
  <c r="BZ25" i="41"/>
  <c r="CR25" i="41"/>
  <c r="CV25" i="41"/>
  <c r="AD26" i="41"/>
  <c r="AF26" i="41"/>
  <c r="AH26" i="41"/>
  <c r="AJ26" i="41"/>
  <c r="AL26" i="41"/>
  <c r="AX26" i="41"/>
  <c r="BB26" i="41"/>
  <c r="BI26" i="41"/>
  <c r="BZ26" i="41"/>
  <c r="CD26" i="41"/>
  <c r="CR26" i="41"/>
  <c r="CV26" i="41"/>
  <c r="Z27" i="41"/>
  <c r="AX27" i="41"/>
  <c r="BB27" i="41"/>
  <c r="BI27" i="41"/>
  <c r="BZ27" i="41"/>
  <c r="CD27" i="41"/>
  <c r="CR27" i="41"/>
  <c r="CV27" i="41"/>
  <c r="AD28" i="41"/>
  <c r="AF28" i="41"/>
  <c r="AH28" i="41"/>
  <c r="AJ28" i="41"/>
  <c r="AL28" i="41"/>
  <c r="AX28" i="41"/>
  <c r="BB28" i="41"/>
  <c r="BI28" i="41"/>
  <c r="BZ28" i="41"/>
  <c r="CD28" i="41"/>
  <c r="CR28" i="41"/>
  <c r="CV28" i="41"/>
  <c r="AX29" i="41"/>
  <c r="BB29" i="41"/>
  <c r="BI29" i="41"/>
  <c r="BZ29" i="41"/>
  <c r="CD29" i="41"/>
  <c r="CR29" i="41"/>
  <c r="CV29" i="41"/>
  <c r="A30" i="41"/>
  <c r="F30" i="41"/>
  <c r="L30" i="41"/>
  <c r="O30" i="41"/>
  <c r="U30" i="41"/>
  <c r="W30" i="41"/>
  <c r="AX30" i="41"/>
  <c r="BB30" i="41"/>
  <c r="BI30" i="41"/>
  <c r="BZ30" i="41"/>
  <c r="CD30" i="41"/>
  <c r="CR30" i="41"/>
  <c r="CV30" i="41"/>
  <c r="A31" i="41"/>
  <c r="F31" i="41"/>
  <c r="L31" i="41"/>
  <c r="O31" i="41"/>
  <c r="U31" i="41"/>
  <c r="W31" i="41"/>
  <c r="AX31" i="41"/>
  <c r="BB31" i="41"/>
  <c r="BI31" i="41"/>
  <c r="BZ31" i="41"/>
  <c r="CD31" i="41"/>
  <c r="CR31" i="41"/>
  <c r="CV31" i="41"/>
  <c r="A32" i="41"/>
  <c r="F32" i="41"/>
  <c r="L32" i="41"/>
  <c r="O32" i="41"/>
  <c r="U32" i="41"/>
  <c r="W32" i="41"/>
  <c r="AH32" i="41"/>
  <c r="AX32" i="41"/>
  <c r="BB32" i="41"/>
  <c r="BI32" i="41"/>
  <c r="BZ32" i="41"/>
  <c r="CD32" i="41"/>
  <c r="CR32" i="41"/>
  <c r="CV32" i="41"/>
  <c r="A33" i="41"/>
  <c r="F33" i="41"/>
  <c r="L33" i="41"/>
  <c r="O33" i="41"/>
  <c r="U33" i="41"/>
  <c r="W33" i="41"/>
  <c r="AX33" i="41"/>
  <c r="BB33" i="41"/>
  <c r="BI33" i="41"/>
  <c r="BZ33" i="41"/>
  <c r="CD33" i="41"/>
  <c r="A34" i="41"/>
  <c r="F34" i="41"/>
  <c r="L34" i="41"/>
  <c r="O34" i="41"/>
  <c r="U34" i="41"/>
  <c r="W34" i="41"/>
  <c r="AX34" i="41"/>
  <c r="BB34" i="41"/>
  <c r="BI34" i="41"/>
  <c r="CF34" i="41"/>
  <c r="A35" i="41"/>
  <c r="F35" i="41"/>
  <c r="L35" i="41"/>
  <c r="O35" i="41"/>
  <c r="W35" i="41"/>
  <c r="AD35" i="41"/>
  <c r="AK35" i="41"/>
  <c r="AX35" i="41"/>
  <c r="BB35" i="41"/>
  <c r="BI35" i="41"/>
  <c r="AD36" i="41"/>
  <c r="AK36" i="41"/>
  <c r="AX36" i="41"/>
  <c r="BB36" i="41"/>
  <c r="BI36" i="41"/>
  <c r="AD37" i="41"/>
  <c r="AK37" i="41"/>
  <c r="AX37" i="41"/>
  <c r="BB37" i="41"/>
  <c r="BI37" i="41"/>
  <c r="BX37" i="41"/>
  <c r="CB37" i="41"/>
  <c r="CP37" i="41"/>
  <c r="CT37" i="41"/>
  <c r="AX38" i="41"/>
  <c r="BB38" i="41"/>
  <c r="BI38" i="41"/>
  <c r="BX38" i="41"/>
  <c r="CB38" i="41"/>
  <c r="CP38" i="41"/>
  <c r="CT38" i="41"/>
  <c r="AX39" i="41"/>
  <c r="BB39" i="41"/>
  <c r="BI39" i="41"/>
  <c r="BX39" i="41"/>
  <c r="CB39" i="41"/>
  <c r="CP39" i="41"/>
  <c r="CT39" i="41"/>
  <c r="AX40" i="41"/>
  <c r="BB40" i="41"/>
  <c r="BI40" i="41"/>
  <c r="BX40" i="41"/>
  <c r="CB40" i="41"/>
  <c r="CP40" i="41"/>
  <c r="CT40" i="41"/>
  <c r="AD41" i="41"/>
  <c r="AK41" i="41"/>
  <c r="AX41" i="41"/>
  <c r="BB41" i="41"/>
  <c r="BI41" i="41"/>
  <c r="BX41" i="41"/>
  <c r="CB41" i="41"/>
  <c r="CP41" i="41"/>
  <c r="CT41" i="41"/>
  <c r="E43" i="41"/>
  <c r="H43" i="41"/>
  <c r="K43" i="41"/>
  <c r="N43" i="41"/>
  <c r="Q43" i="41"/>
  <c r="T43" i="41"/>
  <c r="W43" i="41"/>
  <c r="AD42" i="41"/>
  <c r="AK42" i="41"/>
  <c r="AX42" i="41"/>
  <c r="BB42" i="41"/>
  <c r="BI42" i="41"/>
  <c r="CP42" i="41"/>
  <c r="E44" i="41"/>
  <c r="H44" i="41"/>
  <c r="K44" i="41"/>
  <c r="N44" i="41"/>
  <c r="Q44" i="41"/>
  <c r="T44" i="41"/>
  <c r="W44" i="41"/>
  <c r="AK43" i="41"/>
  <c r="AX43" i="41"/>
  <c r="BB43" i="41"/>
  <c r="BI43" i="41"/>
  <c r="BX43" i="41"/>
  <c r="CB43" i="41"/>
  <c r="AJ44" i="41"/>
  <c r="AX44" i="41"/>
  <c r="BB44" i="41"/>
  <c r="BI44" i="41"/>
  <c r="CF44" i="41"/>
  <c r="T45" i="41"/>
  <c r="AD45" i="41"/>
  <c r="AK45" i="41"/>
  <c r="AD46" i="41"/>
  <c r="AK46" i="41"/>
  <c r="AD47" i="41"/>
  <c r="AK47" i="41"/>
  <c r="H48" i="41"/>
  <c r="H49" i="41" s="1"/>
  <c r="K48" i="41"/>
  <c r="K49" i="41" s="1"/>
  <c r="N48" i="41"/>
  <c r="Q48" i="41"/>
  <c r="T48" i="41"/>
  <c r="T49" i="41" s="1"/>
  <c r="W48" i="41"/>
  <c r="W49" i="41" s="1"/>
  <c r="AN51" i="41"/>
  <c r="AV51" i="41"/>
  <c r="AY51" i="41"/>
  <c r="BD51" i="41"/>
  <c r="BH51" i="41"/>
  <c r="BL51" i="41"/>
  <c r="H56" i="41"/>
  <c r="K56" i="41"/>
  <c r="N56" i="41"/>
  <c r="Q56" i="41"/>
  <c r="T56" i="41"/>
  <c r="W56" i="41"/>
  <c r="AR56" i="41"/>
  <c r="AV56" i="41"/>
  <c r="AZ56" i="41"/>
  <c r="BD56" i="41"/>
  <c r="BH56" i="41"/>
  <c r="BL56" i="41"/>
  <c r="BZ56" i="41"/>
  <c r="CC56" i="41"/>
  <c r="CF56" i="41"/>
  <c r="CJ56" i="41"/>
  <c r="CN56" i="41"/>
  <c r="CR56" i="41"/>
  <c r="CV56" i="41"/>
  <c r="H57" i="41"/>
  <c r="K57" i="41"/>
  <c r="N57" i="41"/>
  <c r="Q57" i="41"/>
  <c r="T57" i="41"/>
  <c r="W57" i="41"/>
  <c r="BZ57" i="41"/>
  <c r="CC57" i="41"/>
  <c r="CF57" i="41"/>
  <c r="CJ57" i="41"/>
  <c r="CN57" i="41"/>
  <c r="CR57" i="41"/>
  <c r="CV57" i="41"/>
  <c r="H58" i="41"/>
  <c r="K58" i="41"/>
  <c r="N58" i="41"/>
  <c r="Q58" i="41"/>
  <c r="T58" i="41"/>
  <c r="W58" i="41"/>
  <c r="H59" i="41"/>
  <c r="K59" i="41"/>
  <c r="N59" i="41"/>
  <c r="Q59" i="41"/>
  <c r="T59" i="41"/>
  <c r="W59" i="41"/>
  <c r="AS59" i="41"/>
  <c r="AW59" i="41"/>
  <c r="BA59" i="41"/>
  <c r="BD59" i="41"/>
  <c r="BG59" i="41"/>
  <c r="BJ59" i="41"/>
  <c r="BM59" i="41"/>
  <c r="H60" i="41"/>
  <c r="K60" i="41"/>
  <c r="N60" i="41"/>
  <c r="Q60" i="41"/>
  <c r="T60" i="41"/>
  <c r="W60" i="41"/>
  <c r="BZ60" i="41"/>
  <c r="CO60" i="41"/>
  <c r="H61" i="41"/>
  <c r="K61" i="41"/>
  <c r="N61" i="41"/>
  <c r="Q61" i="41"/>
  <c r="T61" i="41"/>
  <c r="W61" i="41"/>
  <c r="H62" i="41"/>
  <c r="K62" i="41"/>
  <c r="N62" i="41"/>
  <c r="Q62" i="41"/>
  <c r="T62" i="41"/>
  <c r="W62" i="41"/>
  <c r="BH62" i="41"/>
  <c r="BL62" i="41"/>
  <c r="H63" i="41"/>
  <c r="K63" i="41"/>
  <c r="N63" i="41"/>
  <c r="Q63" i="41"/>
  <c r="T63" i="41"/>
  <c r="W63" i="41"/>
  <c r="BX63" i="41"/>
  <c r="CD63" i="41"/>
  <c r="CJ63" i="41"/>
  <c r="CP63" i="41"/>
  <c r="CV63" i="41"/>
  <c r="H64" i="41"/>
  <c r="K64" i="41"/>
  <c r="N64" i="41"/>
  <c r="Q64" i="41"/>
  <c r="T64" i="41"/>
  <c r="W64" i="41"/>
  <c r="H65" i="41"/>
  <c r="K65" i="41"/>
  <c r="N65" i="41"/>
  <c r="Q65" i="41"/>
  <c r="T65" i="41"/>
  <c r="W65" i="41"/>
  <c r="H66" i="41"/>
  <c r="K66" i="41"/>
  <c r="N66" i="41"/>
  <c r="Q66" i="41"/>
  <c r="T66" i="41"/>
  <c r="W66" i="41"/>
  <c r="BV66" i="41"/>
  <c r="CA66" i="41"/>
  <c r="CF66" i="41"/>
  <c r="CK66" i="41"/>
  <c r="CP66" i="41"/>
  <c r="CU66" i="41"/>
  <c r="H67" i="41"/>
  <c r="K67" i="41"/>
  <c r="N67" i="41"/>
  <c r="Q67" i="41"/>
  <c r="T67" i="41"/>
  <c r="W67" i="41"/>
  <c r="H68" i="41"/>
  <c r="K68" i="41"/>
  <c r="N68" i="41"/>
  <c r="Q68" i="41"/>
  <c r="T68" i="41"/>
  <c r="W68" i="41"/>
  <c r="H69" i="41"/>
  <c r="K69" i="41"/>
  <c r="N69" i="41"/>
  <c r="Q69" i="41"/>
  <c r="T69" i="41"/>
  <c r="W69" i="41"/>
  <c r="AD69" i="41"/>
  <c r="AG69" i="41"/>
  <c r="AJ69" i="41"/>
  <c r="H70" i="41"/>
  <c r="K70" i="41"/>
  <c r="N70" i="41"/>
  <c r="Q70" i="41"/>
  <c r="T70" i="41"/>
  <c r="W70" i="41"/>
  <c r="AD70" i="41"/>
  <c r="AG70" i="41"/>
  <c r="AJ70" i="41"/>
  <c r="H71" i="41"/>
  <c r="K71" i="41"/>
  <c r="N71" i="41"/>
  <c r="Q71" i="41"/>
  <c r="T71" i="41"/>
  <c r="W71" i="41"/>
  <c r="AD71" i="41"/>
  <c r="AG71" i="41"/>
  <c r="AJ71" i="41"/>
  <c r="BU71" i="41"/>
  <c r="BZ71" i="41"/>
  <c r="CB71" i="41"/>
  <c r="CF71" i="41"/>
  <c r="CH71" i="41"/>
  <c r="CK71" i="41"/>
  <c r="CN71" i="41"/>
  <c r="CQ71" i="41"/>
  <c r="CT71" i="41"/>
  <c r="CW71" i="41"/>
  <c r="H72" i="41"/>
  <c r="K72" i="41"/>
  <c r="N72" i="41"/>
  <c r="Q72" i="41"/>
  <c r="T72" i="41"/>
  <c r="W72" i="41"/>
  <c r="AD72" i="41"/>
  <c r="AG72" i="41"/>
  <c r="AJ72" i="41"/>
  <c r="CF72" i="41"/>
  <c r="H73" i="41"/>
  <c r="K73" i="41"/>
  <c r="N73" i="41"/>
  <c r="Q73" i="41"/>
  <c r="T73" i="41"/>
  <c r="W73" i="41"/>
  <c r="AD73" i="41"/>
  <c r="AG73" i="41"/>
  <c r="AJ73" i="41"/>
  <c r="AR73" i="41"/>
  <c r="AW73" i="41"/>
  <c r="BF73" i="41"/>
  <c r="BK73" i="41"/>
  <c r="H74" i="41"/>
  <c r="K74" i="41"/>
  <c r="N74" i="41"/>
  <c r="Q74" i="41"/>
  <c r="T74" i="41"/>
  <c r="W74" i="41"/>
  <c r="AD74" i="41"/>
  <c r="AG74" i="41"/>
  <c r="AJ74" i="41"/>
  <c r="AR74" i="41"/>
  <c r="AW74" i="41"/>
  <c r="BF74" i="41"/>
  <c r="BK74" i="41"/>
  <c r="AD75" i="41"/>
  <c r="AG75" i="41"/>
  <c r="AJ75" i="41"/>
  <c r="AR75" i="41"/>
  <c r="AW75" i="41"/>
  <c r="BF75" i="41"/>
  <c r="BK75" i="41"/>
  <c r="AD76" i="41"/>
  <c r="AG76" i="41"/>
  <c r="AJ76" i="41"/>
  <c r="AR76" i="41"/>
  <c r="AW76" i="41"/>
  <c r="BF76" i="41"/>
  <c r="BK76" i="41"/>
  <c r="AD77" i="41"/>
  <c r="AG77" i="41"/>
  <c r="AJ77" i="41"/>
  <c r="AR77" i="41"/>
  <c r="AW77" i="41"/>
  <c r="BF77" i="41"/>
  <c r="BK77" i="41"/>
  <c r="BR77" i="41"/>
  <c r="CA77" i="41"/>
  <c r="CJ77" i="41"/>
  <c r="CS77" i="41"/>
  <c r="AR78" i="41"/>
  <c r="AW78" i="41"/>
  <c r="BF78" i="41"/>
  <c r="BK78" i="41"/>
  <c r="AR79" i="41"/>
  <c r="AW79" i="41"/>
  <c r="BF79" i="41"/>
  <c r="BK79" i="41"/>
  <c r="AR80" i="41"/>
  <c r="AW80" i="41"/>
  <c r="BF80" i="41"/>
  <c r="BK80" i="41"/>
  <c r="AE81" i="41"/>
  <c r="AJ81" i="41"/>
  <c r="AR81" i="41"/>
  <c r="AW81" i="41"/>
  <c r="BF81" i="41"/>
  <c r="BK81" i="41"/>
  <c r="BQ81" i="41"/>
  <c r="BV81" i="41"/>
  <c r="CA81" i="41"/>
  <c r="CE81" i="41"/>
  <c r="CK81" i="41"/>
  <c r="CO81" i="41"/>
  <c r="CS81" i="41"/>
  <c r="CW81" i="41"/>
  <c r="AR82" i="41"/>
  <c r="AW82" i="41"/>
  <c r="BF82" i="41"/>
  <c r="BK82" i="41"/>
  <c r="AR83" i="41"/>
  <c r="AW83" i="41"/>
  <c r="BF83" i="41"/>
  <c r="BK83" i="41"/>
  <c r="AA84" i="41"/>
  <c r="AD84" i="41"/>
  <c r="AG84" i="41"/>
  <c r="AR84" i="41"/>
  <c r="AW84" i="41"/>
  <c r="BF84" i="41"/>
  <c r="BK84" i="41"/>
  <c r="AR85" i="41"/>
  <c r="AW85" i="41"/>
  <c r="BF85" i="41"/>
  <c r="BK85" i="41"/>
  <c r="AE89" i="41"/>
  <c r="AS91" i="41"/>
  <c r="AU91" i="41"/>
  <c r="AY91" i="41"/>
  <c r="BA91" i="41"/>
  <c r="BD91" i="41"/>
  <c r="BG91" i="41"/>
  <c r="BJ91" i="41"/>
  <c r="BM91" i="41"/>
  <c r="AA92" i="41"/>
  <c r="AC92" i="41"/>
  <c r="AE92" i="41"/>
  <c r="AG92" i="41"/>
  <c r="AJ92" i="41"/>
  <c r="AL92" i="41"/>
  <c r="AR93" i="41"/>
  <c r="AU93" i="41"/>
  <c r="AX93" i="41"/>
  <c r="BA93" i="41"/>
  <c r="BJ93" i="41"/>
  <c r="A1" i="12"/>
  <c r="A2" i="12"/>
  <c r="A6" i="12"/>
  <c r="A7" i="12"/>
  <c r="AD16" i="12"/>
  <c r="AG16" i="12"/>
  <c r="AJ16" i="12"/>
  <c r="BB16" i="12"/>
  <c r="C18" i="12"/>
  <c r="Q18" i="12"/>
  <c r="AC19" i="12"/>
  <c r="AF19" i="12"/>
  <c r="AJ19" i="12"/>
  <c r="D20" i="12"/>
  <c r="AX20" i="12"/>
  <c r="BB20" i="12"/>
  <c r="BI20" i="12"/>
  <c r="BZ20" i="12"/>
  <c r="CD20" i="12"/>
  <c r="L21" i="12"/>
  <c r="Q21" i="12"/>
  <c r="V21" i="12"/>
  <c r="AX21" i="12"/>
  <c r="BB21" i="12"/>
  <c r="BI21" i="12"/>
  <c r="CR21" i="12"/>
  <c r="CV21" i="12"/>
  <c r="AD22" i="12"/>
  <c r="AG22" i="12"/>
  <c r="AJ22" i="12"/>
  <c r="AX22" i="12"/>
  <c r="BB22" i="12"/>
  <c r="BI22" i="12"/>
  <c r="BZ22" i="12"/>
  <c r="CD22" i="12"/>
  <c r="CR22" i="12"/>
  <c r="CV22" i="12"/>
  <c r="H23" i="12"/>
  <c r="AD23" i="12"/>
  <c r="AG23" i="12"/>
  <c r="AJ23" i="12"/>
  <c r="AX23" i="12"/>
  <c r="BB23" i="12"/>
  <c r="BI23" i="12"/>
  <c r="BZ23" i="12"/>
  <c r="CD23" i="12"/>
  <c r="CR23" i="12"/>
  <c r="CV23" i="12"/>
  <c r="L24" i="12"/>
  <c r="Q24" i="12"/>
  <c r="V24" i="12"/>
  <c r="AD24" i="12"/>
  <c r="AG24" i="12"/>
  <c r="AJ24" i="12"/>
  <c r="AX24" i="12"/>
  <c r="BB24" i="12"/>
  <c r="BI24" i="12"/>
  <c r="BZ24" i="12"/>
  <c r="CD24" i="12"/>
  <c r="CR24" i="12"/>
  <c r="CV24" i="12"/>
  <c r="AX25" i="12"/>
  <c r="BB25" i="12"/>
  <c r="BI25" i="12"/>
  <c r="BZ25" i="12"/>
  <c r="CD25" i="12"/>
  <c r="CR25" i="12"/>
  <c r="CV25" i="12"/>
  <c r="AD26" i="12"/>
  <c r="AF26" i="12"/>
  <c r="AH26" i="12"/>
  <c r="AJ26" i="12"/>
  <c r="AL26" i="12"/>
  <c r="AX26" i="12"/>
  <c r="BB26" i="12"/>
  <c r="BI26" i="12"/>
  <c r="BZ26" i="12"/>
  <c r="CD26" i="12"/>
  <c r="CR26" i="12"/>
  <c r="CV26" i="12"/>
  <c r="Z27" i="12"/>
  <c r="AX27" i="12"/>
  <c r="BB27" i="12"/>
  <c r="BI27" i="12"/>
  <c r="BZ27" i="12"/>
  <c r="CD27" i="12"/>
  <c r="CR27" i="12"/>
  <c r="CV27" i="12"/>
  <c r="AD28" i="12"/>
  <c r="AF28" i="12"/>
  <c r="AH28" i="12"/>
  <c r="AJ28" i="12"/>
  <c r="AL28" i="12"/>
  <c r="AX28" i="12"/>
  <c r="BB28" i="12"/>
  <c r="BI28" i="12"/>
  <c r="BZ28" i="12"/>
  <c r="CD28" i="12"/>
  <c r="CR28" i="12"/>
  <c r="CV28" i="12"/>
  <c r="AX29" i="12"/>
  <c r="BB29" i="12"/>
  <c r="BI29" i="12"/>
  <c r="BZ29" i="12"/>
  <c r="CD29" i="12"/>
  <c r="CR29" i="12"/>
  <c r="CV29" i="12"/>
  <c r="A30" i="12"/>
  <c r="F30" i="12"/>
  <c r="L30" i="12"/>
  <c r="O30" i="12"/>
  <c r="U30" i="12"/>
  <c r="W30" i="12"/>
  <c r="AX30" i="12"/>
  <c r="BB30" i="12"/>
  <c r="BI30" i="12"/>
  <c r="BZ30" i="12"/>
  <c r="CD30" i="12"/>
  <c r="CR30" i="12"/>
  <c r="CV30" i="12"/>
  <c r="A31" i="12"/>
  <c r="F31" i="12"/>
  <c r="L31" i="12"/>
  <c r="O31" i="12"/>
  <c r="U31" i="12"/>
  <c r="W31" i="12"/>
  <c r="AX31" i="12"/>
  <c r="BB31" i="12"/>
  <c r="BI31" i="12"/>
  <c r="BZ31" i="12"/>
  <c r="CD31" i="12"/>
  <c r="CR31" i="12"/>
  <c r="CV31" i="12"/>
  <c r="A32" i="12"/>
  <c r="F32" i="12"/>
  <c r="L32" i="12"/>
  <c r="O32" i="12"/>
  <c r="U32" i="12"/>
  <c r="W32" i="12"/>
  <c r="AH32" i="12"/>
  <c r="AX32" i="12"/>
  <c r="BB32" i="12"/>
  <c r="BI32" i="12"/>
  <c r="BZ32" i="12"/>
  <c r="CD32" i="12"/>
  <c r="CR32" i="12"/>
  <c r="CV32" i="12"/>
  <c r="A33" i="12"/>
  <c r="F33" i="12"/>
  <c r="L33" i="12"/>
  <c r="O33" i="12"/>
  <c r="U33" i="12"/>
  <c r="W33" i="12"/>
  <c r="AX33" i="12"/>
  <c r="BB33" i="12"/>
  <c r="BI33" i="12"/>
  <c r="BZ33" i="12"/>
  <c r="CD33" i="12"/>
  <c r="A34" i="12"/>
  <c r="F34" i="12"/>
  <c r="L34" i="12"/>
  <c r="O34" i="12"/>
  <c r="U34" i="12"/>
  <c r="W34" i="12"/>
  <c r="AX34" i="12"/>
  <c r="BB34" i="12"/>
  <c r="BI34" i="12"/>
  <c r="A35" i="12"/>
  <c r="F35" i="12"/>
  <c r="L35" i="12"/>
  <c r="O35" i="12"/>
  <c r="U35" i="12"/>
  <c r="W35" i="12"/>
  <c r="AD35" i="12"/>
  <c r="AK35" i="12"/>
  <c r="AX35" i="12"/>
  <c r="BB35" i="12"/>
  <c r="BI35" i="12"/>
  <c r="AD36" i="12"/>
  <c r="AK36" i="12"/>
  <c r="AX36" i="12"/>
  <c r="BB36" i="12"/>
  <c r="BI36" i="12"/>
  <c r="AD37" i="12"/>
  <c r="AK37" i="12"/>
  <c r="AX37" i="12"/>
  <c r="BB37" i="12"/>
  <c r="BI37" i="12"/>
  <c r="BX37" i="12"/>
  <c r="CB37" i="12"/>
  <c r="CP37" i="12"/>
  <c r="CT37" i="12"/>
  <c r="AX38" i="12"/>
  <c r="BB38" i="12"/>
  <c r="BI38" i="12"/>
  <c r="BX38" i="12"/>
  <c r="CB38" i="12"/>
  <c r="CP38" i="12"/>
  <c r="CT38" i="12"/>
  <c r="AX39" i="12"/>
  <c r="BB39" i="12"/>
  <c r="BI39" i="12"/>
  <c r="BX39" i="12"/>
  <c r="CB39" i="12"/>
  <c r="CP39" i="12"/>
  <c r="CT39" i="12"/>
  <c r="AX40" i="12"/>
  <c r="BB40" i="12"/>
  <c r="BI40" i="12"/>
  <c r="BX40" i="12"/>
  <c r="CB40" i="12"/>
  <c r="CP40" i="12"/>
  <c r="CT40" i="12"/>
  <c r="AD41" i="12"/>
  <c r="AK41" i="12"/>
  <c r="AX41" i="12"/>
  <c r="BB41" i="12"/>
  <c r="BI41" i="12"/>
  <c r="BX41" i="12"/>
  <c r="CB41" i="12"/>
  <c r="CP41" i="12"/>
  <c r="CT41" i="12"/>
  <c r="E43" i="12"/>
  <c r="H43" i="12"/>
  <c r="K43" i="12"/>
  <c r="N43" i="12"/>
  <c r="Q43" i="12"/>
  <c r="T43" i="12"/>
  <c r="W43" i="12"/>
  <c r="AD42" i="12"/>
  <c r="AK42" i="12"/>
  <c r="AX42" i="12"/>
  <c r="BB42" i="12"/>
  <c r="BI42" i="12"/>
  <c r="CP42" i="12"/>
  <c r="E44" i="12"/>
  <c r="H44" i="12"/>
  <c r="K44" i="12"/>
  <c r="N44" i="12"/>
  <c r="Q44" i="12"/>
  <c r="T44" i="12"/>
  <c r="W44" i="12"/>
  <c r="AK43" i="12"/>
  <c r="AX43" i="12"/>
  <c r="BB43" i="12"/>
  <c r="BI43" i="12"/>
  <c r="BX43" i="12"/>
  <c r="CB43" i="12"/>
  <c r="AJ44" i="12"/>
  <c r="AX44" i="12"/>
  <c r="BB44" i="12"/>
  <c r="BI44" i="12"/>
  <c r="CF44" i="12"/>
  <c r="T45" i="12"/>
  <c r="AD45" i="12"/>
  <c r="AK45" i="12"/>
  <c r="AD46" i="12"/>
  <c r="AK46" i="12"/>
  <c r="AD47" i="12"/>
  <c r="AK47" i="12"/>
  <c r="H48" i="12"/>
  <c r="H49" i="12" s="1"/>
  <c r="K48" i="12"/>
  <c r="K49" i="12" s="1"/>
  <c r="N48" i="12"/>
  <c r="Q48" i="12"/>
  <c r="T48" i="12"/>
  <c r="T49" i="12" s="1"/>
  <c r="W48" i="12"/>
  <c r="W49" i="12" s="1"/>
  <c r="AN51" i="12"/>
  <c r="AV51" i="12"/>
  <c r="AY51" i="12"/>
  <c r="BD51" i="12"/>
  <c r="BH51" i="12"/>
  <c r="BL51" i="12"/>
  <c r="H56" i="12"/>
  <c r="K56" i="12"/>
  <c r="N56" i="12"/>
  <c r="Q56" i="12"/>
  <c r="T56" i="12"/>
  <c r="W56" i="12"/>
  <c r="AR56" i="12"/>
  <c r="AV56" i="12"/>
  <c r="AZ56" i="12"/>
  <c r="BD56" i="12"/>
  <c r="BH56" i="12"/>
  <c r="BL56" i="12"/>
  <c r="BZ56" i="12"/>
  <c r="CC56" i="12"/>
  <c r="CF56" i="12"/>
  <c r="CJ56" i="12"/>
  <c r="CN56" i="12"/>
  <c r="CR56" i="12"/>
  <c r="CV56" i="12"/>
  <c r="H57" i="12"/>
  <c r="K57" i="12"/>
  <c r="N57" i="12"/>
  <c r="Q57" i="12"/>
  <c r="T57" i="12"/>
  <c r="W57" i="12"/>
  <c r="BZ57" i="12"/>
  <c r="CC57" i="12"/>
  <c r="CF57" i="12"/>
  <c r="CJ57" i="12"/>
  <c r="CN57" i="12"/>
  <c r="CR57" i="12"/>
  <c r="CV57" i="12"/>
  <c r="H58" i="12"/>
  <c r="K58" i="12"/>
  <c r="N58" i="12"/>
  <c r="Q58" i="12"/>
  <c r="T58" i="12"/>
  <c r="W58" i="12"/>
  <c r="H59" i="12"/>
  <c r="K59" i="12"/>
  <c r="N59" i="12"/>
  <c r="Q59" i="12"/>
  <c r="T59" i="12"/>
  <c r="W59" i="12"/>
  <c r="AS59" i="12"/>
  <c r="AW59" i="12"/>
  <c r="BA59" i="12"/>
  <c r="BD59" i="12"/>
  <c r="BG59" i="12"/>
  <c r="BJ59" i="12"/>
  <c r="BM59" i="12"/>
  <c r="H60" i="12"/>
  <c r="K60" i="12"/>
  <c r="N60" i="12"/>
  <c r="Q60" i="12"/>
  <c r="T60" i="12"/>
  <c r="W60" i="12"/>
  <c r="BZ60" i="12"/>
  <c r="CO60" i="12"/>
  <c r="H61" i="12"/>
  <c r="K61" i="12"/>
  <c r="N61" i="12"/>
  <c r="Q61" i="12"/>
  <c r="T61" i="12"/>
  <c r="W61" i="12"/>
  <c r="H62" i="12"/>
  <c r="K62" i="12"/>
  <c r="N62" i="12"/>
  <c r="Q62" i="12"/>
  <c r="T62" i="12"/>
  <c r="W62" i="12"/>
  <c r="BH62" i="12"/>
  <c r="BL62" i="12"/>
  <c r="H63" i="12"/>
  <c r="K63" i="12"/>
  <c r="N63" i="12"/>
  <c r="Q63" i="12"/>
  <c r="T63" i="12"/>
  <c r="W63" i="12"/>
  <c r="BX63" i="12"/>
  <c r="CD63" i="12"/>
  <c r="CJ63" i="12"/>
  <c r="CP63" i="12"/>
  <c r="CV63" i="12"/>
  <c r="H64" i="12"/>
  <c r="K64" i="12"/>
  <c r="N64" i="12"/>
  <c r="Q64" i="12"/>
  <c r="T64" i="12"/>
  <c r="W64" i="12"/>
  <c r="H65" i="12"/>
  <c r="K65" i="12"/>
  <c r="N65" i="12"/>
  <c r="Q65" i="12"/>
  <c r="T65" i="12"/>
  <c r="W65" i="12"/>
  <c r="H66" i="12"/>
  <c r="K66" i="12"/>
  <c r="N66" i="12"/>
  <c r="Q66" i="12"/>
  <c r="T66" i="12"/>
  <c r="W66" i="12"/>
  <c r="BV66" i="12"/>
  <c r="CA66" i="12"/>
  <c r="CF66" i="12"/>
  <c r="CK66" i="12"/>
  <c r="CP66" i="12"/>
  <c r="CU66" i="12"/>
  <c r="H67" i="12"/>
  <c r="K67" i="12"/>
  <c r="N67" i="12"/>
  <c r="Q67" i="12"/>
  <c r="T67" i="12"/>
  <c r="W67" i="12"/>
  <c r="H68" i="12"/>
  <c r="K68" i="12"/>
  <c r="N68" i="12"/>
  <c r="Q68" i="12"/>
  <c r="T68" i="12"/>
  <c r="W68" i="12"/>
  <c r="H69" i="12"/>
  <c r="K69" i="12"/>
  <c r="N69" i="12"/>
  <c r="Q69" i="12"/>
  <c r="T69" i="12"/>
  <c r="W69" i="12"/>
  <c r="AD69" i="12"/>
  <c r="AG69" i="12"/>
  <c r="AJ69" i="12"/>
  <c r="H70" i="12"/>
  <c r="K70" i="12"/>
  <c r="N70" i="12"/>
  <c r="Q70" i="12"/>
  <c r="T70" i="12"/>
  <c r="W70" i="12"/>
  <c r="AD70" i="12"/>
  <c r="AG70" i="12"/>
  <c r="AJ70" i="12"/>
  <c r="H71" i="12"/>
  <c r="K71" i="12"/>
  <c r="N71" i="12"/>
  <c r="Q71" i="12"/>
  <c r="T71" i="12"/>
  <c r="W71" i="12"/>
  <c r="AD71" i="12"/>
  <c r="AG71" i="12"/>
  <c r="AJ71" i="12"/>
  <c r="BU71" i="12"/>
  <c r="BZ71" i="12"/>
  <c r="CB71" i="12"/>
  <c r="CF71" i="12"/>
  <c r="CH71" i="12"/>
  <c r="CK71" i="12"/>
  <c r="CN71" i="12"/>
  <c r="CQ71" i="12"/>
  <c r="CT71" i="12"/>
  <c r="CW71" i="12"/>
  <c r="H72" i="12"/>
  <c r="K72" i="12"/>
  <c r="N72" i="12"/>
  <c r="Q72" i="12"/>
  <c r="T72" i="12"/>
  <c r="W72" i="12"/>
  <c r="AD72" i="12"/>
  <c r="AG72" i="12"/>
  <c r="AJ72" i="12"/>
  <c r="CF72" i="12"/>
  <c r="H73" i="12"/>
  <c r="K73" i="12"/>
  <c r="N73" i="12"/>
  <c r="Q73" i="12"/>
  <c r="T73" i="12"/>
  <c r="W73" i="12"/>
  <c r="AD73" i="12"/>
  <c r="AG73" i="12"/>
  <c r="AJ73" i="12"/>
  <c r="AR73" i="12"/>
  <c r="AW73" i="12"/>
  <c r="BF73" i="12"/>
  <c r="BK73" i="12"/>
  <c r="H74" i="12"/>
  <c r="K74" i="12"/>
  <c r="N74" i="12"/>
  <c r="Q74" i="12"/>
  <c r="T74" i="12"/>
  <c r="W74" i="12"/>
  <c r="AD74" i="12"/>
  <c r="AG74" i="12"/>
  <c r="AJ74" i="12"/>
  <c r="AR74" i="12"/>
  <c r="AW74" i="12"/>
  <c r="BF74" i="12"/>
  <c r="BK74" i="12"/>
  <c r="AD75" i="12"/>
  <c r="AG75" i="12"/>
  <c r="AJ75" i="12"/>
  <c r="AR75" i="12"/>
  <c r="AW75" i="12"/>
  <c r="BF75" i="12"/>
  <c r="BK75" i="12"/>
  <c r="AD76" i="12"/>
  <c r="AG76" i="12"/>
  <c r="AJ76" i="12"/>
  <c r="AR76" i="12"/>
  <c r="AW76" i="12"/>
  <c r="BF76" i="12"/>
  <c r="BK76" i="12"/>
  <c r="AD77" i="12"/>
  <c r="AG77" i="12"/>
  <c r="AJ77" i="12"/>
  <c r="AR77" i="12"/>
  <c r="AW77" i="12"/>
  <c r="BF77" i="12"/>
  <c r="BK77" i="12"/>
  <c r="BR77" i="12"/>
  <c r="CA77" i="12"/>
  <c r="CJ77" i="12"/>
  <c r="CS77" i="12"/>
  <c r="AR78" i="12"/>
  <c r="AW78" i="12"/>
  <c r="BF78" i="12"/>
  <c r="BK78" i="12"/>
  <c r="AR79" i="12"/>
  <c r="AW79" i="12"/>
  <c r="BF79" i="12"/>
  <c r="BK79" i="12"/>
  <c r="AR80" i="12"/>
  <c r="AW80" i="12"/>
  <c r="BF80" i="12"/>
  <c r="BK80" i="12"/>
  <c r="AE81" i="12"/>
  <c r="AJ81" i="12"/>
  <c r="AR81" i="12"/>
  <c r="AW81" i="12"/>
  <c r="BF81" i="12"/>
  <c r="BK81" i="12"/>
  <c r="BQ81" i="12"/>
  <c r="BV81" i="12"/>
  <c r="CA81" i="12"/>
  <c r="CE81" i="12"/>
  <c r="CK81" i="12"/>
  <c r="CO81" i="12"/>
  <c r="CS81" i="12"/>
  <c r="CW81" i="12"/>
  <c r="AR82" i="12"/>
  <c r="AW82" i="12"/>
  <c r="BF82" i="12"/>
  <c r="BK82" i="12"/>
  <c r="AR83" i="12"/>
  <c r="AW83" i="12"/>
  <c r="BF83" i="12"/>
  <c r="BK83" i="12"/>
  <c r="AA84" i="12"/>
  <c r="AD84" i="12"/>
  <c r="AG84" i="12"/>
  <c r="AR84" i="12"/>
  <c r="AW84" i="12"/>
  <c r="BF84" i="12"/>
  <c r="BK84" i="12"/>
  <c r="AR85" i="12"/>
  <c r="AW85" i="12"/>
  <c r="BF85" i="12"/>
  <c r="BK85" i="12"/>
  <c r="AE89" i="12"/>
  <c r="AS91" i="12"/>
  <c r="AU91" i="12"/>
  <c r="AY91" i="12"/>
  <c r="BA91" i="12"/>
  <c r="BD91" i="12"/>
  <c r="BG91" i="12"/>
  <c r="BJ91" i="12"/>
  <c r="BM91" i="12"/>
  <c r="AA92" i="12"/>
  <c r="AC92" i="12"/>
  <c r="AE92" i="12"/>
  <c r="AG92" i="12"/>
  <c r="AJ92" i="12"/>
  <c r="AL92" i="12"/>
  <c r="AG93" i="12"/>
  <c r="AR93" i="12"/>
  <c r="AU93" i="12"/>
  <c r="AX93" i="12"/>
  <c r="BA93" i="12"/>
  <c r="BJ93" i="12"/>
  <c r="A1" i="11"/>
  <c r="A2" i="11"/>
  <c r="A6" i="11"/>
  <c r="A7" i="11"/>
  <c r="AD16" i="11"/>
  <c r="AG16" i="11"/>
  <c r="AJ16" i="11"/>
  <c r="BB16" i="11"/>
  <c r="C18" i="11"/>
  <c r="Q18" i="11"/>
  <c r="AC19" i="11"/>
  <c r="AF19" i="11"/>
  <c r="AJ19" i="11"/>
  <c r="D20" i="11"/>
  <c r="AX20" i="11"/>
  <c r="BB20" i="11"/>
  <c r="BI20" i="11"/>
  <c r="BZ20" i="11"/>
  <c r="CD20" i="11"/>
  <c r="L21" i="11"/>
  <c r="Q21" i="11"/>
  <c r="V21" i="11"/>
  <c r="AX21" i="11"/>
  <c r="BB21" i="11"/>
  <c r="BI21" i="11"/>
  <c r="CR21" i="11"/>
  <c r="CV21" i="11"/>
  <c r="AD22" i="11"/>
  <c r="AG22" i="11"/>
  <c r="AJ22" i="11"/>
  <c r="AX22" i="11"/>
  <c r="BB22" i="11"/>
  <c r="BI22" i="11"/>
  <c r="BZ22" i="11"/>
  <c r="CD22" i="11"/>
  <c r="CR22" i="11"/>
  <c r="CV22" i="11"/>
  <c r="H23" i="11"/>
  <c r="AD23" i="11"/>
  <c r="AG23" i="11"/>
  <c r="AJ23" i="11"/>
  <c r="AX23" i="11"/>
  <c r="BB23" i="11"/>
  <c r="BI23" i="11"/>
  <c r="BZ23" i="11"/>
  <c r="CD23" i="11"/>
  <c r="CR23" i="11"/>
  <c r="CV23" i="11"/>
  <c r="L24" i="11"/>
  <c r="Q24" i="11"/>
  <c r="V24" i="11"/>
  <c r="AD24" i="11"/>
  <c r="AG24" i="11"/>
  <c r="AJ24" i="11"/>
  <c r="AX24" i="11"/>
  <c r="BB24" i="11"/>
  <c r="BI24" i="11"/>
  <c r="BZ24" i="11"/>
  <c r="CD24" i="11"/>
  <c r="CR24" i="11"/>
  <c r="CV24" i="11"/>
  <c r="AX25" i="11"/>
  <c r="BB25" i="11"/>
  <c r="BI25" i="11"/>
  <c r="BZ25" i="11"/>
  <c r="CD25" i="11"/>
  <c r="CR25" i="11"/>
  <c r="CV25" i="11"/>
  <c r="AD26" i="11"/>
  <c r="AF26" i="11"/>
  <c r="AH26" i="11"/>
  <c r="AJ26" i="11"/>
  <c r="AL26" i="11"/>
  <c r="AX26" i="11"/>
  <c r="BB26" i="11"/>
  <c r="BI26" i="11"/>
  <c r="BZ26" i="11"/>
  <c r="CD26" i="11"/>
  <c r="CR26" i="11"/>
  <c r="CV26" i="11"/>
  <c r="Z27" i="11"/>
  <c r="AX27" i="11"/>
  <c r="BB27" i="11"/>
  <c r="BI27" i="11"/>
  <c r="BZ27" i="11"/>
  <c r="CD27" i="11"/>
  <c r="CR27" i="11"/>
  <c r="CV27" i="11"/>
  <c r="AD28" i="11"/>
  <c r="AF28" i="11"/>
  <c r="AH28" i="11"/>
  <c r="AJ28" i="11"/>
  <c r="AL28" i="11"/>
  <c r="AX28" i="11"/>
  <c r="BB28" i="11"/>
  <c r="BI28" i="11"/>
  <c r="BZ28" i="11"/>
  <c r="CD28" i="11"/>
  <c r="CR28" i="11"/>
  <c r="CV28" i="11"/>
  <c r="AX29" i="11"/>
  <c r="BB29" i="11"/>
  <c r="BI29" i="11"/>
  <c r="BZ29" i="11"/>
  <c r="CD29" i="11"/>
  <c r="CR29" i="11"/>
  <c r="CV29" i="11"/>
  <c r="A30" i="11"/>
  <c r="F30" i="11"/>
  <c r="L30" i="11"/>
  <c r="O30" i="11"/>
  <c r="U30" i="11"/>
  <c r="W30" i="11"/>
  <c r="AX30" i="11"/>
  <c r="BB30" i="11"/>
  <c r="BI30" i="11"/>
  <c r="BZ30" i="11"/>
  <c r="CD30" i="11"/>
  <c r="CR30" i="11"/>
  <c r="CV30" i="11"/>
  <c r="A31" i="11"/>
  <c r="F31" i="11"/>
  <c r="L31" i="11"/>
  <c r="O31" i="11"/>
  <c r="U31" i="11"/>
  <c r="W31" i="11"/>
  <c r="AX31" i="11"/>
  <c r="BB31" i="11"/>
  <c r="BI31" i="11"/>
  <c r="BZ31" i="11"/>
  <c r="CD31" i="11"/>
  <c r="CR31" i="11"/>
  <c r="CV31" i="11"/>
  <c r="A32" i="11"/>
  <c r="F32" i="11"/>
  <c r="L32" i="11"/>
  <c r="O32" i="11"/>
  <c r="U32" i="11"/>
  <c r="W32" i="11"/>
  <c r="AH32" i="11"/>
  <c r="AX32" i="11"/>
  <c r="BB32" i="11"/>
  <c r="BI32" i="11"/>
  <c r="BZ32" i="11"/>
  <c r="CD32" i="11"/>
  <c r="CR32" i="11"/>
  <c r="CV32" i="11"/>
  <c r="A33" i="11"/>
  <c r="F33" i="11"/>
  <c r="L33" i="11"/>
  <c r="O33" i="11"/>
  <c r="U33" i="11"/>
  <c r="W33" i="11"/>
  <c r="AX33" i="11"/>
  <c r="BB33" i="11"/>
  <c r="BI33" i="11"/>
  <c r="BZ33" i="11"/>
  <c r="CD33" i="11"/>
  <c r="A34" i="11"/>
  <c r="F34" i="11"/>
  <c r="L34" i="11"/>
  <c r="O34" i="11"/>
  <c r="U34" i="11"/>
  <c r="W34" i="11"/>
  <c r="AX34" i="11"/>
  <c r="BB34" i="11"/>
  <c r="BI34" i="11"/>
  <c r="CF34" i="11"/>
  <c r="A35" i="11"/>
  <c r="F35" i="11"/>
  <c r="L35" i="11"/>
  <c r="O35" i="11"/>
  <c r="W35" i="11"/>
  <c r="AD35" i="11"/>
  <c r="AK35" i="11"/>
  <c r="AX35" i="11"/>
  <c r="BB35" i="11"/>
  <c r="BI35" i="11"/>
  <c r="AD36" i="11"/>
  <c r="AK36" i="11"/>
  <c r="AX36" i="11"/>
  <c r="BB36" i="11"/>
  <c r="BI36" i="11"/>
  <c r="AD37" i="11"/>
  <c r="AK37" i="11"/>
  <c r="AX37" i="11"/>
  <c r="BB37" i="11"/>
  <c r="BI37" i="11"/>
  <c r="BX37" i="11"/>
  <c r="CB37" i="11"/>
  <c r="CP37" i="11"/>
  <c r="CT37" i="11"/>
  <c r="AX38" i="11"/>
  <c r="BB38" i="11"/>
  <c r="BI38" i="11"/>
  <c r="BX38" i="11"/>
  <c r="CB38" i="11"/>
  <c r="CP38" i="11"/>
  <c r="CT38" i="11"/>
  <c r="AX39" i="11"/>
  <c r="BB39" i="11"/>
  <c r="BI39" i="11"/>
  <c r="BX39" i="11"/>
  <c r="CB39" i="11"/>
  <c r="CP39" i="11"/>
  <c r="CT39" i="11"/>
  <c r="AX40" i="11"/>
  <c r="BB40" i="11"/>
  <c r="BI40" i="11"/>
  <c r="BX40" i="11"/>
  <c r="CB40" i="11"/>
  <c r="CP40" i="11"/>
  <c r="CT40" i="11"/>
  <c r="AD41" i="11"/>
  <c r="AK41" i="11"/>
  <c r="AX41" i="11"/>
  <c r="BB41" i="11"/>
  <c r="BI41" i="11"/>
  <c r="BX41" i="11"/>
  <c r="CB41" i="11"/>
  <c r="CP41" i="11"/>
  <c r="CT41" i="11"/>
  <c r="E43" i="11"/>
  <c r="H43" i="11"/>
  <c r="K43" i="11"/>
  <c r="N43" i="11"/>
  <c r="Q43" i="11"/>
  <c r="T43" i="11"/>
  <c r="W43" i="11"/>
  <c r="AD42" i="11"/>
  <c r="AK42" i="11"/>
  <c r="AX42" i="11"/>
  <c r="BB42" i="11"/>
  <c r="BI42" i="11"/>
  <c r="CP42" i="11"/>
  <c r="E44" i="11"/>
  <c r="H44" i="11"/>
  <c r="K44" i="11"/>
  <c r="N44" i="11"/>
  <c r="Q44" i="11"/>
  <c r="T44" i="11"/>
  <c r="W44" i="11"/>
  <c r="AK43" i="11"/>
  <c r="AX43" i="11"/>
  <c r="BB43" i="11"/>
  <c r="BI43" i="11"/>
  <c r="BX43" i="11"/>
  <c r="CB43" i="11"/>
  <c r="AJ44" i="11"/>
  <c r="AX44" i="11"/>
  <c r="BB44" i="11"/>
  <c r="BI44" i="11"/>
  <c r="CF44" i="11"/>
  <c r="T45" i="11"/>
  <c r="AK45" i="11"/>
  <c r="AD46" i="11"/>
  <c r="AK46" i="11"/>
  <c r="AD47" i="11"/>
  <c r="AK47" i="11"/>
  <c r="H48" i="11"/>
  <c r="H49" i="11" s="1"/>
  <c r="K48" i="11"/>
  <c r="K49" i="11" s="1"/>
  <c r="N48" i="11"/>
  <c r="Q48" i="11"/>
  <c r="T48" i="11"/>
  <c r="T49" i="11" s="1"/>
  <c r="W48" i="11"/>
  <c r="W49" i="11" s="1"/>
  <c r="AN51" i="11"/>
  <c r="AV51" i="11"/>
  <c r="AY51" i="11"/>
  <c r="BD51" i="11"/>
  <c r="BH51" i="11"/>
  <c r="BL51" i="11"/>
  <c r="H56" i="11"/>
  <c r="K56" i="11"/>
  <c r="N56" i="11"/>
  <c r="Q56" i="11"/>
  <c r="T56" i="11"/>
  <c r="W56" i="11"/>
  <c r="AR56" i="11"/>
  <c r="AV56" i="11"/>
  <c r="AZ56" i="11"/>
  <c r="BD56" i="11"/>
  <c r="BH56" i="11"/>
  <c r="BL56" i="11"/>
  <c r="BZ56" i="11"/>
  <c r="CC56" i="11"/>
  <c r="CF56" i="11"/>
  <c r="CJ56" i="11"/>
  <c r="CN56" i="11"/>
  <c r="CR56" i="11"/>
  <c r="CV56" i="11"/>
  <c r="H57" i="11"/>
  <c r="K57" i="11"/>
  <c r="N57" i="11"/>
  <c r="Q57" i="11"/>
  <c r="T57" i="11"/>
  <c r="W57" i="11"/>
  <c r="BZ57" i="11"/>
  <c r="CC57" i="11"/>
  <c r="CF57" i="11"/>
  <c r="CJ57" i="11"/>
  <c r="CN57" i="11"/>
  <c r="CR57" i="11"/>
  <c r="CV57" i="11"/>
  <c r="H58" i="11"/>
  <c r="K58" i="11"/>
  <c r="N58" i="11"/>
  <c r="Q58" i="11"/>
  <c r="T58" i="11"/>
  <c r="W58" i="11"/>
  <c r="H59" i="11"/>
  <c r="K59" i="11"/>
  <c r="N59" i="11"/>
  <c r="Q59" i="11"/>
  <c r="T59" i="11"/>
  <c r="W59" i="11"/>
  <c r="AS59" i="11"/>
  <c r="AW59" i="11"/>
  <c r="BA59" i="11"/>
  <c r="BD59" i="11"/>
  <c r="BG59" i="11"/>
  <c r="BJ59" i="11"/>
  <c r="BM59" i="11"/>
  <c r="H60" i="11"/>
  <c r="K60" i="11"/>
  <c r="N60" i="11"/>
  <c r="Q60" i="11"/>
  <c r="T60" i="11"/>
  <c r="W60" i="11"/>
  <c r="CO60" i="11"/>
  <c r="H61" i="11"/>
  <c r="K61" i="11"/>
  <c r="N61" i="11"/>
  <c r="Q61" i="11"/>
  <c r="T61" i="11"/>
  <c r="W61" i="11"/>
  <c r="H62" i="11"/>
  <c r="K62" i="11"/>
  <c r="N62" i="11"/>
  <c r="Q62" i="11"/>
  <c r="T62" i="11"/>
  <c r="W62" i="11"/>
  <c r="BH62" i="11"/>
  <c r="BL62" i="11"/>
  <c r="H63" i="11"/>
  <c r="K63" i="11"/>
  <c r="N63" i="11"/>
  <c r="Q63" i="11"/>
  <c r="T63" i="11"/>
  <c r="W63" i="11"/>
  <c r="BX63" i="11"/>
  <c r="CD63" i="11"/>
  <c r="CJ63" i="11"/>
  <c r="CP63" i="11"/>
  <c r="CV63" i="11"/>
  <c r="H64" i="11"/>
  <c r="K64" i="11"/>
  <c r="N64" i="11"/>
  <c r="Q64" i="11"/>
  <c r="T64" i="11"/>
  <c r="W64" i="11"/>
  <c r="H65" i="11"/>
  <c r="K65" i="11"/>
  <c r="N65" i="11"/>
  <c r="Q65" i="11"/>
  <c r="T65" i="11"/>
  <c r="W65" i="11"/>
  <c r="H66" i="11"/>
  <c r="K66" i="11"/>
  <c r="N66" i="11"/>
  <c r="Q66" i="11"/>
  <c r="T66" i="11"/>
  <c r="W66" i="11"/>
  <c r="BV66" i="11"/>
  <c r="CA66" i="11"/>
  <c r="CF66" i="11"/>
  <c r="CK66" i="11"/>
  <c r="CP66" i="11"/>
  <c r="CU66" i="11"/>
  <c r="H67" i="11"/>
  <c r="K67" i="11"/>
  <c r="N67" i="11"/>
  <c r="Q67" i="11"/>
  <c r="T67" i="11"/>
  <c r="W67" i="11"/>
  <c r="H68" i="11"/>
  <c r="K68" i="11"/>
  <c r="N68" i="11"/>
  <c r="Q68" i="11"/>
  <c r="T68" i="11"/>
  <c r="W68" i="11"/>
  <c r="H69" i="11"/>
  <c r="K69" i="11"/>
  <c r="N69" i="11"/>
  <c r="Q69" i="11"/>
  <c r="T69" i="11"/>
  <c r="W69" i="11"/>
  <c r="AD69" i="11"/>
  <c r="AG69" i="11"/>
  <c r="AJ69" i="11"/>
  <c r="H70" i="11"/>
  <c r="K70" i="11"/>
  <c r="N70" i="11"/>
  <c r="Q70" i="11"/>
  <c r="T70" i="11"/>
  <c r="W70" i="11"/>
  <c r="AD70" i="11"/>
  <c r="AG70" i="11"/>
  <c r="AJ70" i="11"/>
  <c r="H71" i="11"/>
  <c r="K71" i="11"/>
  <c r="N71" i="11"/>
  <c r="Q71" i="11"/>
  <c r="T71" i="11"/>
  <c r="W71" i="11"/>
  <c r="AD71" i="11"/>
  <c r="AG71" i="11"/>
  <c r="AJ71" i="11"/>
  <c r="BU71" i="11"/>
  <c r="BZ71" i="11"/>
  <c r="CB71" i="11"/>
  <c r="CF71" i="11"/>
  <c r="CH71" i="11"/>
  <c r="CK71" i="11"/>
  <c r="CN71" i="11"/>
  <c r="CQ71" i="11"/>
  <c r="CT71" i="11"/>
  <c r="CX71" i="11"/>
  <c r="H72" i="11"/>
  <c r="K72" i="11"/>
  <c r="N72" i="11"/>
  <c r="Q72" i="11"/>
  <c r="T72" i="11"/>
  <c r="W72" i="11"/>
  <c r="AD72" i="11"/>
  <c r="AG72" i="11"/>
  <c r="AJ72" i="11"/>
  <c r="CF72" i="11"/>
  <c r="H73" i="11"/>
  <c r="K73" i="11"/>
  <c r="N73" i="11"/>
  <c r="Q73" i="11"/>
  <c r="T73" i="11"/>
  <c r="W73" i="11"/>
  <c r="AD73" i="11"/>
  <c r="AG73" i="11"/>
  <c r="AJ73" i="11"/>
  <c r="AR73" i="11"/>
  <c r="AW73" i="11"/>
  <c r="BF73" i="11"/>
  <c r="BK73" i="11"/>
  <c r="H74" i="11"/>
  <c r="K74" i="11"/>
  <c r="N74" i="11"/>
  <c r="Q74" i="11"/>
  <c r="T74" i="11"/>
  <c r="W74" i="11"/>
  <c r="AD74" i="11"/>
  <c r="AG74" i="11"/>
  <c r="AJ74" i="11"/>
  <c r="AR74" i="11"/>
  <c r="AW74" i="11"/>
  <c r="BF74" i="11"/>
  <c r="BK74" i="11"/>
  <c r="AD75" i="11"/>
  <c r="AG75" i="11"/>
  <c r="AJ75" i="11"/>
  <c r="AR75" i="11"/>
  <c r="AW75" i="11"/>
  <c r="BF75" i="11"/>
  <c r="BK75" i="11"/>
  <c r="AD76" i="11"/>
  <c r="AG76" i="11"/>
  <c r="AJ76" i="11"/>
  <c r="AR76" i="11"/>
  <c r="AW76" i="11"/>
  <c r="BF76" i="11"/>
  <c r="BK76" i="11"/>
  <c r="AD77" i="11"/>
  <c r="AG77" i="11"/>
  <c r="AJ77" i="11"/>
  <c r="AR77" i="11"/>
  <c r="AW77" i="11"/>
  <c r="BF77" i="11"/>
  <c r="BK77" i="11"/>
  <c r="BR77" i="11"/>
  <c r="CA77" i="11"/>
  <c r="CJ77" i="11"/>
  <c r="CS77" i="11"/>
  <c r="AR78" i="11"/>
  <c r="AW78" i="11"/>
  <c r="BF78" i="11"/>
  <c r="BK78" i="11"/>
  <c r="AR79" i="11"/>
  <c r="AW79" i="11"/>
  <c r="BF79" i="11"/>
  <c r="BK79" i="11"/>
  <c r="AR80" i="11"/>
  <c r="AW80" i="11"/>
  <c r="BF80" i="11"/>
  <c r="BK80" i="11"/>
  <c r="AE81" i="11"/>
  <c r="AJ81" i="11"/>
  <c r="AR81" i="11"/>
  <c r="AW81" i="11"/>
  <c r="BF81" i="11"/>
  <c r="BK81" i="11"/>
  <c r="BQ81" i="11"/>
  <c r="BV81" i="11"/>
  <c r="CA81" i="11"/>
  <c r="CE81" i="11"/>
  <c r="CK81" i="11"/>
  <c r="CO81" i="11"/>
  <c r="CS81" i="11"/>
  <c r="CW81" i="11"/>
  <c r="AR82" i="11"/>
  <c r="AW82" i="11"/>
  <c r="BF82" i="11"/>
  <c r="BK82" i="11"/>
  <c r="AR83" i="11"/>
  <c r="AW83" i="11"/>
  <c r="BF83" i="11"/>
  <c r="BK83" i="11"/>
  <c r="AA84" i="11"/>
  <c r="AD84" i="11"/>
  <c r="AG84" i="11"/>
  <c r="AR84" i="11"/>
  <c r="AW84" i="11"/>
  <c r="BF84" i="11"/>
  <c r="BK84" i="11"/>
  <c r="AR85" i="11"/>
  <c r="AW85" i="11"/>
  <c r="BF85" i="11"/>
  <c r="BK85" i="11"/>
  <c r="AE89" i="11"/>
  <c r="AS91" i="11"/>
  <c r="AU91" i="11"/>
  <c r="AY91" i="11"/>
  <c r="BA91" i="11"/>
  <c r="BD91" i="11"/>
  <c r="BG91" i="11"/>
  <c r="BJ91" i="11"/>
  <c r="BM91" i="11"/>
  <c r="AA92" i="11"/>
  <c r="AC92" i="11"/>
  <c r="AE92" i="11"/>
  <c r="AG92" i="11"/>
  <c r="AJ92" i="11"/>
  <c r="AL92" i="11"/>
  <c r="AG93" i="11"/>
  <c r="AR93" i="11"/>
  <c r="AU93" i="11"/>
  <c r="AX93" i="11"/>
  <c r="BA93" i="11"/>
  <c r="BJ93" i="11"/>
  <c r="A1" i="48"/>
  <c r="A2" i="48"/>
  <c r="A6" i="48"/>
  <c r="A7" i="48"/>
  <c r="AD16" i="48"/>
  <c r="AG16" i="48"/>
  <c r="AJ16" i="48"/>
  <c r="BB16" i="48"/>
  <c r="C18" i="48"/>
  <c r="Q18" i="48"/>
  <c r="AC19" i="48"/>
  <c r="AF19" i="48"/>
  <c r="AJ19" i="48"/>
  <c r="D20" i="48"/>
  <c r="AX20" i="48"/>
  <c r="BB20" i="48"/>
  <c r="BI20" i="48"/>
  <c r="BZ20" i="48"/>
  <c r="CD20" i="48"/>
  <c r="L21" i="48"/>
  <c r="Q21" i="48"/>
  <c r="V21" i="48"/>
  <c r="AX21" i="48"/>
  <c r="BB21" i="48"/>
  <c r="BI21" i="48"/>
  <c r="CR21" i="48"/>
  <c r="CV21" i="48"/>
  <c r="AD22" i="48"/>
  <c r="AG22" i="48"/>
  <c r="AJ22" i="48"/>
  <c r="AX22" i="48"/>
  <c r="BB22" i="48"/>
  <c r="BI22" i="48"/>
  <c r="BZ22" i="48"/>
  <c r="CD22" i="48"/>
  <c r="CR22" i="48"/>
  <c r="CV22" i="48"/>
  <c r="H23" i="48"/>
  <c r="AD23" i="48"/>
  <c r="AG23" i="48"/>
  <c r="AJ23" i="48"/>
  <c r="AX23" i="48"/>
  <c r="BB23" i="48"/>
  <c r="BI23" i="48"/>
  <c r="BZ23" i="48"/>
  <c r="CD23" i="48"/>
  <c r="CR23" i="48"/>
  <c r="CV23" i="48"/>
  <c r="L24" i="48"/>
  <c r="Q24" i="48"/>
  <c r="V24" i="48"/>
  <c r="AD24" i="48"/>
  <c r="AG24" i="48"/>
  <c r="AJ24" i="48"/>
  <c r="AX24" i="48"/>
  <c r="BB24" i="48"/>
  <c r="BI24" i="48"/>
  <c r="BZ24" i="48"/>
  <c r="CD24" i="48"/>
  <c r="CR24" i="48"/>
  <c r="CV24" i="48"/>
  <c r="AX25" i="48"/>
  <c r="BB25" i="48"/>
  <c r="BI25" i="48"/>
  <c r="BZ25" i="48"/>
  <c r="CD25" i="48"/>
  <c r="CR25" i="48"/>
  <c r="CV25" i="48"/>
  <c r="AD26" i="48"/>
  <c r="AF26" i="48"/>
  <c r="AH26" i="48"/>
  <c r="AJ26" i="48"/>
  <c r="AL26" i="48"/>
  <c r="AX26" i="48"/>
  <c r="BB26" i="48"/>
  <c r="BI26" i="48"/>
  <c r="BZ26" i="48"/>
  <c r="CD26" i="48"/>
  <c r="CR26" i="48"/>
  <c r="CV26" i="48"/>
  <c r="Z27" i="48"/>
  <c r="AX27" i="48"/>
  <c r="BB27" i="48"/>
  <c r="BI27" i="48"/>
  <c r="BZ27" i="48"/>
  <c r="CD27" i="48"/>
  <c r="CR27" i="48"/>
  <c r="CV27" i="48"/>
  <c r="AD28" i="48"/>
  <c r="AF28" i="48"/>
  <c r="AH28" i="48"/>
  <c r="AJ28" i="48"/>
  <c r="AL28" i="48"/>
  <c r="AX28" i="48"/>
  <c r="BB28" i="48"/>
  <c r="BI28" i="48"/>
  <c r="BZ28" i="48"/>
  <c r="CD28" i="48"/>
  <c r="CR28" i="48"/>
  <c r="CV28" i="48"/>
  <c r="AX29" i="48"/>
  <c r="BB29" i="48"/>
  <c r="BI29" i="48"/>
  <c r="BZ29" i="48"/>
  <c r="CD29" i="48"/>
  <c r="CR29" i="48"/>
  <c r="CV29" i="48"/>
  <c r="A30" i="48"/>
  <c r="F30" i="48"/>
  <c r="L30" i="48"/>
  <c r="O30" i="48"/>
  <c r="U30" i="48"/>
  <c r="W30" i="48"/>
  <c r="AX30" i="48"/>
  <c r="BB30" i="48"/>
  <c r="BI30" i="48"/>
  <c r="BZ30" i="48"/>
  <c r="CD30" i="48"/>
  <c r="CR30" i="48"/>
  <c r="CV30" i="48"/>
  <c r="A31" i="48"/>
  <c r="F31" i="48"/>
  <c r="L31" i="48"/>
  <c r="O31" i="48"/>
  <c r="U31" i="48"/>
  <c r="W31" i="48"/>
  <c r="AX31" i="48"/>
  <c r="BB31" i="48"/>
  <c r="BI31" i="48"/>
  <c r="BZ31" i="48"/>
  <c r="CD31" i="48"/>
  <c r="CR31" i="48"/>
  <c r="CV31" i="48"/>
  <c r="A32" i="48"/>
  <c r="F32" i="48"/>
  <c r="L32" i="48"/>
  <c r="O32" i="48"/>
  <c r="U32" i="48"/>
  <c r="W32" i="48"/>
  <c r="AH32" i="48"/>
  <c r="AX32" i="48"/>
  <c r="BB32" i="48"/>
  <c r="BI32" i="48"/>
  <c r="BZ32" i="48"/>
  <c r="CD32" i="48"/>
  <c r="CR32" i="48"/>
  <c r="CV32" i="48"/>
  <c r="A33" i="48"/>
  <c r="F33" i="48"/>
  <c r="L33" i="48"/>
  <c r="O33" i="48"/>
  <c r="U33" i="48"/>
  <c r="W33" i="48"/>
  <c r="AX33" i="48"/>
  <c r="BB33" i="48"/>
  <c r="BI33" i="48"/>
  <c r="BZ33" i="48"/>
  <c r="CD33" i="48"/>
  <c r="A34" i="48"/>
  <c r="F34" i="48"/>
  <c r="L34" i="48"/>
  <c r="O34" i="48"/>
  <c r="U34" i="48"/>
  <c r="W34" i="48"/>
  <c r="AX34" i="48"/>
  <c r="BB34" i="48"/>
  <c r="BI34" i="48"/>
  <c r="CF34" i="48"/>
  <c r="A35" i="48"/>
  <c r="F35" i="48"/>
  <c r="L35" i="48"/>
  <c r="O35" i="48"/>
  <c r="W35" i="48"/>
  <c r="AD35" i="48"/>
  <c r="AK35" i="48"/>
  <c r="AX35" i="48"/>
  <c r="BB35" i="48"/>
  <c r="BI35" i="48"/>
  <c r="AD36" i="48"/>
  <c r="AK36" i="48"/>
  <c r="AX36" i="48"/>
  <c r="BB36" i="48"/>
  <c r="BI36" i="48"/>
  <c r="AD37" i="48"/>
  <c r="AK37" i="48"/>
  <c r="AX37" i="48"/>
  <c r="BB37" i="48"/>
  <c r="BI37" i="48"/>
  <c r="BX37" i="48"/>
  <c r="CB37" i="48"/>
  <c r="CP37" i="48"/>
  <c r="CT37" i="48"/>
  <c r="AX38" i="48"/>
  <c r="BB38" i="48"/>
  <c r="BI38" i="48"/>
  <c r="BX38" i="48"/>
  <c r="CB38" i="48"/>
  <c r="CP38" i="48"/>
  <c r="CT38" i="48"/>
  <c r="AX39" i="48"/>
  <c r="BB39" i="48"/>
  <c r="BI39" i="48"/>
  <c r="BX39" i="48"/>
  <c r="CB39" i="48"/>
  <c r="CP39" i="48"/>
  <c r="CT39" i="48"/>
  <c r="AX40" i="48"/>
  <c r="BB40" i="48"/>
  <c r="BI40" i="48"/>
  <c r="BX40" i="48"/>
  <c r="CB40" i="48"/>
  <c r="CP40" i="48"/>
  <c r="CT40" i="48"/>
  <c r="AD41" i="48"/>
  <c r="AK41" i="48"/>
  <c r="AX41" i="48"/>
  <c r="BB41" i="48"/>
  <c r="BI41" i="48"/>
  <c r="BX41" i="48"/>
  <c r="CB41" i="48"/>
  <c r="CP41" i="48"/>
  <c r="CT41" i="48"/>
  <c r="E43" i="48"/>
  <c r="H43" i="48"/>
  <c r="K43" i="48"/>
  <c r="N43" i="48"/>
  <c r="Q43" i="48"/>
  <c r="T43" i="48"/>
  <c r="W43" i="48"/>
  <c r="AD42" i="48"/>
  <c r="AK42" i="48"/>
  <c r="AX42" i="48"/>
  <c r="BB42" i="48"/>
  <c r="BI42" i="48"/>
  <c r="CP42" i="48"/>
  <c r="E44" i="48"/>
  <c r="H44" i="48"/>
  <c r="K44" i="48"/>
  <c r="N44" i="48"/>
  <c r="Q44" i="48"/>
  <c r="T44" i="48"/>
  <c r="W44" i="48"/>
  <c r="AK43" i="48"/>
  <c r="AX43" i="48"/>
  <c r="BB43" i="48"/>
  <c r="BI43" i="48"/>
  <c r="BX43" i="48"/>
  <c r="CB43" i="48"/>
  <c r="AJ44" i="48"/>
  <c r="AX44" i="48"/>
  <c r="BB44" i="48"/>
  <c r="BI44" i="48"/>
  <c r="CF44" i="48"/>
  <c r="T45" i="48"/>
  <c r="AD45" i="48"/>
  <c r="AK45" i="48"/>
  <c r="AD46" i="48"/>
  <c r="AK46" i="48"/>
  <c r="AD47" i="48"/>
  <c r="AK47" i="48"/>
  <c r="H48" i="48"/>
  <c r="H49" i="48" s="1"/>
  <c r="K48" i="48"/>
  <c r="K49" i="48" s="1"/>
  <c r="N48" i="48"/>
  <c r="Q48" i="48"/>
  <c r="T48" i="48"/>
  <c r="T49" i="48" s="1"/>
  <c r="W48" i="48"/>
  <c r="W49" i="48" s="1"/>
  <c r="AN51" i="48"/>
  <c r="AV51" i="48"/>
  <c r="AY51" i="48"/>
  <c r="BD51" i="48"/>
  <c r="BH51" i="48"/>
  <c r="BL51" i="48"/>
  <c r="H56" i="48"/>
  <c r="K56" i="48"/>
  <c r="N56" i="48"/>
  <c r="Q56" i="48"/>
  <c r="T56" i="48"/>
  <c r="W56" i="48"/>
  <c r="AR56" i="48"/>
  <c r="AV56" i="48"/>
  <c r="AZ56" i="48"/>
  <c r="BD56" i="48"/>
  <c r="BH56" i="48"/>
  <c r="BL56" i="48"/>
  <c r="BZ56" i="48"/>
  <c r="CC56" i="48"/>
  <c r="CF56" i="48"/>
  <c r="CJ56" i="48"/>
  <c r="CN56" i="48"/>
  <c r="CR56" i="48"/>
  <c r="CV56" i="48"/>
  <c r="H57" i="48"/>
  <c r="K57" i="48"/>
  <c r="N57" i="48"/>
  <c r="Q57" i="48"/>
  <c r="T57" i="48"/>
  <c r="W57" i="48"/>
  <c r="BZ57" i="48"/>
  <c r="CC57" i="48"/>
  <c r="CF57" i="48"/>
  <c r="CJ57" i="48"/>
  <c r="CN57" i="48"/>
  <c r="CR57" i="48"/>
  <c r="CV57" i="48"/>
  <c r="H58" i="48"/>
  <c r="K58" i="48"/>
  <c r="N58" i="48"/>
  <c r="Q58" i="48"/>
  <c r="T58" i="48"/>
  <c r="W58" i="48"/>
  <c r="H59" i="48"/>
  <c r="K59" i="48"/>
  <c r="N59" i="48"/>
  <c r="Q59" i="48"/>
  <c r="T59" i="48"/>
  <c r="W59" i="48"/>
  <c r="AS59" i="48"/>
  <c r="AW59" i="48"/>
  <c r="BA59" i="48"/>
  <c r="BD59" i="48"/>
  <c r="BG59" i="48"/>
  <c r="BJ59" i="48"/>
  <c r="BM59" i="48"/>
  <c r="H60" i="48"/>
  <c r="K60" i="48"/>
  <c r="N60" i="48"/>
  <c r="Q60" i="48"/>
  <c r="T60" i="48"/>
  <c r="W60" i="48"/>
  <c r="BZ60" i="48"/>
  <c r="CO60" i="48"/>
  <c r="H61" i="48"/>
  <c r="K61" i="48"/>
  <c r="N61" i="48"/>
  <c r="Q61" i="48"/>
  <c r="T61" i="48"/>
  <c r="W61" i="48"/>
  <c r="H62" i="48"/>
  <c r="K62" i="48"/>
  <c r="N62" i="48"/>
  <c r="Q62" i="48"/>
  <c r="T62" i="48"/>
  <c r="W62" i="48"/>
  <c r="BH62" i="48"/>
  <c r="BL62" i="48"/>
  <c r="H63" i="48"/>
  <c r="K63" i="48"/>
  <c r="N63" i="48"/>
  <c r="Q63" i="48"/>
  <c r="T63" i="48"/>
  <c r="W63" i="48"/>
  <c r="BX63" i="48"/>
  <c r="CD63" i="48"/>
  <c r="CJ63" i="48"/>
  <c r="CP63" i="48"/>
  <c r="CV63" i="48"/>
  <c r="H64" i="48"/>
  <c r="K64" i="48"/>
  <c r="N64" i="48"/>
  <c r="Q64" i="48"/>
  <c r="T64" i="48"/>
  <c r="W64" i="48"/>
  <c r="H65" i="48"/>
  <c r="K65" i="48"/>
  <c r="N65" i="48"/>
  <c r="Q65" i="48"/>
  <c r="T65" i="48"/>
  <c r="W65" i="48"/>
  <c r="H66" i="48"/>
  <c r="K66" i="48"/>
  <c r="N66" i="48"/>
  <c r="Q66" i="48"/>
  <c r="T66" i="48"/>
  <c r="W66" i="48"/>
  <c r="BV66" i="48"/>
  <c r="CA66" i="48"/>
  <c r="CF66" i="48"/>
  <c r="CK66" i="48"/>
  <c r="CP66" i="48"/>
  <c r="CU66" i="48"/>
  <c r="H67" i="48"/>
  <c r="K67" i="48"/>
  <c r="N67" i="48"/>
  <c r="Q67" i="48"/>
  <c r="T67" i="48"/>
  <c r="W67" i="48"/>
  <c r="H68" i="48"/>
  <c r="K68" i="48"/>
  <c r="N68" i="48"/>
  <c r="Q68" i="48"/>
  <c r="T68" i="48"/>
  <c r="W68" i="48"/>
  <c r="H69" i="48"/>
  <c r="K69" i="48"/>
  <c r="N69" i="48"/>
  <c r="Q69" i="48"/>
  <c r="T69" i="48"/>
  <c r="W69" i="48"/>
  <c r="AD69" i="48"/>
  <c r="AG69" i="48"/>
  <c r="AJ69" i="48"/>
  <c r="H70" i="48"/>
  <c r="K70" i="48"/>
  <c r="N70" i="48"/>
  <c r="Q70" i="48"/>
  <c r="T70" i="48"/>
  <c r="W70" i="48"/>
  <c r="AD70" i="48"/>
  <c r="AG70" i="48"/>
  <c r="AJ70" i="48"/>
  <c r="H71" i="48"/>
  <c r="K71" i="48"/>
  <c r="N71" i="48"/>
  <c r="Q71" i="48"/>
  <c r="T71" i="48"/>
  <c r="W71" i="48"/>
  <c r="AD71" i="48"/>
  <c r="AG71" i="48"/>
  <c r="AJ71" i="48"/>
  <c r="BU71" i="48"/>
  <c r="BZ71" i="48"/>
  <c r="CB71" i="48"/>
  <c r="CF71" i="48"/>
  <c r="CH71" i="48"/>
  <c r="CK71" i="48"/>
  <c r="CN71" i="48"/>
  <c r="CQ71" i="48"/>
  <c r="CT71" i="48"/>
  <c r="CW71" i="48"/>
  <c r="H72" i="48"/>
  <c r="K72" i="48"/>
  <c r="N72" i="48"/>
  <c r="Q72" i="48"/>
  <c r="T72" i="48"/>
  <c r="W72" i="48"/>
  <c r="AD72" i="48"/>
  <c r="AG72" i="48"/>
  <c r="AJ72" i="48"/>
  <c r="CF72" i="48"/>
  <c r="H73" i="48"/>
  <c r="K73" i="48"/>
  <c r="N73" i="48"/>
  <c r="Q73" i="48"/>
  <c r="T73" i="48"/>
  <c r="W73" i="48"/>
  <c r="AD73" i="48"/>
  <c r="AG73" i="48"/>
  <c r="AJ73" i="48"/>
  <c r="AR73" i="48"/>
  <c r="AW73" i="48"/>
  <c r="BF73" i="48"/>
  <c r="BK73" i="48"/>
  <c r="H74" i="48"/>
  <c r="K74" i="48"/>
  <c r="N74" i="48"/>
  <c r="Q74" i="48"/>
  <c r="T74" i="48"/>
  <c r="W74" i="48"/>
  <c r="AD74" i="48"/>
  <c r="AG74" i="48"/>
  <c r="AJ74" i="48"/>
  <c r="AR74" i="48"/>
  <c r="AW74" i="48"/>
  <c r="BF74" i="48"/>
  <c r="BK74" i="48"/>
  <c r="AD75" i="48"/>
  <c r="AG75" i="48"/>
  <c r="AJ75" i="48"/>
  <c r="AR75" i="48"/>
  <c r="AW75" i="48"/>
  <c r="BF75" i="48"/>
  <c r="BK75" i="48"/>
  <c r="AD76" i="48"/>
  <c r="AG76" i="48"/>
  <c r="AJ76" i="48"/>
  <c r="AR76" i="48"/>
  <c r="AW76" i="48"/>
  <c r="BF76" i="48"/>
  <c r="BK76" i="48"/>
  <c r="AD77" i="48"/>
  <c r="AG77" i="48"/>
  <c r="AJ77" i="48"/>
  <c r="AR77" i="48"/>
  <c r="AW77" i="48"/>
  <c r="BF77" i="48"/>
  <c r="BK77" i="48"/>
  <c r="BR77" i="48"/>
  <c r="CA77" i="48"/>
  <c r="CJ77" i="48"/>
  <c r="CS77" i="48"/>
  <c r="AR78" i="48"/>
  <c r="AW78" i="48"/>
  <c r="BF78" i="48"/>
  <c r="BK78" i="48"/>
  <c r="AR79" i="48"/>
  <c r="AW79" i="48"/>
  <c r="BF79" i="48"/>
  <c r="BK79" i="48"/>
  <c r="AR80" i="48"/>
  <c r="AW80" i="48"/>
  <c r="BF80" i="48"/>
  <c r="BK80" i="48"/>
  <c r="AE81" i="48"/>
  <c r="AJ81" i="48"/>
  <c r="AR81" i="48"/>
  <c r="AW81" i="48"/>
  <c r="BF81" i="48"/>
  <c r="BK81" i="48"/>
  <c r="BQ81" i="48"/>
  <c r="BV81" i="48"/>
  <c r="CA81" i="48"/>
  <c r="CE81" i="48"/>
  <c r="CK81" i="48"/>
  <c r="CO81" i="48"/>
  <c r="CS81" i="48"/>
  <c r="CW81" i="48"/>
  <c r="AR82" i="48"/>
  <c r="AW82" i="48"/>
  <c r="BF82" i="48"/>
  <c r="BK82" i="48"/>
  <c r="AR83" i="48"/>
  <c r="AW83" i="48"/>
  <c r="BF83" i="48"/>
  <c r="BK83" i="48"/>
  <c r="AA84" i="48"/>
  <c r="AD84" i="48"/>
  <c r="AG84" i="48"/>
  <c r="AR84" i="48"/>
  <c r="AW84" i="48"/>
  <c r="BF84" i="48"/>
  <c r="BK84" i="48"/>
  <c r="AR85" i="48"/>
  <c r="AW85" i="48"/>
  <c r="BF85" i="48"/>
  <c r="BK85" i="48"/>
  <c r="AE89" i="48"/>
  <c r="AS91" i="48"/>
  <c r="AU91" i="48"/>
  <c r="AY91" i="48"/>
  <c r="BA91" i="48"/>
  <c r="BD91" i="48"/>
  <c r="BG91" i="48"/>
  <c r="BJ91" i="48"/>
  <c r="BM91" i="48"/>
  <c r="AA92" i="48"/>
  <c r="AC92" i="48"/>
  <c r="AE92" i="48"/>
  <c r="AG92" i="48"/>
  <c r="AJ92" i="48"/>
  <c r="AL92" i="48"/>
  <c r="AG93" i="48"/>
  <c r="AR93" i="48"/>
  <c r="AU93" i="48"/>
  <c r="AX93" i="48"/>
  <c r="BA93" i="48"/>
  <c r="BJ93" i="48"/>
  <c r="A1" i="9"/>
  <c r="A2" i="9"/>
  <c r="A6" i="9"/>
  <c r="A7" i="9"/>
  <c r="AD16" i="9"/>
  <c r="AG16" i="9"/>
  <c r="AJ16" i="9"/>
  <c r="BB16" i="9"/>
  <c r="C18" i="9"/>
  <c r="Q18" i="9"/>
  <c r="AC19" i="9"/>
  <c r="AF19" i="9"/>
  <c r="AJ19" i="9"/>
  <c r="D20" i="9"/>
  <c r="AX20" i="9"/>
  <c r="BB20" i="9"/>
  <c r="BI20" i="9"/>
  <c r="BZ20" i="9"/>
  <c r="CD20" i="9"/>
  <c r="L21" i="9"/>
  <c r="Q21" i="9"/>
  <c r="V21" i="9"/>
  <c r="AX21" i="9"/>
  <c r="BB21" i="9"/>
  <c r="BI21" i="9"/>
  <c r="CR21" i="9"/>
  <c r="CV21" i="9"/>
  <c r="AD22" i="9"/>
  <c r="AG22" i="9"/>
  <c r="AJ22" i="9"/>
  <c r="AX22" i="9"/>
  <c r="BB22" i="9"/>
  <c r="BI22" i="9"/>
  <c r="BZ22" i="9"/>
  <c r="CD22" i="9"/>
  <c r="CR22" i="9"/>
  <c r="CV22" i="9"/>
  <c r="H23" i="9"/>
  <c r="AD23" i="9"/>
  <c r="AG23" i="9"/>
  <c r="AJ23" i="9"/>
  <c r="AX23" i="9"/>
  <c r="BB23" i="9"/>
  <c r="BI23" i="9"/>
  <c r="BZ23" i="9"/>
  <c r="CD23" i="9"/>
  <c r="CR23" i="9"/>
  <c r="CV23" i="9"/>
  <c r="L24" i="9"/>
  <c r="Q24" i="9"/>
  <c r="V24" i="9"/>
  <c r="AD24" i="9"/>
  <c r="AG24" i="9"/>
  <c r="AJ24" i="9"/>
  <c r="AX24" i="9"/>
  <c r="BB24" i="9"/>
  <c r="BI24" i="9"/>
  <c r="BZ24" i="9"/>
  <c r="CD24" i="9"/>
  <c r="CR24" i="9"/>
  <c r="CV24" i="9"/>
  <c r="AX25" i="9"/>
  <c r="BB25" i="9"/>
  <c r="BI25" i="9"/>
  <c r="BZ25" i="9"/>
  <c r="CD25" i="9"/>
  <c r="CR25" i="9"/>
  <c r="CV25" i="9"/>
  <c r="AD26" i="9"/>
  <c r="AF26" i="9"/>
  <c r="AH26" i="9"/>
  <c r="AJ26" i="9"/>
  <c r="AL26" i="9"/>
  <c r="AX26" i="9"/>
  <c r="BB26" i="9"/>
  <c r="BI26" i="9"/>
  <c r="BZ26" i="9"/>
  <c r="CD26" i="9"/>
  <c r="CR26" i="9"/>
  <c r="CV26" i="9"/>
  <c r="Z27" i="9"/>
  <c r="AX27" i="9"/>
  <c r="BB27" i="9"/>
  <c r="BI27" i="9"/>
  <c r="BZ27" i="9"/>
  <c r="CD27" i="9"/>
  <c r="CR27" i="9"/>
  <c r="CV27" i="9"/>
  <c r="AD28" i="9"/>
  <c r="AF28" i="9"/>
  <c r="AH28" i="9"/>
  <c r="AJ28" i="9"/>
  <c r="AL28" i="9"/>
  <c r="AX28" i="9"/>
  <c r="BB28" i="9"/>
  <c r="BI28" i="9"/>
  <c r="BZ28" i="9"/>
  <c r="CD28" i="9"/>
  <c r="CR28" i="9"/>
  <c r="CV28" i="9"/>
  <c r="AX29" i="9"/>
  <c r="BB29" i="9"/>
  <c r="BI29" i="9"/>
  <c r="BZ29" i="9"/>
  <c r="CD29" i="9"/>
  <c r="CR29" i="9"/>
  <c r="CV29" i="9"/>
  <c r="A30" i="9"/>
  <c r="F30" i="9"/>
  <c r="L30" i="9"/>
  <c r="O30" i="9"/>
  <c r="U30" i="9"/>
  <c r="W30" i="9"/>
  <c r="AX30" i="9"/>
  <c r="BB30" i="9"/>
  <c r="BI30" i="9"/>
  <c r="BZ30" i="9"/>
  <c r="CD30" i="9"/>
  <c r="CR30" i="9"/>
  <c r="CV30" i="9"/>
  <c r="A31" i="9"/>
  <c r="F31" i="9"/>
  <c r="L31" i="9"/>
  <c r="O31" i="9"/>
  <c r="U31" i="9"/>
  <c r="W31" i="9"/>
  <c r="AX31" i="9"/>
  <c r="BB31" i="9"/>
  <c r="BI31" i="9"/>
  <c r="BZ31" i="9"/>
  <c r="CD31" i="9"/>
  <c r="CR31" i="9"/>
  <c r="CV31" i="9"/>
  <c r="A32" i="9"/>
  <c r="F32" i="9"/>
  <c r="L32" i="9"/>
  <c r="O32" i="9"/>
  <c r="U32" i="9"/>
  <c r="W32" i="9"/>
  <c r="AH32" i="9"/>
  <c r="AX32" i="9"/>
  <c r="BB32" i="9"/>
  <c r="BI32" i="9"/>
  <c r="BZ32" i="9"/>
  <c r="CD32" i="9"/>
  <c r="CR32" i="9"/>
  <c r="CV32" i="9"/>
  <c r="A33" i="9"/>
  <c r="F33" i="9"/>
  <c r="L33" i="9"/>
  <c r="O33" i="9"/>
  <c r="U33" i="9"/>
  <c r="W33" i="9"/>
  <c r="AX33" i="9"/>
  <c r="BB33" i="9"/>
  <c r="BI33" i="9"/>
  <c r="BZ33" i="9"/>
  <c r="CD33" i="9"/>
  <c r="A34" i="9"/>
  <c r="F34" i="9"/>
  <c r="L34" i="9"/>
  <c r="O34" i="9"/>
  <c r="U34" i="9"/>
  <c r="W34" i="9"/>
  <c r="AX34" i="9"/>
  <c r="BB34" i="9"/>
  <c r="BI34" i="9"/>
  <c r="CF34" i="9"/>
  <c r="A35" i="9"/>
  <c r="F35" i="9"/>
  <c r="L35" i="9"/>
  <c r="O35" i="9"/>
  <c r="W35" i="9"/>
  <c r="AD35" i="9"/>
  <c r="AK35" i="9"/>
  <c r="AX35" i="9"/>
  <c r="BB35" i="9"/>
  <c r="BI35" i="9"/>
  <c r="AD36" i="9"/>
  <c r="AK36" i="9"/>
  <c r="AX36" i="9"/>
  <c r="BB36" i="9"/>
  <c r="BI36" i="9"/>
  <c r="AD37" i="9"/>
  <c r="AK37" i="9"/>
  <c r="AX37" i="9"/>
  <c r="BB37" i="9"/>
  <c r="BI37" i="9"/>
  <c r="BX37" i="9"/>
  <c r="CB37" i="9"/>
  <c r="CP37" i="9"/>
  <c r="CT37" i="9"/>
  <c r="AX38" i="9"/>
  <c r="BB38" i="9"/>
  <c r="BI38" i="9"/>
  <c r="BX38" i="9"/>
  <c r="CB38" i="9"/>
  <c r="CP38" i="9"/>
  <c r="CT38" i="9"/>
  <c r="AX39" i="9"/>
  <c r="BB39" i="9"/>
  <c r="BI39" i="9"/>
  <c r="BX39" i="9"/>
  <c r="CB39" i="9"/>
  <c r="CP39" i="9"/>
  <c r="CT39" i="9"/>
  <c r="AX40" i="9"/>
  <c r="BB40" i="9"/>
  <c r="BI40" i="9"/>
  <c r="BX40" i="9"/>
  <c r="CB40" i="9"/>
  <c r="CP40" i="9"/>
  <c r="CT40" i="9"/>
  <c r="AD41" i="9"/>
  <c r="AK41" i="9"/>
  <c r="AX41" i="9"/>
  <c r="BB41" i="9"/>
  <c r="BI41" i="9"/>
  <c r="BX41" i="9"/>
  <c r="CB41" i="9"/>
  <c r="CP41" i="9"/>
  <c r="CT41" i="9"/>
  <c r="E43" i="9"/>
  <c r="H43" i="9"/>
  <c r="K43" i="9"/>
  <c r="N43" i="9"/>
  <c r="Q43" i="9"/>
  <c r="T43" i="9"/>
  <c r="W43" i="9"/>
  <c r="AD42" i="9"/>
  <c r="AK42" i="9"/>
  <c r="AX42" i="9"/>
  <c r="BB42" i="9"/>
  <c r="BI42" i="9"/>
  <c r="CP42" i="9"/>
  <c r="E44" i="9"/>
  <c r="H44" i="9"/>
  <c r="K44" i="9"/>
  <c r="N44" i="9"/>
  <c r="Q44" i="9"/>
  <c r="T44" i="9"/>
  <c r="W44" i="9"/>
  <c r="AK43" i="9"/>
  <c r="AX43" i="9"/>
  <c r="BB43" i="9"/>
  <c r="BI43" i="9"/>
  <c r="BX43" i="9"/>
  <c r="CB43" i="9"/>
  <c r="AJ44" i="9"/>
  <c r="AX44" i="9"/>
  <c r="BB44" i="9"/>
  <c r="BI44" i="9"/>
  <c r="CF44" i="9"/>
  <c r="T46" i="9"/>
  <c r="AD45" i="9"/>
  <c r="AK45" i="9"/>
  <c r="AD46" i="9"/>
  <c r="AK46" i="9"/>
  <c r="AD47" i="9"/>
  <c r="AK47" i="9"/>
  <c r="H49" i="9"/>
  <c r="H50" i="9" s="1"/>
  <c r="K49" i="9"/>
  <c r="K50" i="9" s="1"/>
  <c r="N49" i="9"/>
  <c r="Q49" i="9"/>
  <c r="T49" i="9"/>
  <c r="T50" i="9" s="1"/>
  <c r="W49" i="9"/>
  <c r="W50" i="9" s="1"/>
  <c r="AN51" i="9"/>
  <c r="AV51" i="9"/>
  <c r="AY51" i="9"/>
  <c r="BD51" i="9"/>
  <c r="BH51" i="9"/>
  <c r="BL51" i="9"/>
  <c r="H56" i="9"/>
  <c r="K56" i="9"/>
  <c r="N56" i="9"/>
  <c r="Q56" i="9"/>
  <c r="T56" i="9"/>
  <c r="W56" i="9"/>
  <c r="AR56" i="9"/>
  <c r="AV56" i="9"/>
  <c r="AZ56" i="9"/>
  <c r="BD56" i="9"/>
  <c r="BH56" i="9"/>
  <c r="BL56" i="9"/>
  <c r="BZ56" i="9"/>
  <c r="CC56" i="9"/>
  <c r="CF56" i="9"/>
  <c r="CJ56" i="9"/>
  <c r="CN56" i="9"/>
  <c r="CR56" i="9"/>
  <c r="CV56" i="9"/>
  <c r="H57" i="9"/>
  <c r="K57" i="9"/>
  <c r="N57" i="9"/>
  <c r="Q57" i="9"/>
  <c r="T57" i="9"/>
  <c r="W57" i="9"/>
  <c r="BZ57" i="9"/>
  <c r="CC57" i="9"/>
  <c r="CF57" i="9"/>
  <c r="CJ57" i="9"/>
  <c r="CN57" i="9"/>
  <c r="CR57" i="9"/>
  <c r="CV57" i="9"/>
  <c r="H58" i="9"/>
  <c r="K58" i="9"/>
  <c r="N58" i="9"/>
  <c r="Q58" i="9"/>
  <c r="T58" i="9"/>
  <c r="W58" i="9"/>
  <c r="H59" i="9"/>
  <c r="K59" i="9"/>
  <c r="N59" i="9"/>
  <c r="Q59" i="9"/>
  <c r="T59" i="9"/>
  <c r="W59" i="9"/>
  <c r="AS59" i="9"/>
  <c r="AW59" i="9"/>
  <c r="BA59" i="9"/>
  <c r="BD59" i="9"/>
  <c r="BG59" i="9"/>
  <c r="BJ59" i="9"/>
  <c r="BM59" i="9"/>
  <c r="H60" i="9"/>
  <c r="K60" i="9"/>
  <c r="N60" i="9"/>
  <c r="Q60" i="9"/>
  <c r="T60" i="9"/>
  <c r="W60" i="9"/>
  <c r="CO60" i="9"/>
  <c r="H61" i="9"/>
  <c r="K61" i="9"/>
  <c r="N61" i="9"/>
  <c r="Q61" i="9"/>
  <c r="T61" i="9"/>
  <c r="W61" i="9"/>
  <c r="H62" i="9"/>
  <c r="K62" i="9"/>
  <c r="N62" i="9"/>
  <c r="Q62" i="9"/>
  <c r="T62" i="9"/>
  <c r="W62" i="9"/>
  <c r="BH62" i="9"/>
  <c r="BL62" i="9"/>
  <c r="H63" i="9"/>
  <c r="K63" i="9"/>
  <c r="N63" i="9"/>
  <c r="Q63" i="9"/>
  <c r="T63" i="9"/>
  <c r="W63" i="9"/>
  <c r="BX63" i="9"/>
  <c r="CD63" i="9"/>
  <c r="CJ63" i="9"/>
  <c r="CP63" i="9"/>
  <c r="CV63" i="9"/>
  <c r="H64" i="9"/>
  <c r="K64" i="9"/>
  <c r="N64" i="9"/>
  <c r="Q64" i="9"/>
  <c r="T64" i="9"/>
  <c r="W64" i="9"/>
  <c r="H65" i="9"/>
  <c r="K65" i="9"/>
  <c r="N65" i="9"/>
  <c r="Q65" i="9"/>
  <c r="T65" i="9"/>
  <c r="W65" i="9"/>
  <c r="H66" i="9"/>
  <c r="K66" i="9"/>
  <c r="N66" i="9"/>
  <c r="Q66" i="9"/>
  <c r="T66" i="9"/>
  <c r="W66" i="9"/>
  <c r="BV66" i="9"/>
  <c r="CA66" i="9"/>
  <c r="CF66" i="9"/>
  <c r="CK66" i="9"/>
  <c r="CP66" i="9"/>
  <c r="CU66" i="9"/>
  <c r="H67" i="9"/>
  <c r="K67" i="9"/>
  <c r="N67" i="9"/>
  <c r="Q67" i="9"/>
  <c r="T67" i="9"/>
  <c r="W67" i="9"/>
  <c r="H68" i="9"/>
  <c r="K68" i="9"/>
  <c r="N68" i="9"/>
  <c r="Q68" i="9"/>
  <c r="T68" i="9"/>
  <c r="W68" i="9"/>
  <c r="H69" i="9"/>
  <c r="K69" i="9"/>
  <c r="N69" i="9"/>
  <c r="Q69" i="9"/>
  <c r="T69" i="9"/>
  <c r="W69" i="9"/>
  <c r="AD69" i="9"/>
  <c r="AG69" i="9"/>
  <c r="AJ69" i="9"/>
  <c r="H70" i="9"/>
  <c r="K70" i="9"/>
  <c r="N70" i="9"/>
  <c r="Q70" i="9"/>
  <c r="T70" i="9"/>
  <c r="W70" i="9"/>
  <c r="AD70" i="9"/>
  <c r="AG70" i="9"/>
  <c r="AJ70" i="9"/>
  <c r="H71" i="9"/>
  <c r="K71" i="9"/>
  <c r="N71" i="9"/>
  <c r="Q71" i="9"/>
  <c r="T71" i="9"/>
  <c r="W71" i="9"/>
  <c r="AD71" i="9"/>
  <c r="AG71" i="9"/>
  <c r="AJ71" i="9"/>
  <c r="BU71" i="9"/>
  <c r="BZ71" i="9"/>
  <c r="CB71" i="9"/>
  <c r="CF71" i="9"/>
  <c r="CH71" i="9"/>
  <c r="CK71" i="9"/>
  <c r="CN71" i="9"/>
  <c r="CQ71" i="9"/>
  <c r="CT71" i="9"/>
  <c r="CW71" i="9"/>
  <c r="H72" i="9"/>
  <c r="K72" i="9"/>
  <c r="N72" i="9"/>
  <c r="Q72" i="9"/>
  <c r="T72" i="9"/>
  <c r="W72" i="9"/>
  <c r="AD72" i="9"/>
  <c r="AG72" i="9"/>
  <c r="AJ72" i="9"/>
  <c r="CF72" i="9"/>
  <c r="H73" i="9"/>
  <c r="K73" i="9"/>
  <c r="N73" i="9"/>
  <c r="Q73" i="9"/>
  <c r="T73" i="9"/>
  <c r="W73" i="9"/>
  <c r="AD73" i="9"/>
  <c r="AG73" i="9"/>
  <c r="AJ73" i="9"/>
  <c r="AR73" i="9"/>
  <c r="AW73" i="9"/>
  <c r="BF73" i="9"/>
  <c r="BK73" i="9"/>
  <c r="H74" i="9"/>
  <c r="K74" i="9"/>
  <c r="N74" i="9"/>
  <c r="Q74" i="9"/>
  <c r="T74" i="9"/>
  <c r="W74" i="9"/>
  <c r="AD74" i="9"/>
  <c r="AG74" i="9"/>
  <c r="AJ74" i="9"/>
  <c r="AR74" i="9"/>
  <c r="AW74" i="9"/>
  <c r="BF74" i="9"/>
  <c r="BK74" i="9"/>
  <c r="AD75" i="9"/>
  <c r="AG75" i="9"/>
  <c r="AJ75" i="9"/>
  <c r="AR75" i="9"/>
  <c r="AW75" i="9"/>
  <c r="BF75" i="9"/>
  <c r="BK75" i="9"/>
  <c r="AD76" i="9"/>
  <c r="AG76" i="9"/>
  <c r="AJ76" i="9"/>
  <c r="AR76" i="9"/>
  <c r="AW76" i="9"/>
  <c r="BF76" i="9"/>
  <c r="BK76" i="9"/>
  <c r="AD77" i="9"/>
  <c r="AG77" i="9"/>
  <c r="AJ77" i="9"/>
  <c r="AR77" i="9"/>
  <c r="AW77" i="9"/>
  <c r="BF77" i="9"/>
  <c r="BK77" i="9"/>
  <c r="BR77" i="9"/>
  <c r="CA77" i="9"/>
  <c r="CJ77" i="9"/>
  <c r="CS77" i="9"/>
  <c r="AR78" i="9"/>
  <c r="AW78" i="9"/>
  <c r="BF78" i="9"/>
  <c r="BK78" i="9"/>
  <c r="AR79" i="9"/>
  <c r="AW79" i="9"/>
  <c r="BF79" i="9"/>
  <c r="BK79" i="9"/>
  <c r="AR80" i="9"/>
  <c r="AW80" i="9"/>
  <c r="BF80" i="9"/>
  <c r="BK80" i="9"/>
  <c r="AE81" i="9"/>
  <c r="AJ81" i="9"/>
  <c r="AR81" i="9"/>
  <c r="AW81" i="9"/>
  <c r="BF81" i="9"/>
  <c r="BK81" i="9"/>
  <c r="BQ81" i="9"/>
  <c r="BV81" i="9"/>
  <c r="CA81" i="9"/>
  <c r="CE81" i="9"/>
  <c r="CK81" i="9"/>
  <c r="CO81" i="9"/>
  <c r="CS81" i="9"/>
  <c r="CW81" i="9"/>
  <c r="AR82" i="9"/>
  <c r="AW82" i="9"/>
  <c r="BF82" i="9"/>
  <c r="BK82" i="9"/>
  <c r="AR83" i="9"/>
  <c r="AW83" i="9"/>
  <c r="BF83" i="9"/>
  <c r="BK83" i="9"/>
  <c r="AA84" i="9"/>
  <c r="AD84" i="9"/>
  <c r="AG84" i="9"/>
  <c r="AR84" i="9"/>
  <c r="AW84" i="9"/>
  <c r="BF84" i="9"/>
  <c r="BK84" i="9"/>
  <c r="AR85" i="9"/>
  <c r="AW85" i="9"/>
  <c r="BF85" i="9"/>
  <c r="BK85" i="9"/>
  <c r="AE89" i="9"/>
  <c r="AS91" i="9"/>
  <c r="AU91" i="9"/>
  <c r="AY91" i="9"/>
  <c r="BA91" i="9"/>
  <c r="BD91" i="9"/>
  <c r="BG91" i="9"/>
  <c r="BJ91" i="9"/>
  <c r="BM91" i="9"/>
  <c r="AA92" i="9"/>
  <c r="AC92" i="9"/>
  <c r="AE92" i="9"/>
  <c r="AG92" i="9"/>
  <c r="AJ92" i="9"/>
  <c r="AL92" i="9"/>
  <c r="AG93" i="9"/>
  <c r="AR93" i="9"/>
  <c r="AU93" i="9"/>
  <c r="AX93" i="9"/>
  <c r="BA93" i="9"/>
  <c r="BJ93" i="9"/>
  <c r="A1" i="7"/>
  <c r="A2" i="7"/>
  <c r="A6" i="7"/>
  <c r="A7" i="7"/>
  <c r="AD16" i="7"/>
  <c r="AG16" i="7"/>
  <c r="AJ16" i="7"/>
  <c r="BB16" i="7"/>
  <c r="C18" i="7"/>
  <c r="AC19" i="7"/>
  <c r="AF19" i="7"/>
  <c r="AJ19" i="7"/>
  <c r="D20" i="7"/>
  <c r="AX20" i="7"/>
  <c r="BB20" i="7"/>
  <c r="BI20" i="7"/>
  <c r="BZ20" i="7"/>
  <c r="CD20" i="7"/>
  <c r="L21" i="7"/>
  <c r="Q21" i="7"/>
  <c r="V21" i="7"/>
  <c r="AX21" i="7"/>
  <c r="BB21" i="7"/>
  <c r="BI21" i="7"/>
  <c r="CR21" i="7"/>
  <c r="CV21" i="7"/>
  <c r="AD22" i="7"/>
  <c r="AG22" i="7"/>
  <c r="AJ22" i="7"/>
  <c r="AX22" i="7"/>
  <c r="BB22" i="7"/>
  <c r="BI22" i="7"/>
  <c r="BZ22" i="7"/>
  <c r="CD22" i="7"/>
  <c r="CR22" i="7"/>
  <c r="CV22" i="7"/>
  <c r="H23" i="7"/>
  <c r="AD23" i="7"/>
  <c r="AG23" i="7"/>
  <c r="AJ23" i="7"/>
  <c r="AX23" i="7"/>
  <c r="BB23" i="7"/>
  <c r="BI23" i="7"/>
  <c r="BZ23" i="7"/>
  <c r="CD23" i="7"/>
  <c r="CR23" i="7"/>
  <c r="CV23" i="7"/>
  <c r="L24" i="7"/>
  <c r="Q24" i="7"/>
  <c r="V24" i="7"/>
  <c r="AD24" i="7"/>
  <c r="AG24" i="7"/>
  <c r="AJ24" i="7"/>
  <c r="AX24" i="7"/>
  <c r="BB24" i="7"/>
  <c r="BI24" i="7"/>
  <c r="BZ24" i="7"/>
  <c r="CD24" i="7"/>
  <c r="CR24" i="7"/>
  <c r="CV24" i="7"/>
  <c r="AX25" i="7"/>
  <c r="BB25" i="7"/>
  <c r="BI25" i="7"/>
  <c r="BZ25" i="7"/>
  <c r="CD25" i="7"/>
  <c r="CR25" i="7"/>
  <c r="CV25" i="7"/>
  <c r="AD26" i="7"/>
  <c r="AF26" i="7"/>
  <c r="AH26" i="7"/>
  <c r="AJ26" i="7"/>
  <c r="AL26" i="7"/>
  <c r="AX26" i="7"/>
  <c r="BB26" i="7"/>
  <c r="BI26" i="7"/>
  <c r="BZ26" i="7"/>
  <c r="CD26" i="7"/>
  <c r="CR26" i="7"/>
  <c r="CV26" i="7"/>
  <c r="Z27" i="7"/>
  <c r="AX27" i="7"/>
  <c r="BB27" i="7"/>
  <c r="BI27" i="7"/>
  <c r="BZ27" i="7"/>
  <c r="CR27" i="7"/>
  <c r="CV27" i="7"/>
  <c r="AD28" i="7"/>
  <c r="AF28" i="7"/>
  <c r="AH28" i="7"/>
  <c r="AJ28" i="7"/>
  <c r="AL28" i="7"/>
  <c r="AX28" i="7"/>
  <c r="BB28" i="7"/>
  <c r="BI28" i="7"/>
  <c r="BZ28" i="7"/>
  <c r="CD28" i="7"/>
  <c r="CR28" i="7"/>
  <c r="CV28" i="7"/>
  <c r="AX29" i="7"/>
  <c r="BB29" i="7"/>
  <c r="BI29" i="7"/>
  <c r="BZ29" i="7"/>
  <c r="CD29" i="7"/>
  <c r="CR29" i="7"/>
  <c r="CV29" i="7"/>
  <c r="A30" i="7"/>
  <c r="F30" i="7"/>
  <c r="L30" i="7"/>
  <c r="O30" i="7"/>
  <c r="U30" i="7"/>
  <c r="W30" i="7"/>
  <c r="AX30" i="7"/>
  <c r="BB30" i="7"/>
  <c r="BI30" i="7"/>
  <c r="BZ30" i="7"/>
  <c r="CD30" i="7"/>
  <c r="CR30" i="7"/>
  <c r="CV30" i="7"/>
  <c r="A31" i="7"/>
  <c r="F31" i="7"/>
  <c r="L31" i="7"/>
  <c r="O31" i="7"/>
  <c r="U31" i="7"/>
  <c r="W31" i="7"/>
  <c r="AX31" i="7"/>
  <c r="BB31" i="7"/>
  <c r="BI31" i="7"/>
  <c r="BZ31" i="7"/>
  <c r="CD31" i="7"/>
  <c r="CR31" i="7"/>
  <c r="CV31" i="7"/>
  <c r="A32" i="7"/>
  <c r="F32" i="7"/>
  <c r="L32" i="7"/>
  <c r="O32" i="7"/>
  <c r="U32" i="7"/>
  <c r="W32" i="7"/>
  <c r="AH32" i="7"/>
  <c r="AX32" i="7"/>
  <c r="BB32" i="7"/>
  <c r="BI32" i="7"/>
  <c r="BZ32" i="7"/>
  <c r="CD32" i="7"/>
  <c r="CR32" i="7"/>
  <c r="CV32" i="7"/>
  <c r="A33" i="7"/>
  <c r="F33" i="7"/>
  <c r="L33" i="7"/>
  <c r="O33" i="7"/>
  <c r="U33" i="7"/>
  <c r="W33" i="7"/>
  <c r="AX33" i="7"/>
  <c r="BB33" i="7"/>
  <c r="BI33" i="7"/>
  <c r="BZ33" i="7"/>
  <c r="CD33" i="7"/>
  <c r="A34" i="7"/>
  <c r="F34" i="7"/>
  <c r="L34" i="7"/>
  <c r="O34" i="7"/>
  <c r="U34" i="7"/>
  <c r="W34" i="7"/>
  <c r="AX34" i="7"/>
  <c r="BB34" i="7"/>
  <c r="BI34" i="7"/>
  <c r="CF34" i="7"/>
  <c r="A35" i="7"/>
  <c r="F35" i="7"/>
  <c r="L35" i="7"/>
  <c r="O35" i="7"/>
  <c r="W35" i="7"/>
  <c r="AD35" i="7"/>
  <c r="AK35" i="7"/>
  <c r="AX35" i="7"/>
  <c r="BB35" i="7"/>
  <c r="BI35" i="7"/>
  <c r="AD36" i="7"/>
  <c r="AK36" i="7"/>
  <c r="AX36" i="7"/>
  <c r="BB36" i="7"/>
  <c r="BI36" i="7"/>
  <c r="AD37" i="7"/>
  <c r="AK37" i="7"/>
  <c r="AX37" i="7"/>
  <c r="BB37" i="7"/>
  <c r="BI37" i="7"/>
  <c r="BX37" i="7"/>
  <c r="CB37" i="7"/>
  <c r="CP37" i="7"/>
  <c r="CT37" i="7"/>
  <c r="AX38" i="7"/>
  <c r="BB38" i="7"/>
  <c r="BI38" i="7"/>
  <c r="BX38" i="7"/>
  <c r="CB38" i="7"/>
  <c r="CP38" i="7"/>
  <c r="CT38" i="7"/>
  <c r="AX39" i="7"/>
  <c r="BB39" i="7"/>
  <c r="BI39" i="7"/>
  <c r="BX39" i="7"/>
  <c r="CB39" i="7"/>
  <c r="CP39" i="7"/>
  <c r="CT39" i="7"/>
  <c r="AX40" i="7"/>
  <c r="BB40" i="7"/>
  <c r="BI40" i="7"/>
  <c r="BX40" i="7"/>
  <c r="CB40" i="7"/>
  <c r="CP40" i="7"/>
  <c r="CT40" i="7"/>
  <c r="AD41" i="7"/>
  <c r="AK41" i="7"/>
  <c r="AX41" i="7"/>
  <c r="BB41" i="7"/>
  <c r="BI41" i="7"/>
  <c r="BX41" i="7"/>
  <c r="CB41" i="7"/>
  <c r="CP41" i="7"/>
  <c r="CT41" i="7"/>
  <c r="E43" i="7"/>
  <c r="H43" i="7"/>
  <c r="K43" i="7"/>
  <c r="N43" i="7"/>
  <c r="Q43" i="7"/>
  <c r="T43" i="7"/>
  <c r="W43" i="7"/>
  <c r="AD42" i="7"/>
  <c r="AK42" i="7"/>
  <c r="AX42" i="7"/>
  <c r="BB42" i="7"/>
  <c r="BI42" i="7"/>
  <c r="CP42" i="7"/>
  <c r="E44" i="7"/>
  <c r="H44" i="7"/>
  <c r="K44" i="7"/>
  <c r="N44" i="7"/>
  <c r="Q44" i="7"/>
  <c r="T44" i="7"/>
  <c r="W44" i="7"/>
  <c r="AK43" i="7"/>
  <c r="AX43" i="7"/>
  <c r="BB43" i="7"/>
  <c r="BI43" i="7"/>
  <c r="BX43" i="7"/>
  <c r="CB43" i="7"/>
  <c r="AJ44" i="7"/>
  <c r="AX44" i="7"/>
  <c r="BB44" i="7"/>
  <c r="BI44" i="7"/>
  <c r="CF44" i="7"/>
  <c r="T45" i="7"/>
  <c r="AD45" i="7"/>
  <c r="AK45" i="7"/>
  <c r="AD46" i="7"/>
  <c r="AK46" i="7"/>
  <c r="AD47" i="7"/>
  <c r="AK47" i="7"/>
  <c r="H48" i="7"/>
  <c r="H49" i="7" s="1"/>
  <c r="K48" i="7"/>
  <c r="K49" i="7" s="1"/>
  <c r="N48" i="7"/>
  <c r="Q48" i="7"/>
  <c r="T48" i="7"/>
  <c r="T49" i="7" s="1"/>
  <c r="W48" i="7"/>
  <c r="W49" i="7" s="1"/>
  <c r="AN51" i="7"/>
  <c r="AV51" i="7"/>
  <c r="AY51" i="7"/>
  <c r="BD51" i="7"/>
  <c r="BH51" i="7"/>
  <c r="BL51" i="7"/>
  <c r="H56" i="7"/>
  <c r="K56" i="7"/>
  <c r="N56" i="7"/>
  <c r="Q56" i="7"/>
  <c r="T56" i="7"/>
  <c r="W56" i="7"/>
  <c r="AR56" i="7"/>
  <c r="AV56" i="7"/>
  <c r="AZ56" i="7"/>
  <c r="BD56" i="7"/>
  <c r="BH56" i="7"/>
  <c r="BL56" i="7"/>
  <c r="BZ56" i="7"/>
  <c r="CC56" i="7"/>
  <c r="CF56" i="7"/>
  <c r="CJ56" i="7"/>
  <c r="CN56" i="7"/>
  <c r="CR56" i="7"/>
  <c r="CV56" i="7"/>
  <c r="H57" i="7"/>
  <c r="K57" i="7"/>
  <c r="N57" i="7"/>
  <c r="Q57" i="7"/>
  <c r="T57" i="7"/>
  <c r="W57" i="7"/>
  <c r="BZ57" i="7"/>
  <c r="CC57" i="7"/>
  <c r="CF57" i="7"/>
  <c r="CJ57" i="7"/>
  <c r="CN57" i="7"/>
  <c r="CR57" i="7"/>
  <c r="CV57" i="7"/>
  <c r="K58" i="7"/>
  <c r="N58" i="7"/>
  <c r="Q58" i="7"/>
  <c r="T58" i="7"/>
  <c r="W58" i="7"/>
  <c r="H59" i="7"/>
  <c r="K59" i="7"/>
  <c r="N59" i="7"/>
  <c r="Q59" i="7"/>
  <c r="T59" i="7"/>
  <c r="W59" i="7"/>
  <c r="AS59" i="7"/>
  <c r="AW59" i="7"/>
  <c r="BA59" i="7"/>
  <c r="BD59" i="7"/>
  <c r="BG59" i="7"/>
  <c r="BJ59" i="7"/>
  <c r="BM59" i="7"/>
  <c r="H60" i="7"/>
  <c r="K60" i="7"/>
  <c r="N60" i="7"/>
  <c r="Q60" i="7"/>
  <c r="T60" i="7"/>
  <c r="W60" i="7"/>
  <c r="BZ60" i="7"/>
  <c r="CO60" i="7"/>
  <c r="H61" i="7"/>
  <c r="K61" i="7"/>
  <c r="N61" i="7"/>
  <c r="Q61" i="7"/>
  <c r="T61" i="7"/>
  <c r="W61" i="7"/>
  <c r="H62" i="7"/>
  <c r="K62" i="7"/>
  <c r="N62" i="7"/>
  <c r="Q62" i="7"/>
  <c r="T62" i="7"/>
  <c r="W62" i="7"/>
  <c r="BH62" i="7"/>
  <c r="BL62" i="7"/>
  <c r="H63" i="7"/>
  <c r="K63" i="7"/>
  <c r="N63" i="7"/>
  <c r="Q63" i="7"/>
  <c r="T63" i="7"/>
  <c r="W63" i="7"/>
  <c r="BX63" i="7"/>
  <c r="CD63" i="7"/>
  <c r="CJ63" i="7"/>
  <c r="CP63" i="7"/>
  <c r="CV63" i="7"/>
  <c r="H64" i="7"/>
  <c r="K64" i="7"/>
  <c r="N64" i="7"/>
  <c r="Q64" i="7"/>
  <c r="T64" i="7"/>
  <c r="W64" i="7"/>
  <c r="H65" i="7"/>
  <c r="K65" i="7"/>
  <c r="N65" i="7"/>
  <c r="Q65" i="7"/>
  <c r="T65" i="7"/>
  <c r="W65" i="7"/>
  <c r="H66" i="7"/>
  <c r="K66" i="7"/>
  <c r="N66" i="7"/>
  <c r="Q66" i="7"/>
  <c r="T66" i="7"/>
  <c r="W66" i="7"/>
  <c r="BV66" i="7"/>
  <c r="CA66" i="7"/>
  <c r="CF66" i="7"/>
  <c r="CK66" i="7"/>
  <c r="CP66" i="7"/>
  <c r="CU66" i="7"/>
  <c r="H67" i="7"/>
  <c r="K67" i="7"/>
  <c r="N67" i="7"/>
  <c r="Q67" i="7"/>
  <c r="T67" i="7"/>
  <c r="W67" i="7"/>
  <c r="H68" i="7"/>
  <c r="K68" i="7"/>
  <c r="N68" i="7"/>
  <c r="Q68" i="7"/>
  <c r="T68" i="7"/>
  <c r="W68" i="7"/>
  <c r="H69" i="7"/>
  <c r="K69" i="7"/>
  <c r="N69" i="7"/>
  <c r="Q69" i="7"/>
  <c r="T69" i="7"/>
  <c r="W69" i="7"/>
  <c r="AD69" i="7"/>
  <c r="AG69" i="7"/>
  <c r="AJ69" i="7"/>
  <c r="H70" i="7"/>
  <c r="K70" i="7"/>
  <c r="N70" i="7"/>
  <c r="Q70" i="7"/>
  <c r="T70" i="7"/>
  <c r="W70" i="7"/>
  <c r="AD70" i="7"/>
  <c r="AG70" i="7"/>
  <c r="AJ70" i="7"/>
  <c r="H71" i="7"/>
  <c r="K71" i="7"/>
  <c r="N71" i="7"/>
  <c r="Q71" i="7"/>
  <c r="T71" i="7"/>
  <c r="W71" i="7"/>
  <c r="AD71" i="7"/>
  <c r="AG71" i="7"/>
  <c r="AJ71" i="7"/>
  <c r="BU71" i="7"/>
  <c r="BZ71" i="7"/>
  <c r="CB71" i="7"/>
  <c r="CF71" i="7"/>
  <c r="CH71" i="7"/>
  <c r="CK71" i="7"/>
  <c r="CN71" i="7"/>
  <c r="CQ71" i="7"/>
  <c r="CT71" i="7"/>
  <c r="CW71" i="7"/>
  <c r="H72" i="7"/>
  <c r="K72" i="7"/>
  <c r="N72" i="7"/>
  <c r="Q72" i="7"/>
  <c r="T72" i="7"/>
  <c r="W72" i="7"/>
  <c r="AD72" i="7"/>
  <c r="AG72" i="7"/>
  <c r="AJ72" i="7"/>
  <c r="CE72" i="7"/>
  <c r="H73" i="7"/>
  <c r="K73" i="7"/>
  <c r="N73" i="7"/>
  <c r="Q73" i="7"/>
  <c r="T73" i="7"/>
  <c r="W73" i="7"/>
  <c r="AD73" i="7"/>
  <c r="AG73" i="7"/>
  <c r="AJ73" i="7"/>
  <c r="AR73" i="7"/>
  <c r="AW73" i="7"/>
  <c r="BF73" i="7"/>
  <c r="BK73" i="7"/>
  <c r="H74" i="7"/>
  <c r="K74" i="7"/>
  <c r="N74" i="7"/>
  <c r="Q74" i="7"/>
  <c r="T74" i="7"/>
  <c r="W74" i="7"/>
  <c r="AD74" i="7"/>
  <c r="AG74" i="7"/>
  <c r="AJ74" i="7"/>
  <c r="AR74" i="7"/>
  <c r="AW74" i="7"/>
  <c r="BF74" i="7"/>
  <c r="BK74" i="7"/>
  <c r="AD75" i="7"/>
  <c r="AG75" i="7"/>
  <c r="AJ75" i="7"/>
  <c r="AR75" i="7"/>
  <c r="AW75" i="7"/>
  <c r="BF75" i="7"/>
  <c r="BK75" i="7"/>
  <c r="AD76" i="7"/>
  <c r="AG76" i="7"/>
  <c r="AJ76" i="7"/>
  <c r="AR76" i="7"/>
  <c r="AW76" i="7"/>
  <c r="BF76" i="7"/>
  <c r="BK76" i="7"/>
  <c r="AD77" i="7"/>
  <c r="AG77" i="7"/>
  <c r="AJ77" i="7"/>
  <c r="AR77" i="7"/>
  <c r="AW77" i="7"/>
  <c r="BF77" i="7"/>
  <c r="BK77" i="7"/>
  <c r="BR77" i="7"/>
  <c r="CA77" i="7"/>
  <c r="CJ77" i="7"/>
  <c r="CS77" i="7"/>
  <c r="AR78" i="7"/>
  <c r="AW78" i="7"/>
  <c r="BF78" i="7"/>
  <c r="BK78" i="7"/>
  <c r="AR79" i="7"/>
  <c r="AW79" i="7"/>
  <c r="BF79" i="7"/>
  <c r="BK79" i="7"/>
  <c r="AR80" i="7"/>
  <c r="AW80" i="7"/>
  <c r="BF80" i="7"/>
  <c r="BK80" i="7"/>
  <c r="AE81" i="7"/>
  <c r="AJ81" i="7"/>
  <c r="AR81" i="7"/>
  <c r="AW81" i="7"/>
  <c r="BF81" i="7"/>
  <c r="BK81" i="7"/>
  <c r="BQ81" i="7"/>
  <c r="BV81" i="7"/>
  <c r="CA81" i="7"/>
  <c r="CE81" i="7"/>
  <c r="CK81" i="7"/>
  <c r="CO81" i="7"/>
  <c r="CS81" i="7"/>
  <c r="CW81" i="7"/>
  <c r="AR82" i="7"/>
  <c r="AW82" i="7"/>
  <c r="BF82" i="7"/>
  <c r="BK82" i="7"/>
  <c r="AR83" i="7"/>
  <c r="AW83" i="7"/>
  <c r="BF83" i="7"/>
  <c r="BK83" i="7"/>
  <c r="AA84" i="7"/>
  <c r="AD84" i="7"/>
  <c r="AG84" i="7"/>
  <c r="AR84" i="7"/>
  <c r="AW84" i="7"/>
  <c r="BF84" i="7"/>
  <c r="BK84" i="7"/>
  <c r="AR85" i="7"/>
  <c r="AW85" i="7"/>
  <c r="BF85" i="7"/>
  <c r="BK85" i="7"/>
  <c r="AE89" i="7"/>
  <c r="AS91" i="7"/>
  <c r="AU91" i="7"/>
  <c r="AY91" i="7"/>
  <c r="BA91" i="7"/>
  <c r="BD91" i="7"/>
  <c r="BG91" i="7"/>
  <c r="BJ91" i="7"/>
  <c r="BM91" i="7"/>
  <c r="AA92" i="7"/>
  <c r="AC92" i="7"/>
  <c r="AE92" i="7"/>
  <c r="AG92" i="7"/>
  <c r="AJ92" i="7"/>
  <c r="AL92" i="7"/>
  <c r="AG93" i="7"/>
  <c r="AR93" i="7"/>
  <c r="AU93" i="7"/>
  <c r="AX93" i="7"/>
  <c r="BA93" i="7"/>
  <c r="BJ93" i="7"/>
  <c r="A1" i="49"/>
  <c r="A2" i="49"/>
  <c r="A6" i="49"/>
  <c r="A7" i="49"/>
  <c r="AD16" i="49"/>
  <c r="AG16" i="49"/>
  <c r="AJ16" i="49"/>
  <c r="BB16" i="49"/>
  <c r="AC19" i="49"/>
  <c r="AF19" i="49"/>
  <c r="AJ19" i="49"/>
  <c r="D20" i="49"/>
  <c r="AX20" i="49"/>
  <c r="BB20" i="49"/>
  <c r="BI20" i="49"/>
  <c r="BZ20" i="49"/>
  <c r="CD20" i="49"/>
  <c r="L21" i="49"/>
  <c r="Q21" i="49"/>
  <c r="V21" i="49"/>
  <c r="AX21" i="49"/>
  <c r="BB21" i="49"/>
  <c r="BI21" i="49"/>
  <c r="CR21" i="49"/>
  <c r="CV21" i="49"/>
  <c r="AD22" i="49"/>
  <c r="AG22" i="49"/>
  <c r="AJ22" i="49"/>
  <c r="AX22" i="49"/>
  <c r="BB22" i="49"/>
  <c r="BI22" i="49"/>
  <c r="BZ22" i="49"/>
  <c r="CD22" i="49"/>
  <c r="CR22" i="49"/>
  <c r="CV22" i="49"/>
  <c r="H23" i="49"/>
  <c r="AD23" i="49"/>
  <c r="AG23" i="49"/>
  <c r="AJ23" i="49"/>
  <c r="AX23" i="49"/>
  <c r="BB23" i="49"/>
  <c r="BI23" i="49"/>
  <c r="BZ23" i="49"/>
  <c r="CD23" i="49"/>
  <c r="CR23" i="49"/>
  <c r="CV23" i="49"/>
  <c r="L24" i="49"/>
  <c r="Q24" i="49"/>
  <c r="V24" i="49"/>
  <c r="AD24" i="49"/>
  <c r="AG24" i="49"/>
  <c r="AJ24" i="49"/>
  <c r="AX24" i="49"/>
  <c r="BB24" i="49"/>
  <c r="BI24" i="49"/>
  <c r="BZ24" i="49"/>
  <c r="CD24" i="49"/>
  <c r="CR24" i="49"/>
  <c r="CV24" i="49"/>
  <c r="AX25" i="49"/>
  <c r="BB25" i="49"/>
  <c r="BI25" i="49"/>
  <c r="BZ25" i="49"/>
  <c r="CD25" i="49"/>
  <c r="CR25" i="49"/>
  <c r="CV25" i="49"/>
  <c r="AD26" i="49"/>
  <c r="AF26" i="49"/>
  <c r="AH26" i="49"/>
  <c r="AJ26" i="49"/>
  <c r="AL26" i="49"/>
  <c r="AX26" i="49"/>
  <c r="BB26" i="49"/>
  <c r="BI26" i="49"/>
  <c r="BZ26" i="49"/>
  <c r="CD26" i="49"/>
  <c r="CR26" i="49"/>
  <c r="CV26" i="49"/>
  <c r="AX27" i="49"/>
  <c r="BB27" i="49"/>
  <c r="BI27" i="49"/>
  <c r="BZ27" i="49"/>
  <c r="CD27" i="49"/>
  <c r="CR27" i="49"/>
  <c r="CV27" i="49"/>
  <c r="AD28" i="49"/>
  <c r="AF28" i="49"/>
  <c r="AH28" i="49"/>
  <c r="AJ28" i="49"/>
  <c r="AL28" i="49"/>
  <c r="AX28" i="49"/>
  <c r="BB28" i="49"/>
  <c r="BI28" i="49"/>
  <c r="BZ28" i="49"/>
  <c r="CD28" i="49"/>
  <c r="CR28" i="49"/>
  <c r="CV28" i="49"/>
  <c r="AX29" i="49"/>
  <c r="BB29" i="49"/>
  <c r="BI29" i="49"/>
  <c r="BZ29" i="49"/>
  <c r="CD29" i="49"/>
  <c r="CR29" i="49"/>
  <c r="CV29" i="49"/>
  <c r="A30" i="49"/>
  <c r="F30" i="49"/>
  <c r="L30" i="49"/>
  <c r="O30" i="49"/>
  <c r="U30" i="49"/>
  <c r="W30" i="49"/>
  <c r="AX30" i="49"/>
  <c r="BB30" i="49"/>
  <c r="BI30" i="49"/>
  <c r="BZ30" i="49"/>
  <c r="CD30" i="49"/>
  <c r="CR30" i="49"/>
  <c r="CV30" i="49"/>
  <c r="A31" i="49"/>
  <c r="F31" i="49"/>
  <c r="L31" i="49"/>
  <c r="O31" i="49"/>
  <c r="U31" i="49"/>
  <c r="W31" i="49"/>
  <c r="AX31" i="49"/>
  <c r="BB31" i="49"/>
  <c r="BI31" i="49"/>
  <c r="BZ31" i="49"/>
  <c r="CD31" i="49"/>
  <c r="CR31" i="49"/>
  <c r="CV31" i="49"/>
  <c r="A32" i="49"/>
  <c r="F32" i="49"/>
  <c r="L32" i="49"/>
  <c r="O32" i="49"/>
  <c r="U32" i="49"/>
  <c r="W32" i="49"/>
  <c r="AH32" i="49"/>
  <c r="AX32" i="49"/>
  <c r="BB32" i="49"/>
  <c r="BI32" i="49"/>
  <c r="BZ32" i="49"/>
  <c r="CD32" i="49"/>
  <c r="CR32" i="49"/>
  <c r="CV32" i="49"/>
  <c r="A33" i="49"/>
  <c r="F33" i="49"/>
  <c r="L33" i="49"/>
  <c r="O33" i="49"/>
  <c r="U33" i="49"/>
  <c r="W33" i="49"/>
  <c r="AX33" i="49"/>
  <c r="BB33" i="49"/>
  <c r="BI33" i="49"/>
  <c r="BZ33" i="49"/>
  <c r="CD33" i="49"/>
  <c r="A34" i="49"/>
  <c r="F34" i="49"/>
  <c r="L34" i="49"/>
  <c r="O34" i="49"/>
  <c r="U34" i="49"/>
  <c r="W34" i="49"/>
  <c r="AX34" i="49"/>
  <c r="BB34" i="49"/>
  <c r="BI34" i="49"/>
  <c r="CF34" i="49"/>
  <c r="A35" i="49"/>
  <c r="F35" i="49"/>
  <c r="I35" i="49"/>
  <c r="L35" i="49"/>
  <c r="O35" i="49"/>
  <c r="W35" i="49"/>
  <c r="AD35" i="49"/>
  <c r="AK35" i="49"/>
  <c r="AX35" i="49"/>
  <c r="BB35" i="49"/>
  <c r="BI35" i="49"/>
  <c r="AD36" i="49"/>
  <c r="AK36" i="49"/>
  <c r="AX36" i="49"/>
  <c r="BB36" i="49"/>
  <c r="BI36" i="49"/>
  <c r="AD37" i="49"/>
  <c r="AK37" i="49"/>
  <c r="AX37" i="49"/>
  <c r="BB37" i="49"/>
  <c r="BI37" i="49"/>
  <c r="BX38" i="49"/>
  <c r="CB38" i="49"/>
  <c r="CP38" i="49"/>
  <c r="CT38" i="49"/>
  <c r="AX38" i="49"/>
  <c r="BB38" i="49"/>
  <c r="BI38" i="49"/>
  <c r="BX39" i="49"/>
  <c r="CB39" i="49"/>
  <c r="CP39" i="49"/>
  <c r="CT39" i="49"/>
  <c r="AX39" i="49"/>
  <c r="BB39" i="49"/>
  <c r="BI39" i="49"/>
  <c r="BX40" i="49"/>
  <c r="CB40" i="49"/>
  <c r="CP40" i="49"/>
  <c r="CT40" i="49"/>
  <c r="AX40" i="49"/>
  <c r="BB40" i="49"/>
  <c r="BI40" i="49"/>
  <c r="BX41" i="49"/>
  <c r="CB41" i="49"/>
  <c r="CP41" i="49"/>
  <c r="CT41" i="49"/>
  <c r="AD42" i="49"/>
  <c r="AK42" i="49"/>
  <c r="AX41" i="49"/>
  <c r="BB41" i="49"/>
  <c r="BI41" i="49"/>
  <c r="BX42" i="49"/>
  <c r="CB42" i="49"/>
  <c r="CP42" i="49"/>
  <c r="CT42" i="49"/>
  <c r="E43" i="49"/>
  <c r="H43" i="49"/>
  <c r="K43" i="49"/>
  <c r="N43" i="49"/>
  <c r="Q43" i="49"/>
  <c r="T43" i="49"/>
  <c r="W43" i="49"/>
  <c r="AD43" i="49"/>
  <c r="AK43" i="49"/>
  <c r="AX42" i="49"/>
  <c r="BB42" i="49"/>
  <c r="BI42" i="49"/>
  <c r="CP43" i="49"/>
  <c r="CT43" i="49"/>
  <c r="E44" i="49"/>
  <c r="H44" i="49"/>
  <c r="K44" i="49"/>
  <c r="N44" i="49"/>
  <c r="Q44" i="49"/>
  <c r="T44" i="49"/>
  <c r="W44" i="49"/>
  <c r="AK44" i="49"/>
  <c r="AX43" i="49"/>
  <c r="BB43" i="49"/>
  <c r="BI43" i="49"/>
  <c r="BX44" i="49"/>
  <c r="CB44" i="49"/>
  <c r="AJ45" i="49"/>
  <c r="AX44" i="49"/>
  <c r="BB44" i="49"/>
  <c r="BI44" i="49"/>
  <c r="CF45" i="49"/>
  <c r="T45" i="49"/>
  <c r="AD46" i="49"/>
  <c r="AK46" i="49"/>
  <c r="AD47" i="49"/>
  <c r="AK47" i="49"/>
  <c r="AD48" i="49"/>
  <c r="AK48" i="49"/>
  <c r="H48" i="49"/>
  <c r="H49" i="49" s="1"/>
  <c r="K48" i="49"/>
  <c r="K49" i="49" s="1"/>
  <c r="N48" i="49"/>
  <c r="Q48" i="49"/>
  <c r="T48" i="49"/>
  <c r="T49" i="49" s="1"/>
  <c r="W48" i="49"/>
  <c r="W49" i="49" s="1"/>
  <c r="AN52" i="49"/>
  <c r="AV52" i="49"/>
  <c r="AY52" i="49"/>
  <c r="BD52" i="49"/>
  <c r="BH52" i="49"/>
  <c r="BL52" i="49"/>
  <c r="H56" i="49"/>
  <c r="K56" i="49"/>
  <c r="N56" i="49"/>
  <c r="Q56" i="49"/>
  <c r="T56" i="49"/>
  <c r="W56" i="49"/>
  <c r="AR57" i="49"/>
  <c r="AV57" i="49"/>
  <c r="AZ57" i="49"/>
  <c r="BD57" i="49"/>
  <c r="BH57" i="49"/>
  <c r="BL57" i="49"/>
  <c r="BZ57" i="49"/>
  <c r="CC57" i="49"/>
  <c r="CF57" i="49"/>
  <c r="CJ57" i="49"/>
  <c r="CN57" i="49"/>
  <c r="CR57" i="49"/>
  <c r="CV57" i="49"/>
  <c r="H57" i="49"/>
  <c r="K57" i="49"/>
  <c r="N57" i="49"/>
  <c r="Q57" i="49"/>
  <c r="T57" i="49"/>
  <c r="W57" i="49"/>
  <c r="BZ58" i="49"/>
  <c r="CC58" i="49"/>
  <c r="CF58" i="49"/>
  <c r="CJ58" i="49"/>
  <c r="CN58" i="49"/>
  <c r="CR58" i="49"/>
  <c r="CV58" i="49"/>
  <c r="H58" i="49"/>
  <c r="K58" i="49"/>
  <c r="N58" i="49"/>
  <c r="Q58" i="49"/>
  <c r="T58" i="49"/>
  <c r="W58" i="49"/>
  <c r="H59" i="49"/>
  <c r="K59" i="49"/>
  <c r="N59" i="49"/>
  <c r="Q59" i="49"/>
  <c r="T59" i="49"/>
  <c r="W59" i="49"/>
  <c r="AS60" i="49"/>
  <c r="AW60" i="49"/>
  <c r="BA60" i="49"/>
  <c r="BD60" i="49"/>
  <c r="BG60" i="49"/>
  <c r="BJ60" i="49"/>
  <c r="BM60" i="49"/>
  <c r="H60" i="49"/>
  <c r="K60" i="49"/>
  <c r="N60" i="49"/>
  <c r="Q60" i="49"/>
  <c r="T60" i="49"/>
  <c r="W60" i="49"/>
  <c r="BZ61" i="49"/>
  <c r="CO61" i="49"/>
  <c r="H61" i="49"/>
  <c r="K61" i="49"/>
  <c r="N61" i="49"/>
  <c r="Q61" i="49"/>
  <c r="T61" i="49"/>
  <c r="W61" i="49"/>
  <c r="H62" i="49"/>
  <c r="K62" i="49"/>
  <c r="N62" i="49"/>
  <c r="Q62" i="49"/>
  <c r="T62" i="49"/>
  <c r="W62" i="49"/>
  <c r="BH63" i="49"/>
  <c r="BL63" i="49"/>
  <c r="H63" i="49"/>
  <c r="K63" i="49"/>
  <c r="N63" i="49"/>
  <c r="Q63" i="49"/>
  <c r="T63" i="49"/>
  <c r="W63" i="49"/>
  <c r="BX64" i="49"/>
  <c r="CD64" i="49"/>
  <c r="CJ64" i="49"/>
  <c r="CP64" i="49"/>
  <c r="CV64" i="49"/>
  <c r="H64" i="49"/>
  <c r="K64" i="49"/>
  <c r="N64" i="49"/>
  <c r="Q64" i="49"/>
  <c r="T64" i="49"/>
  <c r="W64" i="49"/>
  <c r="H65" i="49"/>
  <c r="K65" i="49"/>
  <c r="N65" i="49"/>
  <c r="Q65" i="49"/>
  <c r="T65" i="49"/>
  <c r="W65" i="49"/>
  <c r="H66" i="49"/>
  <c r="K66" i="49"/>
  <c r="N66" i="49"/>
  <c r="Q66" i="49"/>
  <c r="T66" i="49"/>
  <c r="W66" i="49"/>
  <c r="BV67" i="49"/>
  <c r="CA67" i="49"/>
  <c r="CF67" i="49"/>
  <c r="CK67" i="49"/>
  <c r="CP67" i="49"/>
  <c r="CU67" i="49"/>
  <c r="H67" i="49"/>
  <c r="K67" i="49"/>
  <c r="N67" i="49"/>
  <c r="Q67" i="49"/>
  <c r="T67" i="49"/>
  <c r="W67" i="49"/>
  <c r="H68" i="49"/>
  <c r="K68" i="49"/>
  <c r="N68" i="49"/>
  <c r="Q68" i="49"/>
  <c r="T68" i="49"/>
  <c r="W68" i="49"/>
  <c r="H69" i="49"/>
  <c r="K69" i="49"/>
  <c r="N69" i="49"/>
  <c r="Q69" i="49"/>
  <c r="T69" i="49"/>
  <c r="W69" i="49"/>
  <c r="AD70" i="49"/>
  <c r="AG70" i="49"/>
  <c r="AJ70" i="49"/>
  <c r="H70" i="49"/>
  <c r="K70" i="49"/>
  <c r="N70" i="49"/>
  <c r="Q70" i="49"/>
  <c r="T70" i="49"/>
  <c r="W70" i="49"/>
  <c r="AD71" i="49"/>
  <c r="AG71" i="49"/>
  <c r="AJ71" i="49"/>
  <c r="H71" i="49"/>
  <c r="K71" i="49"/>
  <c r="N71" i="49"/>
  <c r="Q71" i="49"/>
  <c r="T71" i="49"/>
  <c r="W71" i="49"/>
  <c r="AD72" i="49"/>
  <c r="AG72" i="49"/>
  <c r="AJ72" i="49"/>
  <c r="BU72" i="49"/>
  <c r="BZ72" i="49"/>
  <c r="CB72" i="49"/>
  <c r="CF72" i="49"/>
  <c r="CH72" i="49"/>
  <c r="CK72" i="49"/>
  <c r="CN72" i="49"/>
  <c r="CQ72" i="49"/>
  <c r="CT72" i="49"/>
  <c r="CW72" i="49"/>
  <c r="H72" i="49"/>
  <c r="K72" i="49"/>
  <c r="N72" i="49"/>
  <c r="Q72" i="49"/>
  <c r="T72" i="49"/>
  <c r="W72" i="49"/>
  <c r="AD73" i="49"/>
  <c r="AG73" i="49"/>
  <c r="AJ73" i="49"/>
  <c r="H73" i="49"/>
  <c r="K73" i="49"/>
  <c r="N73" i="49"/>
  <c r="Q73" i="49"/>
  <c r="T73" i="49"/>
  <c r="W73" i="49"/>
  <c r="AD74" i="49"/>
  <c r="AG74" i="49"/>
  <c r="AJ74" i="49"/>
  <c r="AR74" i="49"/>
  <c r="AW74" i="49"/>
  <c r="BF74" i="49"/>
  <c r="BK74" i="49"/>
  <c r="H74" i="49"/>
  <c r="K74" i="49"/>
  <c r="N74" i="49"/>
  <c r="Q74" i="49"/>
  <c r="T74" i="49"/>
  <c r="W74" i="49"/>
  <c r="AD75" i="49"/>
  <c r="AG75" i="49"/>
  <c r="AJ75" i="49"/>
  <c r="AR75" i="49"/>
  <c r="AW75" i="49"/>
  <c r="BF75" i="49"/>
  <c r="BK75" i="49"/>
  <c r="AD76" i="49"/>
  <c r="AG76" i="49"/>
  <c r="AJ76" i="49"/>
  <c r="AR76" i="49"/>
  <c r="AW76" i="49"/>
  <c r="BF76" i="49"/>
  <c r="BK76" i="49"/>
  <c r="AD77" i="49"/>
  <c r="AG77" i="49"/>
  <c r="AJ77" i="49"/>
  <c r="AR77" i="49"/>
  <c r="AW77" i="49"/>
  <c r="BF77" i="49"/>
  <c r="BK77" i="49"/>
  <c r="AD78" i="49"/>
  <c r="AG78" i="49"/>
  <c r="AJ78" i="49"/>
  <c r="AR78" i="49"/>
  <c r="AW78" i="49"/>
  <c r="BF78" i="49"/>
  <c r="BK78" i="49"/>
  <c r="BR78" i="49"/>
  <c r="CA78" i="49"/>
  <c r="CJ78" i="49"/>
  <c r="CS78" i="49"/>
  <c r="AR79" i="49"/>
  <c r="AW79" i="49"/>
  <c r="BF79" i="49"/>
  <c r="BK79" i="49"/>
  <c r="AR80" i="49"/>
  <c r="AW80" i="49"/>
  <c r="BF80" i="49"/>
  <c r="BK80" i="49"/>
  <c r="AR81" i="49"/>
  <c r="AW81" i="49"/>
  <c r="BF81" i="49"/>
  <c r="BK81" i="49"/>
  <c r="AE82" i="49"/>
  <c r="AJ82" i="49"/>
  <c r="AR82" i="49"/>
  <c r="AW82" i="49"/>
  <c r="BF82" i="49"/>
  <c r="BK82" i="49"/>
  <c r="BQ82" i="49"/>
  <c r="BV82" i="49"/>
  <c r="CA82" i="49"/>
  <c r="CE82" i="49"/>
  <c r="CK82" i="49"/>
  <c r="CO82" i="49"/>
  <c r="CS82" i="49"/>
  <c r="CW82" i="49"/>
  <c r="AR83" i="49"/>
  <c r="AW83" i="49"/>
  <c r="BF83" i="49"/>
  <c r="BK83" i="49"/>
  <c r="AR84" i="49"/>
  <c r="AW84" i="49"/>
  <c r="BF84" i="49"/>
  <c r="BK84" i="49"/>
  <c r="AA85" i="49"/>
  <c r="AD85" i="49"/>
  <c r="AG85" i="49"/>
  <c r="AR85" i="49"/>
  <c r="AW85" i="49"/>
  <c r="BF85" i="49"/>
  <c r="BK85" i="49"/>
  <c r="AR86" i="49"/>
  <c r="AW86" i="49"/>
  <c r="BF86" i="49"/>
  <c r="BK86" i="49"/>
  <c r="AE90" i="49"/>
  <c r="AS92" i="49"/>
  <c r="AU92" i="49"/>
  <c r="AY92" i="49"/>
  <c r="BA92" i="49"/>
  <c r="BD92" i="49"/>
  <c r="BG92" i="49"/>
  <c r="BM92" i="49"/>
  <c r="AA93" i="49"/>
  <c r="AC93" i="49"/>
  <c r="AE93" i="49"/>
  <c r="AG93" i="49"/>
  <c r="AJ93" i="49"/>
  <c r="AL93" i="49"/>
  <c r="AR94" i="49"/>
  <c r="AU94" i="49"/>
  <c r="AX94" i="49"/>
  <c r="BA94" i="49"/>
  <c r="BJ94" i="49"/>
  <c r="A1" i="3"/>
  <c r="A2" i="3"/>
  <c r="A6" i="3"/>
  <c r="A7" i="3"/>
  <c r="AD16" i="3"/>
  <c r="AG16" i="3"/>
  <c r="AJ16" i="3"/>
  <c r="BB16" i="3"/>
  <c r="C18" i="3"/>
  <c r="AC19" i="3"/>
  <c r="AF19" i="3"/>
  <c r="AJ19" i="3"/>
  <c r="D20" i="3"/>
  <c r="AX20" i="3"/>
  <c r="BB20" i="3"/>
  <c r="BI20" i="3"/>
  <c r="BZ20" i="3"/>
  <c r="CD20" i="3"/>
  <c r="L21" i="3"/>
  <c r="Q21" i="3"/>
  <c r="V21" i="3"/>
  <c r="Z21" i="3"/>
  <c r="AX21" i="3"/>
  <c r="BB21" i="3"/>
  <c r="BI21" i="3"/>
  <c r="CR21" i="3"/>
  <c r="CV21" i="3"/>
  <c r="AD22" i="3"/>
  <c r="AG22" i="3"/>
  <c r="AJ22" i="3"/>
  <c r="AX22" i="3"/>
  <c r="BB22" i="3"/>
  <c r="BI22" i="3"/>
  <c r="BZ22" i="3"/>
  <c r="CD22" i="3"/>
  <c r="CR22" i="3"/>
  <c r="CV22" i="3"/>
  <c r="H23" i="3"/>
  <c r="AD23" i="3"/>
  <c r="AG23" i="3"/>
  <c r="AJ23" i="3"/>
  <c r="AX23" i="3"/>
  <c r="BB23" i="3"/>
  <c r="BI23" i="3"/>
  <c r="BZ23" i="3"/>
  <c r="CD23" i="3"/>
  <c r="CR23" i="3"/>
  <c r="CV23" i="3"/>
  <c r="A24" i="3"/>
  <c r="L24" i="3"/>
  <c r="Q24" i="3"/>
  <c r="V24" i="3"/>
  <c r="AD24" i="3"/>
  <c r="AJ24" i="3"/>
  <c r="AX24" i="3"/>
  <c r="BB24" i="3"/>
  <c r="BI24" i="3"/>
  <c r="BZ24" i="3"/>
  <c r="CD24" i="3"/>
  <c r="CR24" i="3"/>
  <c r="CV24" i="3"/>
  <c r="AX25" i="3"/>
  <c r="BB25" i="3"/>
  <c r="BI25" i="3"/>
  <c r="BZ25" i="3"/>
  <c r="CD25" i="3"/>
  <c r="CR25" i="3"/>
  <c r="CV25" i="3"/>
  <c r="AD26" i="3"/>
  <c r="AF26" i="3"/>
  <c r="AH26" i="3"/>
  <c r="AJ26" i="3"/>
  <c r="AL26" i="3"/>
  <c r="AX26" i="3"/>
  <c r="BB26" i="3"/>
  <c r="BI26" i="3"/>
  <c r="BZ26" i="3"/>
  <c r="CD26" i="3"/>
  <c r="CR26" i="3"/>
  <c r="CV26" i="3"/>
  <c r="AX27" i="3"/>
  <c r="BB27" i="3"/>
  <c r="BI27" i="3"/>
  <c r="BZ27" i="3"/>
  <c r="CD27" i="3"/>
  <c r="CR27" i="3"/>
  <c r="CV27" i="3"/>
  <c r="AD28" i="3"/>
  <c r="AF28" i="3"/>
  <c r="AH28" i="3"/>
  <c r="AJ28" i="3"/>
  <c r="AL28" i="3"/>
  <c r="AX28" i="3"/>
  <c r="BB28" i="3"/>
  <c r="BI28" i="3"/>
  <c r="BZ28" i="3"/>
  <c r="CD28" i="3"/>
  <c r="CR28" i="3"/>
  <c r="CV28" i="3"/>
  <c r="AX29" i="3"/>
  <c r="BB29" i="3"/>
  <c r="BI29" i="3"/>
  <c r="BZ29" i="3"/>
  <c r="CD29" i="3"/>
  <c r="CR29" i="3"/>
  <c r="CV29" i="3"/>
  <c r="A30" i="3"/>
  <c r="F30" i="3"/>
  <c r="L30" i="3"/>
  <c r="O30" i="3"/>
  <c r="U30" i="3"/>
  <c r="W30" i="3"/>
  <c r="AX30" i="3"/>
  <c r="BB30" i="3"/>
  <c r="BI30" i="3"/>
  <c r="BZ30" i="3"/>
  <c r="CD30" i="3"/>
  <c r="CR30" i="3"/>
  <c r="CV30" i="3"/>
  <c r="A31" i="3"/>
  <c r="F31" i="3"/>
  <c r="L31" i="3"/>
  <c r="O31" i="3"/>
  <c r="U31" i="3"/>
  <c r="W31" i="3"/>
  <c r="AX31" i="3"/>
  <c r="BB31" i="3"/>
  <c r="BI31" i="3"/>
  <c r="BZ31" i="3"/>
  <c r="CD31" i="3"/>
  <c r="CR31" i="3"/>
  <c r="CV31" i="3"/>
  <c r="A32" i="3"/>
  <c r="F32" i="3"/>
  <c r="L32" i="3"/>
  <c r="O32" i="3"/>
  <c r="U32" i="3"/>
  <c r="W32" i="3"/>
  <c r="AH32" i="3"/>
  <c r="AX32" i="3"/>
  <c r="BB32" i="3"/>
  <c r="BI32" i="3"/>
  <c r="BZ32" i="3"/>
  <c r="CD32" i="3"/>
  <c r="CR32" i="3"/>
  <c r="CV32" i="3"/>
  <c r="A33" i="3"/>
  <c r="F33" i="3"/>
  <c r="L33" i="3"/>
  <c r="O33" i="3"/>
  <c r="U33" i="3"/>
  <c r="W33" i="3"/>
  <c r="AX33" i="3"/>
  <c r="BB33" i="3"/>
  <c r="BI33" i="3"/>
  <c r="BZ33" i="3"/>
  <c r="CD33" i="3"/>
  <c r="A34" i="3"/>
  <c r="F34" i="3"/>
  <c r="L34" i="3"/>
  <c r="O34" i="3"/>
  <c r="U34" i="3"/>
  <c r="W34" i="3"/>
  <c r="AX34" i="3"/>
  <c r="BB34" i="3"/>
  <c r="BI34" i="3"/>
  <c r="F35" i="3"/>
  <c r="L35" i="3"/>
  <c r="O35" i="3"/>
  <c r="W35" i="3"/>
  <c r="AD35" i="3"/>
  <c r="AK35" i="3"/>
  <c r="AX35" i="3"/>
  <c r="BB35" i="3"/>
  <c r="BI35" i="3"/>
  <c r="AD36" i="3"/>
  <c r="AK36" i="3"/>
  <c r="AX36" i="3"/>
  <c r="BB36" i="3"/>
  <c r="BI36" i="3"/>
  <c r="AD37" i="3"/>
  <c r="AK37" i="3"/>
  <c r="AX37" i="3"/>
  <c r="BB37" i="3"/>
  <c r="BI37" i="3"/>
  <c r="BX37" i="3"/>
  <c r="CB37" i="3"/>
  <c r="CP37" i="3"/>
  <c r="CT37" i="3"/>
  <c r="AX38" i="3"/>
  <c r="BB38" i="3"/>
  <c r="BI38" i="3"/>
  <c r="BX38" i="3"/>
  <c r="CB38" i="3"/>
  <c r="CP38" i="3"/>
  <c r="CT38" i="3"/>
  <c r="AX39" i="3"/>
  <c r="BB39" i="3"/>
  <c r="BI39" i="3"/>
  <c r="BX39" i="3"/>
  <c r="CB39" i="3"/>
  <c r="CP39" i="3"/>
  <c r="CT39" i="3"/>
  <c r="AX40" i="3"/>
  <c r="BB40" i="3"/>
  <c r="BI40" i="3"/>
  <c r="BX40" i="3"/>
  <c r="CB40" i="3"/>
  <c r="CP40" i="3"/>
  <c r="CT40" i="3"/>
  <c r="AD41" i="3"/>
  <c r="AK41" i="3"/>
  <c r="AX41" i="3"/>
  <c r="BB41" i="3"/>
  <c r="BI41" i="3"/>
  <c r="BX41" i="3"/>
  <c r="CB41" i="3"/>
  <c r="CP41" i="3"/>
  <c r="CT41" i="3"/>
  <c r="E43" i="3"/>
  <c r="H43" i="3"/>
  <c r="K43" i="3"/>
  <c r="N43" i="3"/>
  <c r="Q43" i="3"/>
  <c r="T43" i="3"/>
  <c r="W43" i="3"/>
  <c r="AD42" i="3"/>
  <c r="AK42" i="3"/>
  <c r="AX42" i="3"/>
  <c r="BB42" i="3"/>
  <c r="BI42" i="3"/>
  <c r="CP42" i="3"/>
  <c r="CT42" i="3"/>
  <c r="B44" i="3"/>
  <c r="E44" i="3"/>
  <c r="H44" i="3"/>
  <c r="K44" i="3"/>
  <c r="N44" i="3"/>
  <c r="Q44" i="3"/>
  <c r="T44" i="3"/>
  <c r="W44" i="3"/>
  <c r="AK43" i="3"/>
  <c r="AX43" i="3"/>
  <c r="BB43" i="3"/>
  <c r="BI43" i="3"/>
  <c r="BX43" i="3"/>
  <c r="CB43" i="3"/>
  <c r="AX44" i="3"/>
  <c r="BB44" i="3"/>
  <c r="BI44" i="3"/>
  <c r="T45" i="3"/>
  <c r="AD45" i="3"/>
  <c r="AK45" i="3"/>
  <c r="AD46" i="3"/>
  <c r="AK46" i="3"/>
  <c r="AD47" i="3"/>
  <c r="AK47" i="3"/>
  <c r="H48" i="3"/>
  <c r="H49" i="3" s="1"/>
  <c r="K48" i="3"/>
  <c r="K49" i="3" s="1"/>
  <c r="N48" i="3"/>
  <c r="Q48" i="3"/>
  <c r="T48" i="3"/>
  <c r="T49" i="3" s="1"/>
  <c r="W48" i="3"/>
  <c r="W49" i="3" s="1"/>
  <c r="AN51" i="3"/>
  <c r="AV51" i="3"/>
  <c r="AY51" i="3"/>
  <c r="BD51" i="3"/>
  <c r="BH51" i="3"/>
  <c r="BL51" i="3"/>
  <c r="Z57" i="3"/>
  <c r="AD57" i="3"/>
  <c r="AH57" i="3"/>
  <c r="AK57" i="3"/>
  <c r="H56" i="3"/>
  <c r="K56" i="3"/>
  <c r="N56" i="3"/>
  <c r="Q56" i="3"/>
  <c r="T56" i="3"/>
  <c r="W56" i="3"/>
  <c r="AN56" i="3"/>
  <c r="AR56" i="3"/>
  <c r="AV56" i="3"/>
  <c r="AZ56" i="3"/>
  <c r="BD56" i="3"/>
  <c r="BH56" i="3"/>
  <c r="BL56" i="3"/>
  <c r="CF56" i="3"/>
  <c r="CN56" i="3"/>
  <c r="CR56" i="3"/>
  <c r="CV56" i="3"/>
  <c r="H57" i="3"/>
  <c r="K57" i="3"/>
  <c r="N57" i="3"/>
  <c r="Q57" i="3"/>
  <c r="T57" i="3"/>
  <c r="W57" i="3"/>
  <c r="BZ57" i="3"/>
  <c r="CC57" i="3"/>
  <c r="CF57" i="3"/>
  <c r="CJ57" i="3"/>
  <c r="CN57" i="3"/>
  <c r="CR57" i="3"/>
  <c r="CV57" i="3"/>
  <c r="H58" i="3"/>
  <c r="K58" i="3"/>
  <c r="N58" i="3"/>
  <c r="Q58" i="3"/>
  <c r="T58" i="3"/>
  <c r="W58" i="3"/>
  <c r="AF63" i="3"/>
  <c r="AJ63" i="3"/>
  <c r="H59" i="3"/>
  <c r="K59" i="3"/>
  <c r="N59" i="3"/>
  <c r="Q59" i="3"/>
  <c r="T59" i="3"/>
  <c r="W59" i="3"/>
  <c r="AN59" i="3"/>
  <c r="AS59" i="3"/>
  <c r="AW59" i="3"/>
  <c r="BA59" i="3"/>
  <c r="BD59" i="3"/>
  <c r="BG59" i="3"/>
  <c r="BJ59" i="3"/>
  <c r="BM59" i="3"/>
  <c r="H60" i="3"/>
  <c r="K60" i="3"/>
  <c r="N60" i="3"/>
  <c r="Q60" i="3"/>
  <c r="T60" i="3"/>
  <c r="W60" i="3"/>
  <c r="BZ60" i="3"/>
  <c r="CO60" i="3"/>
  <c r="H61" i="3"/>
  <c r="K61" i="3"/>
  <c r="N61" i="3"/>
  <c r="Q61" i="3"/>
  <c r="T61" i="3"/>
  <c r="W61" i="3"/>
  <c r="H62" i="3"/>
  <c r="K62" i="3"/>
  <c r="N62" i="3"/>
  <c r="Q62" i="3"/>
  <c r="T62" i="3"/>
  <c r="W62" i="3"/>
  <c r="BH62" i="3"/>
  <c r="BL62" i="3"/>
  <c r="H63" i="3"/>
  <c r="K63" i="3"/>
  <c r="N63" i="3"/>
  <c r="Q63" i="3"/>
  <c r="T63" i="3"/>
  <c r="W63" i="3"/>
  <c r="BX63" i="3"/>
  <c r="CD63" i="3"/>
  <c r="CJ63" i="3"/>
  <c r="CP63" i="3"/>
  <c r="CV63" i="3"/>
  <c r="H64" i="3"/>
  <c r="K64" i="3"/>
  <c r="N64" i="3"/>
  <c r="Q64" i="3"/>
  <c r="T64" i="3"/>
  <c r="W64" i="3"/>
  <c r="H65" i="3"/>
  <c r="K65" i="3"/>
  <c r="N65" i="3"/>
  <c r="Q65" i="3"/>
  <c r="T65" i="3"/>
  <c r="W65" i="3"/>
  <c r="AG65" i="3"/>
  <c r="H66" i="3"/>
  <c r="K66" i="3"/>
  <c r="N66" i="3"/>
  <c r="Q66" i="3"/>
  <c r="T66" i="3"/>
  <c r="W66" i="3"/>
  <c r="BV66" i="3"/>
  <c r="CA66" i="3"/>
  <c r="CF66" i="3"/>
  <c r="CK66" i="3"/>
  <c r="CP66" i="3"/>
  <c r="CU66" i="3"/>
  <c r="H67" i="3"/>
  <c r="K67" i="3"/>
  <c r="N67" i="3"/>
  <c r="Q67" i="3"/>
  <c r="T67" i="3"/>
  <c r="W67" i="3"/>
  <c r="CO67" i="3"/>
  <c r="H68" i="3"/>
  <c r="K68" i="3"/>
  <c r="N68" i="3"/>
  <c r="Q68" i="3"/>
  <c r="T68" i="3"/>
  <c r="W68" i="3"/>
  <c r="H69" i="3"/>
  <c r="K69" i="3"/>
  <c r="N69" i="3"/>
  <c r="Q69" i="3"/>
  <c r="T69" i="3"/>
  <c r="W69" i="3"/>
  <c r="AD69" i="3"/>
  <c r="AG69" i="3"/>
  <c r="AJ69" i="3"/>
  <c r="H70" i="3"/>
  <c r="K70" i="3"/>
  <c r="N70" i="3"/>
  <c r="Q70" i="3"/>
  <c r="T70" i="3"/>
  <c r="W70" i="3"/>
  <c r="AD70" i="3"/>
  <c r="AG70" i="3"/>
  <c r="AJ70" i="3"/>
  <c r="H71" i="3"/>
  <c r="K71" i="3"/>
  <c r="N71" i="3"/>
  <c r="Q71" i="3"/>
  <c r="T71" i="3"/>
  <c r="W71" i="3"/>
  <c r="AD71" i="3"/>
  <c r="AG71" i="3"/>
  <c r="AJ71" i="3"/>
  <c r="AR68" i="3"/>
  <c r="BF68" i="3" s="1"/>
  <c r="AW68" i="3"/>
  <c r="BK68" i="3"/>
  <c r="BU71" i="3"/>
  <c r="BZ71" i="3"/>
  <c r="CB71" i="3"/>
  <c r="CF71" i="3"/>
  <c r="CH71" i="3"/>
  <c r="CK71" i="3"/>
  <c r="CN71" i="3"/>
  <c r="CQ71" i="3"/>
  <c r="CT71" i="3"/>
  <c r="CW71" i="3"/>
  <c r="H72" i="3"/>
  <c r="K72" i="3"/>
  <c r="N72" i="3"/>
  <c r="Q72" i="3"/>
  <c r="T72" i="3"/>
  <c r="W72" i="3"/>
  <c r="AD72" i="3"/>
  <c r="AG72" i="3"/>
  <c r="AJ72" i="3"/>
  <c r="H73" i="3"/>
  <c r="K73" i="3"/>
  <c r="N73" i="3"/>
  <c r="Q73" i="3"/>
  <c r="T73" i="3"/>
  <c r="W73" i="3"/>
  <c r="AD73" i="3"/>
  <c r="AG73" i="3"/>
  <c r="AJ73" i="3"/>
  <c r="AR73" i="3"/>
  <c r="AW73" i="3"/>
  <c r="BF73" i="3"/>
  <c r="H74" i="3"/>
  <c r="K74" i="3"/>
  <c r="N74" i="3"/>
  <c r="Q74" i="3"/>
  <c r="T74" i="3"/>
  <c r="W74" i="3"/>
  <c r="AD74" i="3"/>
  <c r="AG74" i="3"/>
  <c r="AJ74" i="3"/>
  <c r="AR74" i="3"/>
  <c r="AW74" i="3"/>
  <c r="BF74" i="3"/>
  <c r="AD75" i="3"/>
  <c r="AG75" i="3"/>
  <c r="AJ75" i="3"/>
  <c r="AR75" i="3"/>
  <c r="AW75" i="3"/>
  <c r="BF75" i="3"/>
  <c r="AD76" i="3"/>
  <c r="AG76" i="3"/>
  <c r="AJ76" i="3"/>
  <c r="AR76" i="3"/>
  <c r="AW76" i="3"/>
  <c r="BF76" i="3"/>
  <c r="AD77" i="3"/>
  <c r="AG77" i="3"/>
  <c r="AJ77" i="3"/>
  <c r="AR77" i="3"/>
  <c r="AW77" i="3"/>
  <c r="BF77" i="3"/>
  <c r="BR77" i="3"/>
  <c r="CA77" i="3"/>
  <c r="CJ77" i="3"/>
  <c r="CS77" i="3"/>
  <c r="AR78" i="3"/>
  <c r="AW78" i="3"/>
  <c r="BF78" i="3"/>
  <c r="AR79" i="3"/>
  <c r="AW79" i="3"/>
  <c r="BF79" i="3"/>
  <c r="BP79" i="3"/>
  <c r="AR80" i="3"/>
  <c r="AW80" i="3"/>
  <c r="BF80" i="3"/>
  <c r="Z81" i="3"/>
  <c r="AE81" i="3"/>
  <c r="AJ81" i="3"/>
  <c r="AR81" i="3"/>
  <c r="AW81" i="3"/>
  <c r="BF81" i="3"/>
  <c r="BQ81" i="3"/>
  <c r="BV81" i="3"/>
  <c r="CA81" i="3"/>
  <c r="CE81" i="3"/>
  <c r="CK81" i="3"/>
  <c r="CO81" i="3"/>
  <c r="CS81" i="3"/>
  <c r="CW81" i="3"/>
  <c r="AR82" i="3"/>
  <c r="AW82" i="3"/>
  <c r="BF82" i="3"/>
  <c r="AR83" i="3"/>
  <c r="AW83" i="3"/>
  <c r="BF83" i="3"/>
  <c r="AR84" i="3"/>
  <c r="AW84" i="3"/>
  <c r="BF84" i="3"/>
  <c r="AR85" i="3"/>
  <c r="AW85" i="3"/>
  <c r="BF85" i="3"/>
  <c r="AE89" i="3"/>
  <c r="AS91" i="3"/>
  <c r="AU91" i="3"/>
  <c r="AY91" i="3"/>
  <c r="BA91" i="3"/>
  <c r="BD91" i="3"/>
  <c r="BG91" i="3"/>
  <c r="BJ91" i="3"/>
  <c r="BM91" i="3"/>
  <c r="AC92" i="3"/>
  <c r="AE92" i="3"/>
  <c r="AG92" i="3"/>
  <c r="AJ92" i="3"/>
  <c r="AL92" i="3"/>
  <c r="AR93" i="3"/>
  <c r="AU93" i="3"/>
  <c r="AX93" i="3"/>
  <c r="BA93" i="3"/>
  <c r="BJ93" i="3"/>
  <c r="U35" i="3"/>
  <c r="U35" i="48"/>
  <c r="U35" i="11"/>
  <c r="U35" i="51"/>
  <c r="U35" i="50"/>
  <c r="U35" i="43"/>
  <c r="U35" i="44"/>
  <c r="U35" i="53"/>
  <c r="U35" i="45"/>
  <c r="I35" i="7" l="1"/>
  <c r="I35" i="9"/>
  <c r="I35" i="48"/>
  <c r="I35" i="11"/>
  <c r="I34" i="11"/>
  <c r="I32" i="12"/>
  <c r="I33" i="41"/>
  <c r="I35" i="51"/>
  <c r="I34" i="51"/>
  <c r="I35" i="50"/>
  <c r="I31" i="50"/>
  <c r="I35" i="52"/>
  <c r="I32" i="25"/>
  <c r="I31" i="25"/>
  <c r="I35" i="43"/>
  <c r="I35" i="36"/>
  <c r="I35" i="45"/>
  <c r="I33" i="45"/>
  <c r="I35" i="53"/>
  <c r="I34" i="45"/>
  <c r="I33" i="12"/>
  <c r="I34" i="12"/>
  <c r="I34" i="52"/>
  <c r="I35" i="44"/>
  <c r="I31" i="52"/>
  <c r="I34" i="36"/>
  <c r="I35" i="12"/>
  <c r="I34" i="41"/>
  <c r="I34" i="25"/>
  <c r="I35" i="41"/>
  <c r="I33" i="51"/>
  <c r="I32" i="51"/>
  <c r="I33" i="50"/>
  <c r="I34" i="50"/>
  <c r="I32" i="50"/>
  <c r="I33" i="52"/>
  <c r="I32" i="52"/>
  <c r="I33" i="25"/>
  <c r="I35" i="25"/>
  <c r="I35" i="3"/>
  <c r="I34" i="3"/>
  <c r="I33" i="3"/>
  <c r="I32" i="3"/>
  <c r="I31" i="3"/>
  <c r="BV23" i="45"/>
  <c r="CN30" i="53"/>
  <c r="CN24" i="45"/>
  <c r="AK84" i="9"/>
  <c r="AK84" i="3"/>
  <c r="BZ52" i="49"/>
  <c r="CJ52" i="49"/>
  <c r="CN52" i="49"/>
  <c r="BV29" i="12"/>
  <c r="CN29" i="53"/>
  <c r="CN22" i="44"/>
  <c r="H42" i="25"/>
  <c r="T42" i="39"/>
  <c r="T42" i="45"/>
  <c r="CN23" i="12"/>
  <c r="CN31" i="44"/>
  <c r="S33" i="53"/>
  <c r="BV24" i="48"/>
  <c r="S30" i="39"/>
  <c r="CN23" i="39"/>
  <c r="BV24" i="51"/>
  <c r="CN31" i="45"/>
  <c r="S35" i="48"/>
  <c r="CN28" i="50"/>
  <c r="N42" i="11"/>
  <c r="Q42" i="43"/>
  <c r="S35" i="45"/>
  <c r="E42" i="43"/>
  <c r="N42" i="25"/>
  <c r="BV32" i="49"/>
  <c r="T42" i="7"/>
  <c r="CN22" i="12"/>
  <c r="W42" i="43"/>
  <c r="BV27" i="43"/>
  <c r="BV27" i="44"/>
  <c r="Q42" i="36"/>
  <c r="E42" i="36"/>
  <c r="K42" i="53"/>
  <c r="AA92" i="3"/>
  <c r="BV23" i="36"/>
  <c r="CN21" i="25"/>
  <c r="K42" i="36"/>
  <c r="S31" i="36"/>
  <c r="CN28" i="36"/>
  <c r="BV27" i="39"/>
  <c r="AA84" i="3"/>
  <c r="S33" i="52"/>
  <c r="N42" i="44"/>
  <c r="H42" i="44"/>
  <c r="I33" i="36"/>
  <c r="CN32" i="36"/>
  <c r="BV27" i="36"/>
  <c r="CN26" i="53"/>
  <c r="BV20" i="48"/>
  <c r="BV31" i="12"/>
  <c r="AD84" i="3"/>
  <c r="T42" i="11"/>
  <c r="H42" i="11"/>
  <c r="W42" i="51"/>
  <c r="T42" i="50"/>
  <c r="H42" i="50"/>
  <c r="Q42" i="52"/>
  <c r="E42" i="52"/>
  <c r="BK72" i="36"/>
  <c r="S36" i="36"/>
  <c r="CN28" i="52"/>
  <c r="BV33" i="25"/>
  <c r="BV33" i="44"/>
  <c r="BV23" i="53"/>
  <c r="E42" i="3"/>
  <c r="CN24" i="3"/>
  <c r="BV23" i="3"/>
  <c r="BV20" i="3"/>
  <c r="CN30" i="49"/>
  <c r="CN28" i="49"/>
  <c r="CN28" i="7"/>
  <c r="CN29" i="48"/>
  <c r="S35" i="51"/>
  <c r="BV32" i="51"/>
  <c r="BV29" i="51"/>
  <c r="BV20" i="51"/>
  <c r="BV33" i="50"/>
  <c r="N42" i="49"/>
  <c r="Q42" i="9"/>
  <c r="E42" i="9"/>
  <c r="K42" i="48"/>
  <c r="N42" i="12"/>
  <c r="Q42" i="51"/>
  <c r="E42" i="51"/>
  <c r="CN31" i="3"/>
  <c r="I31" i="49"/>
  <c r="CN27" i="49"/>
  <c r="S31" i="7"/>
  <c r="CN26" i="7"/>
  <c r="CN31" i="51"/>
  <c r="CN24" i="51"/>
  <c r="S34" i="50"/>
  <c r="I31" i="7"/>
  <c r="BV33" i="3"/>
  <c r="BV30" i="3"/>
  <c r="BV28" i="3"/>
  <c r="BV27" i="3"/>
  <c r="BV26" i="3"/>
  <c r="BV25" i="3"/>
  <c r="BV22" i="3"/>
  <c r="CN21" i="3"/>
  <c r="Q42" i="49"/>
  <c r="S35" i="49"/>
  <c r="S32" i="49"/>
  <c r="CN31" i="49"/>
  <c r="CN24" i="49"/>
  <c r="BV23" i="49"/>
  <c r="BV20" i="49"/>
  <c r="BV32" i="7"/>
  <c r="S32" i="7"/>
  <c r="CN31" i="7"/>
  <c r="CN24" i="7"/>
  <c r="BV23" i="7"/>
  <c r="BV20" i="7"/>
  <c r="I34" i="9"/>
  <c r="BV22" i="9"/>
  <c r="I31" i="48"/>
  <c r="CN30" i="48"/>
  <c r="CN27" i="48"/>
  <c r="CN26" i="48"/>
  <c r="CN25" i="48"/>
  <c r="CN22" i="48"/>
  <c r="I33" i="11"/>
  <c r="CN32" i="11"/>
  <c r="S30" i="11"/>
  <c r="CN29" i="11"/>
  <c r="BV24" i="11"/>
  <c r="CN23" i="11"/>
  <c r="Q42" i="12"/>
  <c r="BV33" i="12"/>
  <c r="BV28" i="12"/>
  <c r="BV27" i="51"/>
  <c r="BV26" i="51"/>
  <c r="I30" i="50"/>
  <c r="K42" i="43"/>
  <c r="W42" i="9"/>
  <c r="T42" i="49"/>
  <c r="Q42" i="48"/>
  <c r="K42" i="11"/>
  <c r="H42" i="49"/>
  <c r="H42" i="7"/>
  <c r="E42" i="48"/>
  <c r="E42" i="7"/>
  <c r="S33" i="11"/>
  <c r="S30" i="25"/>
  <c r="CN23" i="25"/>
  <c r="S33" i="44"/>
  <c r="I32" i="39"/>
  <c r="S31" i="45"/>
  <c r="CN30" i="45"/>
  <c r="CN28" i="45"/>
  <c r="CN27" i="45"/>
  <c r="CN26" i="45"/>
  <c r="S35" i="25"/>
  <c r="S34" i="25"/>
  <c r="CN31" i="25"/>
  <c r="BV30" i="25"/>
  <c r="BV28" i="25"/>
  <c r="BV27" i="25"/>
  <c r="BV26" i="25"/>
  <c r="BV25" i="25"/>
  <c r="BV22" i="25"/>
  <c r="BV32" i="43"/>
  <c r="I32" i="43"/>
  <c r="CN31" i="43"/>
  <c r="CN30" i="43"/>
  <c r="BV29" i="43"/>
  <c r="CN24" i="43"/>
  <c r="BV23" i="43"/>
  <c r="CN22" i="43"/>
  <c r="BV20" i="43"/>
  <c r="I34" i="44"/>
  <c r="S32" i="44"/>
  <c r="BV30" i="44"/>
  <c r="BV29" i="44"/>
  <c r="BV28" i="44"/>
  <c r="BV26" i="44"/>
  <c r="BV25" i="44"/>
  <c r="BV23" i="44"/>
  <c r="BV22" i="44"/>
  <c r="CN21" i="44"/>
  <c r="BV26" i="36"/>
  <c r="BV25" i="36"/>
  <c r="S33" i="39"/>
  <c r="CN32" i="39"/>
  <c r="CN29" i="39"/>
  <c r="CN28" i="39"/>
  <c r="CN22" i="39"/>
  <c r="S31" i="53"/>
  <c r="CN25" i="53"/>
  <c r="CN22" i="53"/>
  <c r="K42" i="45"/>
  <c r="BV33" i="45"/>
  <c r="I32" i="45"/>
  <c r="S33" i="43"/>
  <c r="I31" i="44"/>
  <c r="CN26" i="44"/>
  <c r="BV32" i="36"/>
  <c r="S32" i="36"/>
  <c r="CN31" i="36"/>
  <c r="I31" i="36"/>
  <c r="CN30" i="36"/>
  <c r="BV20" i="36"/>
  <c r="BV30" i="39"/>
  <c r="BV25" i="39"/>
  <c r="BV22" i="39"/>
  <c r="I33" i="53"/>
  <c r="BV31" i="53"/>
  <c r="S30" i="53"/>
  <c r="BV24" i="53"/>
  <c r="S36" i="45"/>
  <c r="N42" i="3"/>
  <c r="S33" i="7"/>
  <c r="CN23" i="7"/>
  <c r="CN21" i="48"/>
  <c r="I32" i="11"/>
  <c r="BV30" i="11"/>
  <c r="BV28" i="11"/>
  <c r="BV23" i="11"/>
  <c r="S36" i="12"/>
  <c r="S32" i="12"/>
  <c r="BV28" i="41"/>
  <c r="S36" i="51"/>
  <c r="BV29" i="52"/>
  <c r="CN22" i="52"/>
  <c r="BK72" i="25"/>
  <c r="BK72" i="43"/>
  <c r="AW72" i="43"/>
  <c r="BK72" i="39"/>
  <c r="BV22" i="49"/>
  <c r="BV30" i="7"/>
  <c r="BV29" i="48"/>
  <c r="BV23" i="48"/>
  <c r="CN22" i="11"/>
  <c r="S33" i="12"/>
  <c r="S30" i="12"/>
  <c r="BV24" i="12"/>
  <c r="S32" i="41"/>
  <c r="BV29" i="41"/>
  <c r="CN24" i="41"/>
  <c r="BV23" i="41"/>
  <c r="S33" i="51"/>
  <c r="S30" i="51"/>
  <c r="CN23" i="51"/>
  <c r="S36" i="50"/>
  <c r="S31" i="50"/>
  <c r="CN32" i="52"/>
  <c r="BV24" i="52"/>
  <c r="CN23" i="52"/>
  <c r="AR72" i="51"/>
  <c r="S34" i="44"/>
  <c r="S32" i="45"/>
  <c r="I30" i="11"/>
  <c r="AW72" i="9"/>
  <c r="E42" i="11"/>
  <c r="AW72" i="12"/>
  <c r="H42" i="41"/>
  <c r="BK72" i="51"/>
  <c r="Q42" i="50"/>
  <c r="BK72" i="52"/>
  <c r="AW72" i="52"/>
  <c r="T42" i="52"/>
  <c r="BF72" i="25"/>
  <c r="K42" i="25"/>
  <c r="H42" i="43"/>
  <c r="AW72" i="44"/>
  <c r="BF72" i="44"/>
  <c r="E42" i="44"/>
  <c r="W42" i="44"/>
  <c r="AW72" i="36"/>
  <c r="BF72" i="36"/>
  <c r="T42" i="36"/>
  <c r="H42" i="36"/>
  <c r="K42" i="39"/>
  <c r="Q42" i="39"/>
  <c r="E42" i="39"/>
  <c r="N42" i="53"/>
  <c r="T42" i="53"/>
  <c r="H42" i="53"/>
  <c r="BK72" i="45"/>
  <c r="E42" i="45"/>
  <c r="W42" i="45"/>
  <c r="BV31" i="45"/>
  <c r="BV24" i="45"/>
  <c r="BZ51" i="3"/>
  <c r="CF51" i="3"/>
  <c r="CR51" i="3"/>
  <c r="S32" i="43"/>
  <c r="CN30" i="3"/>
  <c r="CN27" i="3"/>
  <c r="CN26" i="3"/>
  <c r="CN22" i="3"/>
  <c r="BK73" i="49"/>
  <c r="S33" i="49"/>
  <c r="BV31" i="49"/>
  <c r="I30" i="49"/>
  <c r="CN29" i="49"/>
  <c r="CN23" i="49"/>
  <c r="S34" i="7"/>
  <c r="BV33" i="7"/>
  <c r="I33" i="7"/>
  <c r="CN32" i="7"/>
  <c r="BV31" i="7"/>
  <c r="I30" i="7"/>
  <c r="CN29" i="7"/>
  <c r="BV28" i="7"/>
  <c r="BV26" i="7"/>
  <c r="BV25" i="7"/>
  <c r="BV22" i="7"/>
  <c r="CN21" i="7"/>
  <c r="BF72" i="9"/>
  <c r="S36" i="9"/>
  <c r="S33" i="9"/>
  <c r="S31" i="9"/>
  <c r="CN30" i="9"/>
  <c r="CN29" i="9"/>
  <c r="CN27" i="9"/>
  <c r="CN26" i="9"/>
  <c r="CN25" i="9"/>
  <c r="S34" i="48"/>
  <c r="CN28" i="12"/>
  <c r="AR72" i="50"/>
  <c r="BK72" i="50"/>
  <c r="I31" i="45"/>
  <c r="BF73" i="49"/>
  <c r="K42" i="49"/>
  <c r="N42" i="51"/>
  <c r="T42" i="51"/>
  <c r="H42" i="51"/>
  <c r="BF72" i="50"/>
  <c r="H42" i="52"/>
  <c r="W42" i="25"/>
  <c r="E42" i="25"/>
  <c r="AR72" i="44"/>
  <c r="S36" i="39"/>
  <c r="Q42" i="7"/>
  <c r="BF72" i="11"/>
  <c r="BF72" i="12"/>
  <c r="BK72" i="12"/>
  <c r="K42" i="12"/>
  <c r="S32" i="51"/>
  <c r="Q42" i="3"/>
  <c r="I32" i="41"/>
  <c r="CN30" i="7"/>
  <c r="CN27" i="7"/>
  <c r="CN25" i="7"/>
  <c r="CN22" i="7"/>
  <c r="BK72" i="9"/>
  <c r="H42" i="9"/>
  <c r="N42" i="9"/>
  <c r="S35" i="9"/>
  <c r="BV32" i="9"/>
  <c r="S32" i="9"/>
  <c r="CN31" i="9"/>
  <c r="BV29" i="9"/>
  <c r="CN24" i="9"/>
  <c r="I30" i="48"/>
  <c r="CN23" i="48"/>
  <c r="BF72" i="7"/>
  <c r="BV32" i="48"/>
  <c r="S32" i="48"/>
  <c r="CN31" i="48"/>
  <c r="BV31" i="51"/>
  <c r="BV32" i="53"/>
  <c r="I32" i="53"/>
  <c r="CN31" i="53"/>
  <c r="BV29" i="53"/>
  <c r="K42" i="3"/>
  <c r="CN21" i="9"/>
  <c r="AR72" i="11"/>
  <c r="BK72" i="11"/>
  <c r="Q42" i="11"/>
  <c r="S34" i="11"/>
  <c r="BV33" i="11"/>
  <c r="BV26" i="11"/>
  <c r="BV22" i="11"/>
  <c r="H42" i="12"/>
  <c r="S34" i="12"/>
  <c r="BV27" i="12"/>
  <c r="BV26" i="12"/>
  <c r="BV22" i="12"/>
  <c r="W42" i="41"/>
  <c r="K42" i="41"/>
  <c r="S36" i="41"/>
  <c r="K42" i="51"/>
  <c r="BV30" i="51"/>
  <c r="BV28" i="51"/>
  <c r="BV25" i="51"/>
  <c r="BV22" i="51"/>
  <c r="CN21" i="51"/>
  <c r="S30" i="50"/>
  <c r="K42" i="52"/>
  <c r="S34" i="52"/>
  <c r="BV27" i="52"/>
  <c r="BV26" i="52"/>
  <c r="S32" i="25"/>
  <c r="BV29" i="25"/>
  <c r="BV23" i="25"/>
  <c r="BV20" i="25"/>
  <c r="S34" i="43"/>
  <c r="S31" i="43"/>
  <c r="CN28" i="43"/>
  <c r="S35" i="44"/>
  <c r="BV32" i="44"/>
  <c r="I32" i="44"/>
  <c r="CN24" i="44"/>
  <c r="BV20" i="44"/>
  <c r="S34" i="36"/>
  <c r="BV33" i="36"/>
  <c r="BV30" i="36"/>
  <c r="BV28" i="36"/>
  <c r="BV22" i="36"/>
  <c r="CN21" i="36"/>
  <c r="I33" i="39"/>
  <c r="BV31" i="39"/>
  <c r="I30" i="39"/>
  <c r="BV24" i="39"/>
  <c r="I31" i="53"/>
  <c r="CN28" i="53"/>
  <c r="CN27" i="53"/>
  <c r="BV29" i="45"/>
  <c r="BV27" i="48"/>
  <c r="BV25" i="48"/>
  <c r="CN24" i="48"/>
  <c r="S36" i="11"/>
  <c r="BV32" i="11"/>
  <c r="S31" i="11"/>
  <c r="CN30" i="11"/>
  <c r="CN28" i="11"/>
  <c r="CN25" i="11"/>
  <c r="AR72" i="12"/>
  <c r="E42" i="12"/>
  <c r="W42" i="12"/>
  <c r="BV32" i="12"/>
  <c r="CN30" i="12"/>
  <c r="CN27" i="12"/>
  <c r="CN26" i="12"/>
  <c r="CN25" i="12"/>
  <c r="AR72" i="41"/>
  <c r="N42" i="41"/>
  <c r="T42" i="41"/>
  <c r="S33" i="41"/>
  <c r="BV27" i="41"/>
  <c r="BV26" i="41"/>
  <c r="AW72" i="51"/>
  <c r="I31" i="51"/>
  <c r="W42" i="50"/>
  <c r="K42" i="50"/>
  <c r="E42" i="50"/>
  <c r="S35" i="50"/>
  <c r="BV32" i="50"/>
  <c r="BV30" i="50"/>
  <c r="BV28" i="50"/>
  <c r="BV27" i="50"/>
  <c r="BV26" i="50"/>
  <c r="BV25" i="50"/>
  <c r="CN24" i="50"/>
  <c r="BV23" i="50"/>
  <c r="BV22" i="50"/>
  <c r="CN21" i="50"/>
  <c r="BV20" i="50"/>
  <c r="S35" i="52"/>
  <c r="BV32" i="52"/>
  <c r="CN31" i="52"/>
  <c r="S31" i="52"/>
  <c r="CN30" i="52"/>
  <c r="CN27" i="52"/>
  <c r="CN25" i="52"/>
  <c r="CN24" i="52"/>
  <c r="BV23" i="52"/>
  <c r="BV20" i="52"/>
  <c r="AR72" i="25"/>
  <c r="S33" i="25"/>
  <c r="BV31" i="25"/>
  <c r="I30" i="25"/>
  <c r="CN29" i="25"/>
  <c r="CN29" i="43"/>
  <c r="BV22" i="43"/>
  <c r="I33" i="44"/>
  <c r="CN32" i="44"/>
  <c r="CN30" i="44"/>
  <c r="N42" i="36"/>
  <c r="S35" i="36"/>
  <c r="I32" i="36"/>
  <c r="BV29" i="36"/>
  <c r="CN24" i="36"/>
  <c r="I34" i="39"/>
  <c r="BV33" i="39"/>
  <c r="CN21" i="39"/>
  <c r="CN32" i="53"/>
  <c r="I30" i="53"/>
  <c r="CN23" i="53"/>
  <c r="Q42" i="45"/>
  <c r="CN25" i="45"/>
  <c r="CN22" i="45"/>
  <c r="CC51" i="3"/>
  <c r="BV30" i="48"/>
  <c r="BV26" i="48"/>
  <c r="AW72" i="11"/>
  <c r="I31" i="12"/>
  <c r="S31" i="12"/>
  <c r="I34" i="7"/>
  <c r="S31" i="3"/>
  <c r="S32" i="50"/>
  <c r="S35" i="12"/>
  <c r="CN31" i="12"/>
  <c r="BV20" i="12"/>
  <c r="BF72" i="41"/>
  <c r="AW72" i="50"/>
  <c r="AR72" i="52"/>
  <c r="BK72" i="44"/>
  <c r="AR72" i="45"/>
  <c r="CJ51" i="3"/>
  <c r="CN51" i="3"/>
  <c r="BV22" i="48"/>
  <c r="BF72" i="51"/>
  <c r="I31" i="9"/>
  <c r="CN28" i="9"/>
  <c r="BV28" i="48"/>
  <c r="AW72" i="41"/>
  <c r="BF72" i="52"/>
  <c r="S34" i="3"/>
  <c r="CN32" i="3"/>
  <c r="BV31" i="3"/>
  <c r="S30" i="3"/>
  <c r="CN29" i="3"/>
  <c r="BV24" i="3"/>
  <c r="CN23" i="3"/>
  <c r="S34" i="49"/>
  <c r="BV33" i="49"/>
  <c r="BV30" i="49"/>
  <c r="BV27" i="7"/>
  <c r="N42" i="7"/>
  <c r="T42" i="9"/>
  <c r="W42" i="11"/>
  <c r="I31" i="11"/>
  <c r="CN27" i="11"/>
  <c r="CN26" i="11"/>
  <c r="T42" i="12"/>
  <c r="BV33" i="41"/>
  <c r="BV22" i="41"/>
  <c r="CN21" i="41"/>
  <c r="N42" i="50"/>
  <c r="W42" i="52"/>
  <c r="T42" i="25"/>
  <c r="T42" i="44"/>
  <c r="W42" i="36"/>
  <c r="CN27" i="36"/>
  <c r="CN26" i="36"/>
  <c r="CN25" i="36"/>
  <c r="CN23" i="36"/>
  <c r="CN22" i="36"/>
  <c r="H42" i="39"/>
  <c r="N42" i="39"/>
  <c r="S35" i="39"/>
  <c r="BV32" i="39"/>
  <c r="S32" i="39"/>
  <c r="CN31" i="39"/>
  <c r="S31" i="39"/>
  <c r="CN30" i="39"/>
  <c r="BV29" i="39"/>
  <c r="CN27" i="39"/>
  <c r="CN26" i="39"/>
  <c r="CN25" i="39"/>
  <c r="CN24" i="39"/>
  <c r="BV23" i="39"/>
  <c r="BV20" i="39"/>
  <c r="S35" i="53"/>
  <c r="S34" i="53"/>
  <c r="BV33" i="53"/>
  <c r="BV30" i="53"/>
  <c r="BV28" i="53"/>
  <c r="BV27" i="53"/>
  <c r="BV26" i="53"/>
  <c r="CN24" i="53"/>
  <c r="BV22" i="53"/>
  <c r="CN21" i="53"/>
  <c r="BV20" i="53"/>
  <c r="N42" i="45"/>
  <c r="S34" i="45"/>
  <c r="S33" i="45"/>
  <c r="CN32" i="45"/>
  <c r="BV30" i="45"/>
  <c r="I30" i="45"/>
  <c r="CN29" i="45"/>
  <c r="BV28" i="45"/>
  <c r="BV27" i="45"/>
  <c r="BV26" i="45"/>
  <c r="BV25" i="45"/>
  <c r="CN23" i="45"/>
  <c r="W42" i="3"/>
  <c r="S36" i="49"/>
  <c r="W42" i="7"/>
  <c r="W42" i="48"/>
  <c r="S36" i="48"/>
  <c r="S31" i="48"/>
  <c r="BV32" i="41"/>
  <c r="CN31" i="41"/>
  <c r="S34" i="51"/>
  <c r="BV33" i="51"/>
  <c r="S36" i="53"/>
  <c r="BV32" i="45"/>
  <c r="BV20" i="45"/>
  <c r="W42" i="49"/>
  <c r="E42" i="49"/>
  <c r="T42" i="3"/>
  <c r="H42" i="3"/>
  <c r="BV32" i="3"/>
  <c r="S32" i="3"/>
  <c r="BV29" i="3"/>
  <c r="S31" i="49"/>
  <c r="BV29" i="49"/>
  <c r="CN26" i="49"/>
  <c r="CN22" i="49"/>
  <c r="BV28" i="9"/>
  <c r="BV26" i="9"/>
  <c r="I32" i="48"/>
  <c r="S32" i="11"/>
  <c r="CN31" i="11"/>
  <c r="CN32" i="41"/>
  <c r="BV31" i="41"/>
  <c r="I30" i="41"/>
  <c r="BV24" i="41"/>
  <c r="CN23" i="41"/>
  <c r="CN29" i="50"/>
  <c r="BV31" i="52"/>
  <c r="CN29" i="52"/>
  <c r="BV32" i="25"/>
  <c r="CN24" i="25"/>
  <c r="I34" i="43"/>
  <c r="I31" i="43"/>
  <c r="CN27" i="43"/>
  <c r="CN26" i="43"/>
  <c r="CN25" i="43"/>
  <c r="BF72" i="48"/>
  <c r="S30" i="48"/>
  <c r="BV31" i="11"/>
  <c r="S35" i="41"/>
  <c r="CN32" i="51"/>
  <c r="S31" i="51"/>
  <c r="CN30" i="51"/>
  <c r="CN31" i="50"/>
  <c r="S35" i="43"/>
  <c r="CN32" i="43"/>
  <c r="S30" i="43"/>
  <c r="S36" i="44"/>
  <c r="S31" i="44"/>
  <c r="CN28" i="44"/>
  <c r="CN27" i="44"/>
  <c r="CN25" i="44"/>
  <c r="AR73" i="49"/>
  <c r="AW72" i="7"/>
  <c r="W42" i="53"/>
  <c r="Q42" i="53"/>
  <c r="E42" i="53"/>
  <c r="H42" i="45"/>
  <c r="BV22" i="45"/>
  <c r="CN21" i="45"/>
  <c r="S33" i="3"/>
  <c r="BV23" i="9"/>
  <c r="BV20" i="41"/>
  <c r="BV23" i="51"/>
  <c r="CN24" i="12"/>
  <c r="BV23" i="12"/>
  <c r="I31" i="41"/>
  <c r="CN30" i="41"/>
  <c r="CN28" i="41"/>
  <c r="CN27" i="41"/>
  <c r="CN26" i="41"/>
  <c r="CN25" i="41"/>
  <c r="CN22" i="41"/>
  <c r="I30" i="52"/>
  <c r="S30" i="52"/>
  <c r="AW72" i="39"/>
  <c r="AR72" i="39"/>
  <c r="BF72" i="39"/>
  <c r="BF72" i="53"/>
  <c r="AW72" i="53"/>
  <c r="BK72" i="53"/>
  <c r="AR72" i="53"/>
  <c r="BF72" i="45"/>
  <c r="AW72" i="45"/>
  <c r="CN32" i="49"/>
  <c r="I33" i="9"/>
  <c r="CN32" i="9"/>
  <c r="BV31" i="9"/>
  <c r="I30" i="9"/>
  <c r="BV24" i="9"/>
  <c r="CN23" i="9"/>
  <c r="CN22" i="9"/>
  <c r="BV20" i="9"/>
  <c r="AW72" i="48"/>
  <c r="BK72" i="48"/>
  <c r="AR72" i="48"/>
  <c r="N42" i="48"/>
  <c r="T42" i="48"/>
  <c r="H42" i="48"/>
  <c r="I34" i="48"/>
  <c r="BV33" i="48"/>
  <c r="CN32" i="48"/>
  <c r="BV31" i="48"/>
  <c r="Q42" i="41"/>
  <c r="E42" i="41"/>
  <c r="BV24" i="50"/>
  <c r="CN23" i="50"/>
  <c r="S33" i="36"/>
  <c r="BV31" i="36"/>
  <c r="W42" i="39"/>
  <c r="AR72" i="3"/>
  <c r="BF72" i="3"/>
  <c r="BV28" i="49"/>
  <c r="BV27" i="49"/>
  <c r="BV25" i="49"/>
  <c r="CN21" i="49"/>
  <c r="BK72" i="7"/>
  <c r="AR72" i="7"/>
  <c r="K42" i="7"/>
  <c r="S36" i="7"/>
  <c r="S30" i="7"/>
  <c r="BV24" i="7"/>
  <c r="AR72" i="9"/>
  <c r="K42" i="9"/>
  <c r="S34" i="9"/>
  <c r="CN24" i="11"/>
  <c r="CN32" i="12"/>
  <c r="BV30" i="12"/>
  <c r="I30" i="12"/>
  <c r="CN29" i="12"/>
  <c r="BV25" i="12"/>
  <c r="CN21" i="12"/>
  <c r="BK72" i="41"/>
  <c r="BV29" i="50"/>
  <c r="N42" i="52"/>
  <c r="S36" i="52"/>
  <c r="CN26" i="52"/>
  <c r="AW72" i="25"/>
  <c r="Q42" i="25"/>
  <c r="CN32" i="25"/>
  <c r="BV24" i="25"/>
  <c r="AR72" i="43"/>
  <c r="BF72" i="43"/>
  <c r="T42" i="43"/>
  <c r="N42" i="43"/>
  <c r="BV30" i="43"/>
  <c r="BV28" i="43"/>
  <c r="BV26" i="43"/>
  <c r="BV25" i="43"/>
  <c r="CN21" i="43"/>
  <c r="Q42" i="44"/>
  <c r="K42" i="44"/>
  <c r="BV31" i="44"/>
  <c r="S30" i="44"/>
  <c r="CN29" i="44"/>
  <c r="BV24" i="44"/>
  <c r="CN23" i="44"/>
  <c r="AR72" i="36"/>
  <c r="CN27" i="50"/>
  <c r="CN26" i="50"/>
  <c r="CN25" i="50"/>
  <c r="CV51" i="3"/>
  <c r="S30" i="9"/>
  <c r="BV33" i="9"/>
  <c r="S34" i="41"/>
  <c r="S30" i="36"/>
  <c r="I30" i="36"/>
  <c r="CN29" i="36"/>
  <c r="S33" i="48"/>
  <c r="I33" i="48"/>
  <c r="S30" i="45"/>
  <c r="S32" i="53"/>
  <c r="S31" i="41"/>
  <c r="I31" i="39"/>
  <c r="S30" i="41"/>
  <c r="AW73" i="49"/>
  <c r="S32" i="52"/>
  <c r="I30" i="3"/>
  <c r="I30" i="44"/>
  <c r="I34" i="49"/>
  <c r="S33" i="50"/>
  <c r="S35" i="3"/>
  <c r="BV26" i="49"/>
  <c r="BV30" i="9"/>
  <c r="BV25" i="9"/>
  <c r="BV29" i="11"/>
  <c r="BV20" i="11"/>
  <c r="CN32" i="50"/>
  <c r="BV31" i="50"/>
  <c r="BV24" i="36"/>
  <c r="I32" i="9"/>
  <c r="BV30" i="41"/>
  <c r="BV25" i="41"/>
  <c r="BV33" i="52"/>
  <c r="BV30" i="52"/>
  <c r="BV28" i="52"/>
  <c r="BV25" i="52"/>
  <c r="BV22" i="52"/>
  <c r="CN21" i="52"/>
  <c r="I33" i="49"/>
  <c r="CN25" i="49"/>
  <c r="BV24" i="49"/>
  <c r="S35" i="7"/>
  <c r="I32" i="7"/>
  <c r="BV29" i="7"/>
  <c r="CN28" i="48"/>
  <c r="S35" i="11"/>
  <c r="BV27" i="11"/>
  <c r="CN21" i="11"/>
  <c r="I30" i="51"/>
  <c r="CN29" i="51"/>
  <c r="S31" i="25"/>
  <c r="CN30" i="25"/>
  <c r="CN28" i="25"/>
  <c r="CN27" i="25"/>
  <c r="CN26" i="25"/>
  <c r="CN25" i="25"/>
  <c r="CN22" i="25"/>
  <c r="I33" i="43"/>
  <c r="BV31" i="43"/>
  <c r="I30" i="43"/>
  <c r="BV24" i="43"/>
  <c r="CN23" i="43"/>
  <c r="AW72" i="3"/>
  <c r="S30" i="49"/>
  <c r="CN28" i="3"/>
  <c r="CN25" i="3"/>
  <c r="CN29" i="41"/>
  <c r="S34" i="39"/>
  <c r="BV28" i="39"/>
  <c r="BV26" i="39"/>
  <c r="I32" i="49"/>
  <c r="CN28" i="51"/>
  <c r="CN27" i="51"/>
  <c r="CN26" i="51"/>
  <c r="CN25" i="51"/>
  <c r="CN22" i="51"/>
  <c r="CN30" i="50"/>
  <c r="CN22" i="50"/>
  <c r="I34" i="53"/>
  <c r="BV25" i="53"/>
  <c r="BZ50" i="3" l="1"/>
  <c r="AD45" i="11"/>
  <c r="U37" i="3" l="1"/>
  <c r="BK73" i="3" l="1"/>
  <c r="BK83" i="3"/>
  <c r="BK69" i="3"/>
  <c r="BK82" i="3"/>
  <c r="BK80" i="3"/>
  <c r="BK84" i="3"/>
  <c r="BK79" i="3"/>
  <c r="BK77" i="3"/>
  <c r="BK85" i="3"/>
  <c r="BK76" i="3"/>
  <c r="BK81" i="3"/>
  <c r="BK75" i="3"/>
  <c r="BK78" i="3"/>
  <c r="BK74" i="3"/>
  <c r="BK72" i="3" l="1"/>
</calcChain>
</file>

<file path=xl/sharedStrings.xml><?xml version="1.0" encoding="utf-8"?>
<sst xmlns="http://schemas.openxmlformats.org/spreadsheetml/2006/main" count="16607" uniqueCount="1770">
  <si>
    <t>福井県市町勢要覧</t>
    <phoneticPr fontId="2"/>
  </si>
  <si>
    <t>福井県未来創造部統計調査課</t>
    <rPh sb="3" eb="7">
      <t>ミライソウゾウ</t>
    </rPh>
    <rPh sb="7" eb="8">
      <t>ブ</t>
    </rPh>
    <rPh sb="10" eb="12">
      <t>チョウサ</t>
    </rPh>
    <rPh sb="12" eb="13">
      <t>カ</t>
    </rPh>
    <phoneticPr fontId="2"/>
  </si>
  <si>
    <t>ご利用の方へ</t>
    <rPh sb="1" eb="3">
      <t>リヨウ</t>
    </rPh>
    <rPh sb="4" eb="5">
      <t>カタ</t>
    </rPh>
    <phoneticPr fontId="2"/>
  </si>
  <si>
    <t>「市町勢要覧」は、人口をはじめ、様々な分野にわたる基礎的なデータを市町別に編集し、個々の市勢町勢および</t>
    <rPh sb="1" eb="3">
      <t>イチチョウ</t>
    </rPh>
    <rPh sb="3" eb="4">
      <t>セイ</t>
    </rPh>
    <rPh sb="4" eb="6">
      <t>ヨウラン</t>
    </rPh>
    <rPh sb="9" eb="11">
      <t>ジンコウ</t>
    </rPh>
    <rPh sb="16" eb="18">
      <t>サマザマ</t>
    </rPh>
    <rPh sb="19" eb="21">
      <t>ブンヤ</t>
    </rPh>
    <rPh sb="25" eb="28">
      <t>キソテキ</t>
    </rPh>
    <rPh sb="33" eb="34">
      <t>シ</t>
    </rPh>
    <rPh sb="34" eb="35">
      <t>チョウ</t>
    </rPh>
    <rPh sb="35" eb="36">
      <t>ベツ</t>
    </rPh>
    <rPh sb="37" eb="39">
      <t>ヘンシュウ</t>
    </rPh>
    <rPh sb="41" eb="43">
      <t>ココ</t>
    </rPh>
    <rPh sb="44" eb="45">
      <t>イチ</t>
    </rPh>
    <rPh sb="45" eb="46">
      <t>セイ</t>
    </rPh>
    <rPh sb="46" eb="47">
      <t>チョウ</t>
    </rPh>
    <rPh sb="47" eb="48">
      <t>セイ</t>
    </rPh>
    <phoneticPr fontId="2"/>
  </si>
  <si>
    <t>4　統計表中の符号の用法は次のとおりです。</t>
    <rPh sb="2" eb="4">
      <t>トウケイ</t>
    </rPh>
    <rPh sb="4" eb="5">
      <t>ヒョウ</t>
    </rPh>
    <rPh sb="5" eb="6">
      <t>チュウ</t>
    </rPh>
    <rPh sb="7" eb="9">
      <t>フゴウ</t>
    </rPh>
    <rPh sb="10" eb="12">
      <t>ヨウホウ</t>
    </rPh>
    <rPh sb="13" eb="14">
      <t>ツギ</t>
    </rPh>
    <phoneticPr fontId="2"/>
  </si>
  <si>
    <t>地域ごとの県勢をわかりやすくとらえられる資料として整理したものです。</t>
  </si>
  <si>
    <t>　「－」…該当数値なし</t>
    <rPh sb="5" eb="7">
      <t>ガイトウ</t>
    </rPh>
    <rPh sb="7" eb="9">
      <t>スウチ</t>
    </rPh>
    <phoneticPr fontId="2"/>
  </si>
  <si>
    <t>数値の単位未満は四捨五入を原則としていますので、総数と内訳の合計が一致しない場合があります。</t>
    <rPh sb="0" eb="2">
      <t>スウチ</t>
    </rPh>
    <rPh sb="3" eb="5">
      <t>タンイ</t>
    </rPh>
    <rPh sb="5" eb="7">
      <t>ミマン</t>
    </rPh>
    <rPh sb="8" eb="12">
      <t>シシャゴニュウ</t>
    </rPh>
    <rPh sb="13" eb="15">
      <t>ゲンソク</t>
    </rPh>
    <rPh sb="24" eb="26">
      <t>ソウスウ</t>
    </rPh>
    <rPh sb="27" eb="29">
      <t>ウチワケ</t>
    </rPh>
    <rPh sb="30" eb="32">
      <t>ゴウケイ</t>
    </rPh>
    <rPh sb="33" eb="35">
      <t>イッチ</t>
    </rPh>
    <rPh sb="38" eb="40">
      <t>バアイ</t>
    </rPh>
    <phoneticPr fontId="2"/>
  </si>
  <si>
    <t>　「０」…単位未満</t>
    <rPh sb="5" eb="7">
      <t>タンイ</t>
    </rPh>
    <rPh sb="7" eb="9">
      <t>ミマン</t>
    </rPh>
    <phoneticPr fontId="2"/>
  </si>
  <si>
    <t>各項目は「福井県統計年鑑」に準拠して並べています。</t>
    <rPh sb="0" eb="3">
      <t>カクコウモク</t>
    </rPh>
    <rPh sb="5" eb="8">
      <t>フクイケン</t>
    </rPh>
    <rPh sb="8" eb="10">
      <t>トウケイ</t>
    </rPh>
    <rPh sb="10" eb="12">
      <t>ネンカン</t>
    </rPh>
    <rPh sb="14" eb="16">
      <t>ジュンキョ</t>
    </rPh>
    <rPh sb="18" eb="19">
      <t>ナラ</t>
    </rPh>
    <phoneticPr fontId="2"/>
  </si>
  <si>
    <t>　「ｘ」…１つの事業所の値しかないなど、事業所に関する数が判明する箇所を秘匿としたもの</t>
    <rPh sb="8" eb="11">
      <t>ジギョウショ</t>
    </rPh>
    <rPh sb="12" eb="13">
      <t>アタイ</t>
    </rPh>
    <rPh sb="20" eb="23">
      <t>ジギョウショ</t>
    </rPh>
    <rPh sb="24" eb="25">
      <t>カン</t>
    </rPh>
    <rPh sb="27" eb="28">
      <t>カズ</t>
    </rPh>
    <rPh sb="29" eb="31">
      <t>ハンメイ</t>
    </rPh>
    <rPh sb="33" eb="35">
      <t>カショ</t>
    </rPh>
    <rPh sb="36" eb="38">
      <t>ヒトク</t>
    </rPh>
    <phoneticPr fontId="2"/>
  </si>
  <si>
    <t>　「…」…事業所に関する集計において、事業所単位の売上（収入）金額の把握ができない産業</t>
    <phoneticPr fontId="2"/>
  </si>
  <si>
    <t>5　資料出所および留意事項は次のとおりです。</t>
    <rPh sb="2" eb="4">
      <t>シリョウ</t>
    </rPh>
    <rPh sb="4" eb="6">
      <t>シュッショ</t>
    </rPh>
    <rPh sb="9" eb="11">
      <t>リュウイ</t>
    </rPh>
    <rPh sb="11" eb="13">
      <t>ジコウ</t>
    </rPh>
    <rPh sb="14" eb="15">
      <t>ツギ</t>
    </rPh>
    <phoneticPr fontId="2"/>
  </si>
  <si>
    <t>分　　　類</t>
    <phoneticPr fontId="2"/>
  </si>
  <si>
    <t>項     目</t>
    <phoneticPr fontId="2"/>
  </si>
  <si>
    <t>資　　料　　の　　出　　所</t>
    <phoneticPr fontId="2"/>
  </si>
  <si>
    <t>調査時点</t>
    <rPh sb="0" eb="2">
      <t>チョウサ</t>
    </rPh>
    <rPh sb="2" eb="4">
      <t>ジテン</t>
    </rPh>
    <phoneticPr fontId="2"/>
  </si>
  <si>
    <t>留意事項</t>
    <rPh sb="0" eb="2">
      <t>リュウイ</t>
    </rPh>
    <rPh sb="2" eb="4">
      <t>ジコウ</t>
    </rPh>
    <phoneticPr fontId="2"/>
  </si>
  <si>
    <t xml:space="preserve"> １．土　　　　地</t>
    <phoneticPr fontId="2"/>
  </si>
  <si>
    <t>総面積</t>
    <phoneticPr fontId="2"/>
  </si>
  <si>
    <t>（国土交通省国土地理院）</t>
    <phoneticPr fontId="2"/>
  </si>
  <si>
    <t>町・丁・大字区画数</t>
    <rPh sb="0" eb="1">
      <t>チョウ</t>
    </rPh>
    <rPh sb="2" eb="3">
      <t>チョウ</t>
    </rPh>
    <phoneticPr fontId="2"/>
  </si>
  <si>
    <t>市町資料</t>
    <phoneticPr fontId="2"/>
  </si>
  <si>
    <t>照会</t>
    <rPh sb="0" eb="2">
      <t>ショウカイ</t>
    </rPh>
    <phoneticPr fontId="2"/>
  </si>
  <si>
    <t>固定資産概要調書による地目別面積</t>
    <phoneticPr fontId="2"/>
  </si>
  <si>
    <t>固定資産概要調書（県税務課）</t>
    <phoneticPr fontId="2"/>
  </si>
  <si>
    <t>道路河川を除く非課税地を含めた面積</t>
    <rPh sb="0" eb="2">
      <t>ドウロ</t>
    </rPh>
    <rPh sb="2" eb="4">
      <t>カセン</t>
    </rPh>
    <rPh sb="5" eb="6">
      <t>ノゾ</t>
    </rPh>
    <rPh sb="7" eb="10">
      <t>ヒカゼイ</t>
    </rPh>
    <rPh sb="10" eb="11">
      <t>チ</t>
    </rPh>
    <rPh sb="12" eb="13">
      <t>フク</t>
    </rPh>
    <rPh sb="15" eb="17">
      <t>メンセキ</t>
    </rPh>
    <phoneticPr fontId="2"/>
  </si>
  <si>
    <t>年鑑</t>
    <rPh sb="0" eb="2">
      <t>ネンカン</t>
    </rPh>
    <phoneticPr fontId="2"/>
  </si>
  <si>
    <t>住居表示指定区域内は住居表示の町名</t>
    <rPh sb="0" eb="2">
      <t>ジュウキョ</t>
    </rPh>
    <rPh sb="2" eb="4">
      <t>ヒョウジ</t>
    </rPh>
    <rPh sb="4" eb="6">
      <t>シテイ</t>
    </rPh>
    <rPh sb="6" eb="9">
      <t>クイキナイ</t>
    </rPh>
    <rPh sb="10" eb="12">
      <t>ジュウキョ</t>
    </rPh>
    <rPh sb="12" eb="14">
      <t>ヒョウジ</t>
    </rPh>
    <rPh sb="15" eb="17">
      <t>チョウメイ</t>
    </rPh>
    <phoneticPr fontId="2"/>
  </si>
  <si>
    <t xml:space="preserve"> ２．世帯数と人口</t>
    <phoneticPr fontId="2"/>
  </si>
  <si>
    <t>世帯数、人口、一世帯当たり人員、人口密度</t>
    <phoneticPr fontId="2"/>
  </si>
  <si>
    <t>国勢調査</t>
    <phoneticPr fontId="2"/>
  </si>
  <si>
    <t>昭和60年､平成2､7､12､17､22､27､令和2年</t>
    <rPh sb="24" eb="26">
      <t>レイワ</t>
    </rPh>
    <rPh sb="25" eb="26">
      <t>ネン</t>
    </rPh>
    <phoneticPr fontId="2"/>
  </si>
  <si>
    <t>市町村合併のあった市町については、平成17年以降の人口密度のみを計上した。</t>
    <rPh sb="0" eb="3">
      <t>シチョウソン</t>
    </rPh>
    <rPh sb="3" eb="5">
      <t>ガッペイ</t>
    </rPh>
    <rPh sb="9" eb="11">
      <t>シチョウ</t>
    </rPh>
    <rPh sb="17" eb="19">
      <t>ヘイセイ</t>
    </rPh>
    <rPh sb="21" eb="22">
      <t>ネン</t>
    </rPh>
    <rPh sb="22" eb="24">
      <t>イコウ</t>
    </rPh>
    <rPh sb="25" eb="27">
      <t>ジンコウ</t>
    </rPh>
    <rPh sb="27" eb="29">
      <t>ミツド</t>
    </rPh>
    <rPh sb="32" eb="34">
      <t>ケイジョウ</t>
    </rPh>
    <phoneticPr fontId="2"/>
  </si>
  <si>
    <t xml:space="preserve">         </t>
    <phoneticPr fontId="2"/>
  </si>
  <si>
    <t>福井県の推計人口（県統計調査課）</t>
    <rPh sb="0" eb="3">
      <t>フクイケン</t>
    </rPh>
    <rPh sb="4" eb="6">
      <t>スイケイ</t>
    </rPh>
    <rPh sb="6" eb="8">
      <t>ジンコウ</t>
    </rPh>
    <rPh sb="9" eb="10">
      <t>ケン</t>
    </rPh>
    <rPh sb="10" eb="12">
      <t>トウケイ</t>
    </rPh>
    <rPh sb="12" eb="14">
      <t>チョウサ</t>
    </rPh>
    <rPh sb="14" eb="15">
      <t>カ</t>
    </rPh>
    <phoneticPr fontId="2"/>
  </si>
  <si>
    <t>年齢階級別人口</t>
    <phoneticPr fontId="2"/>
  </si>
  <si>
    <t>〃</t>
    <phoneticPr fontId="2"/>
  </si>
  <si>
    <t>人口動態</t>
    <phoneticPr fontId="2"/>
  </si>
  <si>
    <t>人口G</t>
    <rPh sb="0" eb="2">
      <t>ジンコウ</t>
    </rPh>
    <phoneticPr fontId="2"/>
  </si>
  <si>
    <t>婚姻、離婚</t>
    <phoneticPr fontId="2"/>
  </si>
  <si>
    <t>県地域福祉課</t>
    <phoneticPr fontId="2"/>
  </si>
  <si>
    <t xml:space="preserve"> ３．事　 業　 所</t>
    <phoneticPr fontId="2"/>
  </si>
  <si>
    <t>事業所数、従業者数</t>
    <phoneticPr fontId="2"/>
  </si>
  <si>
    <t>経済センサス‐活動調査</t>
    <rPh sb="0" eb="2">
      <t>ケイザイ</t>
    </rPh>
    <rPh sb="7" eb="9">
      <t>カツドウ</t>
    </rPh>
    <rPh sb="9" eb="11">
      <t>チョウサ</t>
    </rPh>
    <phoneticPr fontId="2"/>
  </si>
  <si>
    <t>調査は、国・地方公共団体、外国公務の事業所、農林漁業、家事ｻｰﾋﾞｽに属する個人経営の事業所を除く。</t>
    <phoneticPr fontId="2"/>
  </si>
  <si>
    <t xml:space="preserve"> ４．農       業</t>
    <phoneticPr fontId="2"/>
  </si>
  <si>
    <t>農業経営体数（総数）と就業状況</t>
    <rPh sb="0" eb="2">
      <t>ノウギョウ</t>
    </rPh>
    <rPh sb="2" eb="5">
      <t>ケイエイタイ</t>
    </rPh>
    <rPh sb="5" eb="6">
      <t>スウ</t>
    </rPh>
    <rPh sb="7" eb="9">
      <t>ソウスウ</t>
    </rPh>
    <rPh sb="11" eb="13">
      <t>シュウギョウ</t>
    </rPh>
    <rPh sb="13" eb="15">
      <t>ジョウキョウ</t>
    </rPh>
    <phoneticPr fontId="2"/>
  </si>
  <si>
    <t>2020農林業センサス</t>
    <rPh sb="4" eb="7">
      <t>ノウリンギョウ</t>
    </rPh>
    <phoneticPr fontId="2"/>
  </si>
  <si>
    <t>2020年農林業センサス調査対象</t>
    <rPh sb="4" eb="5">
      <t>ネン</t>
    </rPh>
    <rPh sb="5" eb="8">
      <t>ノウリンギョウ</t>
    </rPh>
    <rPh sb="12" eb="14">
      <t>チョウサ</t>
    </rPh>
    <rPh sb="14" eb="16">
      <t>タイショウ</t>
    </rPh>
    <phoneticPr fontId="2"/>
  </si>
  <si>
    <t>経済G</t>
    <rPh sb="0" eb="2">
      <t>ケイザイ</t>
    </rPh>
    <phoneticPr fontId="2"/>
  </si>
  <si>
    <t>米収穫量</t>
    <rPh sb="0" eb="1">
      <t>コメ</t>
    </rPh>
    <rPh sb="1" eb="3">
      <t>シュウカク</t>
    </rPh>
    <rPh sb="3" eb="4">
      <t>リョウ</t>
    </rPh>
    <phoneticPr fontId="2"/>
  </si>
  <si>
    <t>面積・頭数が一定規模以上（外形基準）の農林業生産活動を行う方（組織の場合は代表者）を対象とする。</t>
    <rPh sb="3" eb="5">
      <t>トウスウ</t>
    </rPh>
    <rPh sb="6" eb="8">
      <t>イッテイ</t>
    </rPh>
    <rPh sb="8" eb="10">
      <t>キボ</t>
    </rPh>
    <rPh sb="10" eb="12">
      <t>イジョウ</t>
    </rPh>
    <rPh sb="13" eb="15">
      <t>ガイケイ</t>
    </rPh>
    <rPh sb="15" eb="17">
      <t>キジュン</t>
    </rPh>
    <rPh sb="19" eb="22">
      <t>ノウリンギョウ</t>
    </rPh>
    <rPh sb="22" eb="24">
      <t>セイサン</t>
    </rPh>
    <rPh sb="24" eb="25">
      <t>カツ</t>
    </rPh>
    <phoneticPr fontId="2"/>
  </si>
  <si>
    <t>耕地面積</t>
    <phoneticPr fontId="2"/>
  </si>
  <si>
    <t>農業生産物</t>
    <rPh sb="0" eb="2">
      <t>ノウギョウ</t>
    </rPh>
    <rPh sb="2" eb="5">
      <t>セイサンブツ</t>
    </rPh>
    <phoneticPr fontId="2"/>
  </si>
  <si>
    <t>畜産</t>
    <phoneticPr fontId="2"/>
  </si>
  <si>
    <t>県中山間農業・畜産課</t>
    <rPh sb="1" eb="2">
      <t>チュウ</t>
    </rPh>
    <rPh sb="2" eb="4">
      <t>サンカン</t>
    </rPh>
    <rPh sb="4" eb="6">
      <t>ノウギョウ</t>
    </rPh>
    <rPh sb="7" eb="9">
      <t>チクサン</t>
    </rPh>
    <rPh sb="9" eb="10">
      <t>カ</t>
    </rPh>
    <phoneticPr fontId="2"/>
  </si>
  <si>
    <t xml:space="preserve"> ５．林       業</t>
    <phoneticPr fontId="2"/>
  </si>
  <si>
    <t xml:space="preserve">県森づくり課     </t>
    <rPh sb="1" eb="2">
      <t>モリ</t>
    </rPh>
    <phoneticPr fontId="2"/>
  </si>
  <si>
    <t>林産物生産量</t>
    <phoneticPr fontId="2"/>
  </si>
  <si>
    <t xml:space="preserve"> ６．漁       業</t>
    <rPh sb="3" eb="4">
      <t>ギョ</t>
    </rPh>
    <phoneticPr fontId="2"/>
  </si>
  <si>
    <t>漁船隻数・トン数</t>
    <rPh sb="0" eb="2">
      <t>ギョセン</t>
    </rPh>
    <rPh sb="2" eb="4">
      <t>セキスウ</t>
    </rPh>
    <rPh sb="7" eb="8">
      <t>スウ</t>
    </rPh>
    <phoneticPr fontId="2"/>
  </si>
  <si>
    <t>県水産課</t>
    <rPh sb="0" eb="1">
      <t>ケン</t>
    </rPh>
    <rPh sb="1" eb="3">
      <t>スイサン</t>
    </rPh>
    <rPh sb="3" eb="4">
      <t>カ</t>
    </rPh>
    <phoneticPr fontId="2"/>
  </si>
  <si>
    <t>エンジンの取り付け場所がわからないジーゼル船は動力船、電気点火式は船外機付漁船に計上した。</t>
    <rPh sb="5" eb="6">
      <t>ト</t>
    </rPh>
    <rPh sb="7" eb="8">
      <t>ツ</t>
    </rPh>
    <rPh sb="9" eb="11">
      <t>バショ</t>
    </rPh>
    <rPh sb="21" eb="22">
      <t>セン</t>
    </rPh>
    <rPh sb="23" eb="25">
      <t>ドウリョク</t>
    </rPh>
    <rPh sb="25" eb="26">
      <t>セン</t>
    </rPh>
    <rPh sb="27" eb="29">
      <t>デンキ</t>
    </rPh>
    <rPh sb="29" eb="31">
      <t>テンカ</t>
    </rPh>
    <rPh sb="31" eb="32">
      <t>シキ</t>
    </rPh>
    <rPh sb="33" eb="36">
      <t>センガイキ</t>
    </rPh>
    <rPh sb="36" eb="37">
      <t>ツ</t>
    </rPh>
    <rPh sb="37" eb="39">
      <t>ギョセン</t>
    </rPh>
    <rPh sb="40" eb="42">
      <t>ケイジョウ</t>
    </rPh>
    <phoneticPr fontId="2"/>
  </si>
  <si>
    <t>男女別就業者数</t>
    <phoneticPr fontId="2"/>
  </si>
  <si>
    <t>2023年漁業センサス</t>
    <rPh sb="4" eb="5">
      <t>ネン</t>
    </rPh>
    <phoneticPr fontId="2"/>
  </si>
  <si>
    <t xml:space="preserve"> ７．商       業</t>
    <phoneticPr fontId="2"/>
  </si>
  <si>
    <t>事業所数、従業者数、年間商品販売額</t>
    <rPh sb="0" eb="3">
      <t>ジギョウショ</t>
    </rPh>
    <rPh sb="12" eb="14">
      <t>ショウヒン</t>
    </rPh>
    <phoneticPr fontId="2"/>
  </si>
  <si>
    <t>調査は、民営の事業所を対象とした。事業所、従業員数はR3.6.1現在、年間商品販売額はR2年1年間の値。</t>
    <rPh sb="4" eb="6">
      <t>ミンエイ</t>
    </rPh>
    <rPh sb="7" eb="10">
      <t>ジギョウショ</t>
    </rPh>
    <rPh sb="11" eb="13">
      <t>タイショウ</t>
    </rPh>
    <phoneticPr fontId="2"/>
  </si>
  <si>
    <t>ただし年間商品販売額には個人経営を含まない。</t>
    <phoneticPr fontId="2"/>
  </si>
  <si>
    <t xml:space="preserve"> ８．住       宅</t>
  </si>
  <si>
    <t>市町村固定資産課税台帳（市町資料）  　</t>
    <phoneticPr fontId="2"/>
  </si>
  <si>
    <t>共同住宅、併用住宅については、独立して生活できる部分を一戸として計上した。</t>
    <rPh sb="0" eb="2">
      <t>キョウドウ</t>
    </rPh>
    <rPh sb="2" eb="4">
      <t>ジュウタク</t>
    </rPh>
    <rPh sb="5" eb="7">
      <t>ヘイヨウ</t>
    </rPh>
    <rPh sb="7" eb="9">
      <t>ジュウタク</t>
    </rPh>
    <rPh sb="15" eb="17">
      <t>ドクリツ</t>
    </rPh>
    <rPh sb="19" eb="21">
      <t>セイカツ</t>
    </rPh>
    <rPh sb="24" eb="26">
      <t>ブブン</t>
    </rPh>
    <rPh sb="27" eb="29">
      <t>イッコ</t>
    </rPh>
    <rPh sb="32" eb="34">
      <t>ケイジョウ</t>
    </rPh>
    <phoneticPr fontId="2"/>
  </si>
  <si>
    <t>（ただし坂井市のみ戸数の把握が困難なため棟数で計上している。）</t>
    <rPh sb="4" eb="7">
      <t>サカイシ</t>
    </rPh>
    <rPh sb="9" eb="11">
      <t>コスウ</t>
    </rPh>
    <rPh sb="12" eb="14">
      <t>ハアク</t>
    </rPh>
    <rPh sb="15" eb="17">
      <t>コンナン</t>
    </rPh>
    <rPh sb="20" eb="22">
      <t>トウスウ</t>
    </rPh>
    <rPh sb="23" eb="25">
      <t>ケイジョウ</t>
    </rPh>
    <phoneticPr fontId="2"/>
  </si>
  <si>
    <t xml:space="preserve"> ９．議 員・職 員</t>
    <phoneticPr fontId="2"/>
  </si>
  <si>
    <t>市町議会</t>
    <phoneticPr fontId="2"/>
  </si>
  <si>
    <t>市町資料  　</t>
    <phoneticPr fontId="2"/>
  </si>
  <si>
    <t>有権者数</t>
    <phoneticPr fontId="2"/>
  </si>
  <si>
    <t>選挙人名簿登録者（県選挙管理委員会）</t>
    <rPh sb="9" eb="10">
      <t>ケン</t>
    </rPh>
    <rPh sb="10" eb="12">
      <t>センキョ</t>
    </rPh>
    <rPh sb="12" eb="14">
      <t>カンリ</t>
    </rPh>
    <rPh sb="14" eb="17">
      <t>イインカイ</t>
    </rPh>
    <phoneticPr fontId="2"/>
  </si>
  <si>
    <t>職員数</t>
    <phoneticPr fontId="2"/>
  </si>
  <si>
    <t xml:space="preserve">県市町協働課 </t>
    <rPh sb="3" eb="5">
      <t>キョウドウ</t>
    </rPh>
    <phoneticPr fontId="2"/>
  </si>
  <si>
    <t xml:space="preserve"> 10．工       業</t>
    <phoneticPr fontId="2"/>
  </si>
  <si>
    <t>事業所数、従業者数、製造品出荷額等</t>
    <rPh sb="0" eb="3">
      <t>ジギョウショ</t>
    </rPh>
    <rPh sb="3" eb="4">
      <t>スウ</t>
    </rPh>
    <rPh sb="5" eb="7">
      <t>ジュウギョウ</t>
    </rPh>
    <rPh sb="7" eb="9">
      <t>ギョウシャスウ</t>
    </rPh>
    <rPh sb="10" eb="13">
      <t>セイゾウヒン</t>
    </rPh>
    <rPh sb="13" eb="15">
      <t>シュッカ</t>
    </rPh>
    <rPh sb="15" eb="16">
      <t>ガク</t>
    </rPh>
    <rPh sb="16" eb="17">
      <t>トウ</t>
    </rPh>
    <phoneticPr fontId="2"/>
  </si>
  <si>
    <t>　製造業に関する結果報告書）（県統計調査課）</t>
    <rPh sb="15" eb="21">
      <t>ケントウケイチョウサカ</t>
    </rPh>
    <phoneticPr fontId="2"/>
  </si>
  <si>
    <t>「経済センサス－活動調査」および「工業統計調査」とは集計範囲等が異なるため、</t>
    <rPh sb="1" eb="3">
      <t>ケイザイ</t>
    </rPh>
    <rPh sb="8" eb="12">
      <t>カツドウチョウサ</t>
    </rPh>
    <rPh sb="17" eb="23">
      <t>コウギョウトウケイチョウサ</t>
    </rPh>
    <rPh sb="26" eb="30">
      <t>チョウサタイショウ</t>
    </rPh>
    <rPh sb="32" eb="34">
      <t>シマチ</t>
    </rPh>
    <rPh sb="37" eb="38">
      <t>アタイ</t>
    </rPh>
    <phoneticPr fontId="2"/>
  </si>
  <si>
    <t>令和３年以前の値と単純比較できない。</t>
    <rPh sb="0" eb="2">
      <t>レイワ</t>
    </rPh>
    <rPh sb="3" eb="4">
      <t>ネン</t>
    </rPh>
    <rPh sb="4" eb="6">
      <t>イゼン</t>
    </rPh>
    <rPh sb="7" eb="8">
      <t>アタイ</t>
    </rPh>
    <rPh sb="9" eb="13">
      <t>タンジュンヒカク</t>
    </rPh>
    <phoneticPr fontId="2"/>
  </si>
  <si>
    <t xml:space="preserve"> 11．上・下 水 道</t>
    <rPh sb="4" eb="5">
      <t>ウエ</t>
    </rPh>
    <rPh sb="6" eb="9">
      <t>ゲスイ</t>
    </rPh>
    <rPh sb="10" eb="11">
      <t>ドウ</t>
    </rPh>
    <phoneticPr fontId="2"/>
  </si>
  <si>
    <t>水道供給人口</t>
    <phoneticPr fontId="2"/>
  </si>
  <si>
    <t>下水道処理人口</t>
    <phoneticPr fontId="2"/>
  </si>
  <si>
    <t xml:space="preserve"> 12．交 通・通 信</t>
    <phoneticPr fontId="2"/>
  </si>
  <si>
    <t>道路</t>
    <phoneticPr fontId="2"/>
  </si>
  <si>
    <t xml:space="preserve">県道路保全課    </t>
    <rPh sb="0" eb="1">
      <t>ケン</t>
    </rPh>
    <phoneticPr fontId="2"/>
  </si>
  <si>
    <t>鉄道営業キロ数</t>
    <rPh sb="0" eb="2">
      <t>テツドウ</t>
    </rPh>
    <phoneticPr fontId="2"/>
  </si>
  <si>
    <t>自動車台数</t>
    <phoneticPr fontId="2"/>
  </si>
  <si>
    <t>中部運輸局福井運輸支局</t>
    <rPh sb="7" eb="9">
      <t>ウンユ</t>
    </rPh>
    <phoneticPr fontId="2"/>
  </si>
  <si>
    <t>町不明の車両は県計に一括計上した。</t>
    <rPh sb="0" eb="1">
      <t>マチ</t>
    </rPh>
    <rPh sb="1" eb="3">
      <t>フメイ</t>
    </rPh>
    <rPh sb="4" eb="6">
      <t>シャリョウ</t>
    </rPh>
    <rPh sb="7" eb="8">
      <t>ケン</t>
    </rPh>
    <rPh sb="8" eb="9">
      <t>ケイ</t>
    </rPh>
    <rPh sb="10" eb="12">
      <t>イッカツ</t>
    </rPh>
    <rPh sb="12" eb="14">
      <t>ケイジョウ</t>
    </rPh>
    <phoneticPr fontId="2"/>
  </si>
  <si>
    <t>通信（郵便局数）</t>
    <phoneticPr fontId="2"/>
  </si>
  <si>
    <t>日本郵便㈱</t>
    <rPh sb="0" eb="2">
      <t>ニホン</t>
    </rPh>
    <rPh sb="2" eb="4">
      <t>ユウビン</t>
    </rPh>
    <phoneticPr fontId="2"/>
  </si>
  <si>
    <t>〃（一般加入電話数）</t>
    <rPh sb="2" eb="4">
      <t>イッパン</t>
    </rPh>
    <rPh sb="4" eb="6">
      <t>カニュウ</t>
    </rPh>
    <rPh sb="6" eb="8">
      <t>デンワ</t>
    </rPh>
    <phoneticPr fontId="2"/>
  </si>
  <si>
    <t>〃（ＩＮＳネット加入数）</t>
    <rPh sb="8" eb="10">
      <t>カニュウ</t>
    </rPh>
    <rPh sb="10" eb="11">
      <t>スウ</t>
    </rPh>
    <phoneticPr fontId="2"/>
  </si>
  <si>
    <t xml:space="preserve"> 13．税  ･ 財 政</t>
    <phoneticPr fontId="2"/>
  </si>
  <si>
    <t>歳入歳出当初予算額</t>
    <phoneticPr fontId="2"/>
  </si>
  <si>
    <t>歳入歳出決算額</t>
    <phoneticPr fontId="2"/>
  </si>
  <si>
    <t xml:space="preserve"> 14．文       化</t>
    <phoneticPr fontId="2"/>
  </si>
  <si>
    <t>公共施設数</t>
    <phoneticPr fontId="2"/>
  </si>
  <si>
    <t>図書館・公民館(県生涯学習・文化財課)</t>
    <rPh sb="14" eb="17">
      <t>ブンカザイ</t>
    </rPh>
    <phoneticPr fontId="2"/>
  </si>
  <si>
    <t>県の図書館数・図書数は県立図書館、若狭図書学習センターの分</t>
    <rPh sb="0" eb="1">
      <t>ケン</t>
    </rPh>
    <rPh sb="2" eb="5">
      <t>トショカン</t>
    </rPh>
    <rPh sb="5" eb="6">
      <t>スウ</t>
    </rPh>
    <rPh sb="7" eb="9">
      <t>トショ</t>
    </rPh>
    <rPh sb="9" eb="10">
      <t>スウ</t>
    </rPh>
    <rPh sb="11" eb="13">
      <t>ケンリツ</t>
    </rPh>
    <rPh sb="13" eb="16">
      <t>トショカン</t>
    </rPh>
    <rPh sb="17" eb="19">
      <t>ワカサ</t>
    </rPh>
    <rPh sb="19" eb="21">
      <t>トショ</t>
    </rPh>
    <rPh sb="21" eb="23">
      <t>ガクシュウ</t>
    </rPh>
    <rPh sb="28" eb="29">
      <t>ブン</t>
    </rPh>
    <phoneticPr fontId="2"/>
  </si>
  <si>
    <t>公園(県都市計画課)</t>
    <rPh sb="4" eb="6">
      <t>トシ</t>
    </rPh>
    <rPh sb="6" eb="8">
      <t>ケイカク</t>
    </rPh>
    <rPh sb="8" eb="9">
      <t>カ</t>
    </rPh>
    <phoneticPr fontId="2"/>
  </si>
  <si>
    <t>都市公園の箇所数</t>
    <rPh sb="0" eb="2">
      <t>トシ</t>
    </rPh>
    <rPh sb="2" eb="4">
      <t>コウエン</t>
    </rPh>
    <rPh sb="5" eb="7">
      <t>カショ</t>
    </rPh>
    <rPh sb="7" eb="8">
      <t>スウ</t>
    </rPh>
    <phoneticPr fontId="2"/>
  </si>
  <si>
    <t>児童館(県こども未来課)</t>
    <rPh sb="8" eb="10">
      <t>ミライ</t>
    </rPh>
    <phoneticPr fontId="2"/>
  </si>
  <si>
    <t>公会堂・市民会館（県市町協働課）</t>
    <rPh sb="0" eb="3">
      <t>コウカイドウ</t>
    </rPh>
    <rPh sb="4" eb="6">
      <t>シミン</t>
    </rPh>
    <rPh sb="6" eb="8">
      <t>カイカン</t>
    </rPh>
    <rPh sb="9" eb="10">
      <t>ケン</t>
    </rPh>
    <rPh sb="10" eb="11">
      <t>シ</t>
    </rPh>
    <rPh sb="11" eb="12">
      <t>マチ</t>
    </rPh>
    <rPh sb="12" eb="14">
      <t>キョウドウ</t>
    </rPh>
    <rPh sb="14" eb="15">
      <t>カ</t>
    </rPh>
    <phoneticPr fontId="2"/>
  </si>
  <si>
    <t>社会教育学級講座</t>
    <phoneticPr fontId="2"/>
  </si>
  <si>
    <t>県生涯学習・文化財課  　</t>
    <rPh sb="6" eb="9">
      <t>ブンカザイ</t>
    </rPh>
    <phoneticPr fontId="2"/>
  </si>
  <si>
    <t>宗教法人数</t>
    <phoneticPr fontId="2"/>
  </si>
  <si>
    <t>県情報公開・法制課  　</t>
    <rPh sb="1" eb="3">
      <t>ジョウホウ</t>
    </rPh>
    <rPh sb="3" eb="5">
      <t>コウカイ</t>
    </rPh>
    <rPh sb="6" eb="8">
      <t>ホウセイ</t>
    </rPh>
    <phoneticPr fontId="2"/>
  </si>
  <si>
    <t>市町財政要覧</t>
    <rPh sb="0" eb="2">
      <t>シチョウ</t>
    </rPh>
    <rPh sb="2" eb="4">
      <t>ザイセイ</t>
    </rPh>
    <rPh sb="4" eb="6">
      <t>ヨウラン</t>
    </rPh>
    <phoneticPr fontId="2"/>
  </si>
  <si>
    <t>衛星放送契約数</t>
    <phoneticPr fontId="2"/>
  </si>
  <si>
    <t>日本放送協会  　</t>
    <phoneticPr fontId="2"/>
  </si>
  <si>
    <t xml:space="preserve"> 15．労       働</t>
    <phoneticPr fontId="2"/>
  </si>
  <si>
    <t>産業別就業者数</t>
    <phoneticPr fontId="2"/>
  </si>
  <si>
    <t xml:space="preserve"> 16．社 会 福 祉</t>
    <phoneticPr fontId="2"/>
  </si>
  <si>
    <t>施設数、収容定員</t>
    <rPh sb="0" eb="2">
      <t>シセツ</t>
    </rPh>
    <rPh sb="2" eb="3">
      <t>スウ</t>
    </rPh>
    <rPh sb="4" eb="6">
      <t>シュウヨウ</t>
    </rPh>
    <rPh sb="6" eb="8">
      <t>テイイン</t>
    </rPh>
    <phoneticPr fontId="2"/>
  </si>
  <si>
    <t xml:space="preserve"> 17．教       育</t>
    <phoneticPr fontId="2"/>
  </si>
  <si>
    <t>学校数、教員数、学生・生徒・児童・園児数</t>
    <rPh sb="0" eb="2">
      <t>ガッコウ</t>
    </rPh>
    <rPh sb="2" eb="3">
      <t>スウ</t>
    </rPh>
    <rPh sb="4" eb="6">
      <t>キョウイン</t>
    </rPh>
    <rPh sb="6" eb="7">
      <t>スウ</t>
    </rPh>
    <phoneticPr fontId="2"/>
  </si>
  <si>
    <t>学校基本調査</t>
    <phoneticPr fontId="2"/>
  </si>
  <si>
    <t>（大学・短大・高専の教員数、学生数は直接照会した。）</t>
    <rPh sb="1" eb="3">
      <t>ダイガク</t>
    </rPh>
    <rPh sb="4" eb="6">
      <t>タンダイ</t>
    </rPh>
    <rPh sb="7" eb="8">
      <t>タカ</t>
    </rPh>
    <rPh sb="10" eb="12">
      <t>キョウイン</t>
    </rPh>
    <rPh sb="12" eb="13">
      <t>スウ</t>
    </rPh>
    <rPh sb="14" eb="17">
      <t>ガクセイスウ</t>
    </rPh>
    <rPh sb="18" eb="20">
      <t>チョクセツ</t>
    </rPh>
    <rPh sb="20" eb="22">
      <t>ショウカイ</t>
    </rPh>
    <phoneticPr fontId="2"/>
  </si>
  <si>
    <t>各市町の小学校・中学校の教員数および児童・生徒数は公立学校分のみを計上した。</t>
    <rPh sb="0" eb="2">
      <t>カクシ</t>
    </rPh>
    <rPh sb="2" eb="3">
      <t>マチ</t>
    </rPh>
    <rPh sb="4" eb="7">
      <t>ショウガッコウ</t>
    </rPh>
    <rPh sb="8" eb="11">
      <t>チュウガッコウ</t>
    </rPh>
    <rPh sb="12" eb="14">
      <t>キョウイン</t>
    </rPh>
    <rPh sb="14" eb="15">
      <t>スウ</t>
    </rPh>
    <rPh sb="18" eb="20">
      <t>ジドウ</t>
    </rPh>
    <rPh sb="21" eb="23">
      <t>セイト</t>
    </rPh>
    <rPh sb="23" eb="24">
      <t>スウ</t>
    </rPh>
    <rPh sb="25" eb="27">
      <t>コウリツ</t>
    </rPh>
    <rPh sb="27" eb="29">
      <t>ガッコウ</t>
    </rPh>
    <rPh sb="29" eb="30">
      <t>ブン</t>
    </rPh>
    <rPh sb="33" eb="35">
      <t>ケイジョウ</t>
    </rPh>
    <phoneticPr fontId="2"/>
  </si>
  <si>
    <t>各市町の幼稚園の園数、教員数および園児数は公立・私立分のみ計上した。</t>
    <rPh sb="0" eb="2">
      <t>カクシ</t>
    </rPh>
    <rPh sb="2" eb="3">
      <t>マチ</t>
    </rPh>
    <rPh sb="4" eb="7">
      <t>ヨウチエン</t>
    </rPh>
    <rPh sb="8" eb="9">
      <t>エン</t>
    </rPh>
    <rPh sb="9" eb="10">
      <t>スウ</t>
    </rPh>
    <rPh sb="11" eb="13">
      <t>キョウイン</t>
    </rPh>
    <rPh sb="13" eb="14">
      <t>スウ</t>
    </rPh>
    <rPh sb="17" eb="19">
      <t>エンジ</t>
    </rPh>
    <rPh sb="19" eb="20">
      <t>スウ</t>
    </rPh>
    <rPh sb="21" eb="23">
      <t>コウリツ</t>
    </rPh>
    <rPh sb="24" eb="26">
      <t>シリツ</t>
    </rPh>
    <rPh sb="26" eb="27">
      <t>ブン</t>
    </rPh>
    <rPh sb="29" eb="31">
      <t>ケイジョウ</t>
    </rPh>
    <phoneticPr fontId="2"/>
  </si>
  <si>
    <t>ただし、県計は国立、公立、私立学校の合計である。</t>
    <rPh sb="4" eb="5">
      <t>ケン</t>
    </rPh>
    <rPh sb="5" eb="6">
      <t>ケイ</t>
    </rPh>
    <rPh sb="7" eb="9">
      <t>コクリツ</t>
    </rPh>
    <rPh sb="10" eb="12">
      <t>コウリツ</t>
    </rPh>
    <rPh sb="13" eb="15">
      <t>シリツ</t>
    </rPh>
    <rPh sb="15" eb="17">
      <t>ガッコウ</t>
    </rPh>
    <rPh sb="18" eb="20">
      <t>ゴウケイ</t>
    </rPh>
    <phoneticPr fontId="2"/>
  </si>
  <si>
    <t xml:space="preserve"> 18．衛       生</t>
    <phoneticPr fontId="2"/>
  </si>
  <si>
    <t>医療関係施設数</t>
    <phoneticPr fontId="2"/>
  </si>
  <si>
    <t xml:space="preserve">県地域医療課   </t>
    <rPh sb="1" eb="3">
      <t>チイキ</t>
    </rPh>
    <rPh sb="3" eb="5">
      <t>イリョウ</t>
    </rPh>
    <rPh sb="5" eb="6">
      <t>カ</t>
    </rPh>
    <phoneticPr fontId="2"/>
  </si>
  <si>
    <t>医療関係者については、就業届出による。</t>
    <rPh sb="0" eb="2">
      <t>イリョウ</t>
    </rPh>
    <rPh sb="2" eb="5">
      <t>カンケイシャ</t>
    </rPh>
    <rPh sb="11" eb="13">
      <t>シュウギョウ</t>
    </rPh>
    <rPh sb="13" eb="15">
      <t>トドケデ</t>
    </rPh>
    <phoneticPr fontId="2"/>
  </si>
  <si>
    <t>医療関係者数</t>
    <rPh sb="5" eb="6">
      <t>スウ</t>
    </rPh>
    <phoneticPr fontId="2"/>
  </si>
  <si>
    <t>看護師には准看護師を含む。</t>
    <rPh sb="0" eb="2">
      <t>カンゴ</t>
    </rPh>
    <rPh sb="2" eb="3">
      <t>シ</t>
    </rPh>
    <rPh sb="5" eb="6">
      <t>ジュン</t>
    </rPh>
    <rPh sb="6" eb="8">
      <t>カンゴ</t>
    </rPh>
    <rPh sb="8" eb="9">
      <t>シ</t>
    </rPh>
    <rPh sb="10" eb="11">
      <t>フク</t>
    </rPh>
    <phoneticPr fontId="2"/>
  </si>
  <si>
    <t>死因別死亡数</t>
    <rPh sb="0" eb="2">
      <t>シイン</t>
    </rPh>
    <rPh sb="5" eb="6">
      <t>スウ</t>
    </rPh>
    <phoneticPr fontId="2"/>
  </si>
  <si>
    <t xml:space="preserve">県地域福祉課　 </t>
    <rPh sb="1" eb="3">
      <t>チイキ</t>
    </rPh>
    <rPh sb="3" eb="5">
      <t>フクシ</t>
    </rPh>
    <rPh sb="5" eb="6">
      <t>カ</t>
    </rPh>
    <phoneticPr fontId="2"/>
  </si>
  <si>
    <t>交通事故の数は不慮の事故の内数。</t>
    <rPh sb="0" eb="2">
      <t>コウツウ</t>
    </rPh>
    <rPh sb="2" eb="4">
      <t>ジコ</t>
    </rPh>
    <rPh sb="5" eb="6">
      <t>カズ</t>
    </rPh>
    <rPh sb="7" eb="9">
      <t>フリョ</t>
    </rPh>
    <rPh sb="10" eb="12">
      <t>ジコ</t>
    </rPh>
    <rPh sb="13" eb="14">
      <t>ウチ</t>
    </rPh>
    <rPh sb="14" eb="15">
      <t>スウ</t>
    </rPh>
    <phoneticPr fontId="2"/>
  </si>
  <si>
    <t xml:space="preserve"> 19．警 察・消 防</t>
    <phoneticPr fontId="2"/>
  </si>
  <si>
    <t>県警察本部警務課</t>
    <phoneticPr fontId="2"/>
  </si>
  <si>
    <t>刑法犯認知件数・刑法犯検挙件数</t>
    <rPh sb="0" eb="3">
      <t>ケイホウハン</t>
    </rPh>
    <rPh sb="3" eb="5">
      <t>ニンチ</t>
    </rPh>
    <rPh sb="5" eb="7">
      <t>ケンスウ</t>
    </rPh>
    <rPh sb="8" eb="11">
      <t>ケイホウハン</t>
    </rPh>
    <rPh sb="11" eb="13">
      <t>ケンキョ</t>
    </rPh>
    <rPh sb="13" eb="15">
      <t>ケンスウ</t>
    </rPh>
    <phoneticPr fontId="2"/>
  </si>
  <si>
    <t>県警察本部捜査第一課</t>
    <rPh sb="0" eb="1">
      <t>ケン</t>
    </rPh>
    <rPh sb="1" eb="3">
      <t>ケイサツ</t>
    </rPh>
    <rPh sb="3" eb="5">
      <t>ホンブ</t>
    </rPh>
    <rPh sb="5" eb="7">
      <t>ソウサ</t>
    </rPh>
    <rPh sb="7" eb="8">
      <t>ダイ</t>
    </rPh>
    <rPh sb="8" eb="9">
      <t>イチ</t>
    </rPh>
    <rPh sb="9" eb="10">
      <t>カ</t>
    </rPh>
    <phoneticPr fontId="2"/>
  </si>
  <si>
    <t>発生地不明の認知件数・検挙件数は県計に一括計上した。</t>
    <rPh sb="0" eb="2">
      <t>ハッセイ</t>
    </rPh>
    <rPh sb="2" eb="3">
      <t>チ</t>
    </rPh>
    <rPh sb="3" eb="5">
      <t>フメイ</t>
    </rPh>
    <rPh sb="6" eb="8">
      <t>ニンチ</t>
    </rPh>
    <rPh sb="8" eb="10">
      <t>ケンスウ</t>
    </rPh>
    <rPh sb="11" eb="13">
      <t>ケンキョ</t>
    </rPh>
    <rPh sb="13" eb="15">
      <t>ケンスウ</t>
    </rPh>
    <rPh sb="16" eb="17">
      <t>ケン</t>
    </rPh>
    <rPh sb="17" eb="18">
      <t>ケイ</t>
    </rPh>
    <rPh sb="19" eb="21">
      <t>イッカツ</t>
    </rPh>
    <rPh sb="21" eb="23">
      <t>ケイジョウ</t>
    </rPh>
    <phoneticPr fontId="2"/>
  </si>
  <si>
    <t>交通人身事故発生件数</t>
    <rPh sb="2" eb="4">
      <t>ジンシン</t>
    </rPh>
    <phoneticPr fontId="2"/>
  </si>
  <si>
    <t>県警察本部交通企画課</t>
    <rPh sb="5" eb="7">
      <t>コウツウ</t>
    </rPh>
    <rPh sb="7" eb="9">
      <t>キカク</t>
    </rPh>
    <rPh sb="9" eb="10">
      <t>カ</t>
    </rPh>
    <phoneticPr fontId="2"/>
  </si>
  <si>
    <t>交通事故発生件数は人身事故の数。</t>
  </si>
  <si>
    <t>火災発生件数、焼損棟数、林野焼損面積</t>
    <rPh sb="0" eb="2">
      <t>カサイ</t>
    </rPh>
    <rPh sb="2" eb="4">
      <t>ハッセイ</t>
    </rPh>
    <rPh sb="4" eb="6">
      <t>ケンスウ</t>
    </rPh>
    <rPh sb="7" eb="9">
      <t>ショウソン</t>
    </rPh>
    <rPh sb="9" eb="10">
      <t>ムネ</t>
    </rPh>
    <rPh sb="10" eb="11">
      <t>スウ</t>
    </rPh>
    <rPh sb="12" eb="14">
      <t>リンヤ</t>
    </rPh>
    <rPh sb="14" eb="16">
      <t>ショウソン</t>
    </rPh>
    <rPh sb="16" eb="18">
      <t>メンセキ</t>
    </rPh>
    <phoneticPr fontId="2"/>
  </si>
  <si>
    <t>損害見積額</t>
  </si>
  <si>
    <t>消防自動車数、ポンプ数、消防吏員、消防団員数</t>
    <rPh sb="0" eb="2">
      <t>ショウボウ</t>
    </rPh>
    <rPh sb="2" eb="5">
      <t>ジドウシャ</t>
    </rPh>
    <rPh sb="5" eb="6">
      <t>スウ</t>
    </rPh>
    <rPh sb="10" eb="11">
      <t>スウ</t>
    </rPh>
    <rPh sb="12" eb="14">
      <t>ショウボウ</t>
    </rPh>
    <rPh sb="14" eb="16">
      <t>リイン</t>
    </rPh>
    <rPh sb="17" eb="20">
      <t>ショウボウダン</t>
    </rPh>
    <rPh sb="20" eb="21">
      <t>イン</t>
    </rPh>
    <rPh sb="21" eb="22">
      <t>スウ</t>
    </rPh>
    <phoneticPr fontId="2"/>
  </si>
  <si>
    <t>消防本部等、複数の市町に跨っているものは市町ごとに按分している。</t>
    <rPh sb="0" eb="2">
      <t>ショウボウ</t>
    </rPh>
    <rPh sb="2" eb="5">
      <t>ホンブトウ</t>
    </rPh>
    <rPh sb="6" eb="8">
      <t>フクスウ</t>
    </rPh>
    <rPh sb="9" eb="10">
      <t>シ</t>
    </rPh>
    <rPh sb="10" eb="11">
      <t>マチ</t>
    </rPh>
    <rPh sb="12" eb="13">
      <t>マタガ</t>
    </rPh>
    <rPh sb="20" eb="22">
      <t>シチョウ</t>
    </rPh>
    <rPh sb="25" eb="27">
      <t>アンブン</t>
    </rPh>
    <phoneticPr fontId="2"/>
  </si>
  <si>
    <t>年鑑、照会</t>
    <rPh sb="0" eb="2">
      <t>ネンカン</t>
    </rPh>
    <rPh sb="3" eb="5">
      <t>ショウカイ</t>
    </rPh>
    <phoneticPr fontId="2"/>
  </si>
  <si>
    <t xml:space="preserve"> 20．そ   の   他</t>
    <phoneticPr fontId="2"/>
  </si>
  <si>
    <t>県生涯学習・文化財課</t>
    <rPh sb="0" eb="1">
      <t>ケン</t>
    </rPh>
    <rPh sb="1" eb="3">
      <t>ショウガイ</t>
    </rPh>
    <rPh sb="3" eb="5">
      <t>ガクシュウ</t>
    </rPh>
    <rPh sb="6" eb="8">
      <t>ブンカ</t>
    </rPh>
    <rPh sb="8" eb="9">
      <t>ザイ</t>
    </rPh>
    <rPh sb="9" eb="10">
      <t>カ</t>
    </rPh>
    <phoneticPr fontId="2"/>
  </si>
  <si>
    <t>市町資料</t>
    <rPh sb="0" eb="1">
      <t>シ</t>
    </rPh>
    <rPh sb="1" eb="2">
      <t>マチ</t>
    </rPh>
    <rPh sb="2" eb="4">
      <t>シリョウ</t>
    </rPh>
    <phoneticPr fontId="2"/>
  </si>
  <si>
    <t>特産物、年中行事</t>
    <rPh sb="4" eb="6">
      <t>ネンチュウ</t>
    </rPh>
    <rPh sb="6" eb="8">
      <t>ギョウジ</t>
    </rPh>
    <phoneticPr fontId="2"/>
  </si>
  <si>
    <t xml:space="preserve"> 欄            外</t>
    <phoneticPr fontId="2"/>
  </si>
  <si>
    <t>市（町）章とそのいわれ</t>
    <rPh sb="4" eb="5">
      <t>ショウ</t>
    </rPh>
    <phoneticPr fontId="2"/>
  </si>
  <si>
    <t>位置および地勢</t>
    <phoneticPr fontId="2"/>
  </si>
  <si>
    <t>（＊地図上の市町名または五十音順市町名を押すと該当市町のシートに、分野名を押すとデータ一覧の該当箇所に移動します。）</t>
    <rPh sb="2" eb="4">
      <t>ちず</t>
    </rPh>
    <rPh sb="4" eb="5">
      <t>じょう</t>
    </rPh>
    <rPh sb="6" eb="8">
      <t>しちょう</t>
    </rPh>
    <rPh sb="8" eb="9">
      <t>めい</t>
    </rPh>
    <rPh sb="12" eb="15">
      <t>ごじゅうおん</t>
    </rPh>
    <rPh sb="15" eb="16">
      <t>じゅん</t>
    </rPh>
    <rPh sb="16" eb="18">
      <t>しちょう</t>
    </rPh>
    <rPh sb="18" eb="19">
      <t>めい</t>
    </rPh>
    <rPh sb="20" eb="21">
      <t>お</t>
    </rPh>
    <rPh sb="23" eb="25">
      <t>がいとう</t>
    </rPh>
    <rPh sb="25" eb="27">
      <t>しちょう</t>
    </rPh>
    <rPh sb="33" eb="35">
      <t>ぶんや</t>
    </rPh>
    <rPh sb="35" eb="36">
      <t>めい</t>
    </rPh>
    <rPh sb="37" eb="38">
      <t>お</t>
    </rPh>
    <rPh sb="43" eb="45">
      <t>いちらん</t>
    </rPh>
    <rPh sb="46" eb="48">
      <t>がいとう</t>
    </rPh>
    <rPh sb="48" eb="50">
      <t>かしょ</t>
    </rPh>
    <rPh sb="51" eb="53">
      <t>いどう</t>
    </rPh>
    <phoneticPr fontId="2" type="Hiragana"/>
  </si>
  <si>
    <t>（五十音順市町名）</t>
    <rPh sb="1" eb="4">
      <t>ごじゅうおん</t>
    </rPh>
    <rPh sb="4" eb="5">
      <t>じゅん</t>
    </rPh>
    <rPh sb="5" eb="7">
      <t>しちょう</t>
    </rPh>
    <rPh sb="7" eb="8">
      <t>めい</t>
    </rPh>
    <phoneticPr fontId="2" type="Hiragana"/>
  </si>
  <si>
    <t>（分野別）</t>
    <rPh sb="1" eb="3">
      <t>ぶんや</t>
    </rPh>
    <rPh sb="3" eb="4">
      <t>べつ</t>
    </rPh>
    <phoneticPr fontId="2" type="Hiragana"/>
  </si>
  <si>
    <t>福井県</t>
    <rPh sb="0" eb="2">
      <t>ふくい</t>
    </rPh>
    <rPh sb="2" eb="3">
      <t>けん</t>
    </rPh>
    <phoneticPr fontId="2" type="Hiragana"/>
  </si>
  <si>
    <t>1．</t>
    <phoneticPr fontId="2" type="Hiragana"/>
  </si>
  <si>
    <t>土　地</t>
    <rPh sb="0" eb="1">
      <t>つち</t>
    </rPh>
    <rPh sb="2" eb="3">
      <t>ち</t>
    </rPh>
    <phoneticPr fontId="2" type="Hiragana"/>
  </si>
  <si>
    <t>あ行</t>
    <rPh sb="1" eb="2">
      <t>ギョウ</t>
    </rPh>
    <phoneticPr fontId="2"/>
  </si>
  <si>
    <t>あわら市</t>
    <rPh sb="3" eb="4">
      <t>し</t>
    </rPh>
    <phoneticPr fontId="2" type="Hiragana"/>
  </si>
  <si>
    <t>2．</t>
  </si>
  <si>
    <t>世帯数と人口</t>
    <rPh sb="0" eb="3">
      <t>せたいすう</t>
    </rPh>
    <rPh sb="4" eb="6">
      <t>じんこう</t>
    </rPh>
    <phoneticPr fontId="2" type="Hiragana"/>
  </si>
  <si>
    <t>池田町</t>
    <rPh sb="0" eb="2">
      <t>いけだ</t>
    </rPh>
    <rPh sb="2" eb="3">
      <t>ちょう</t>
    </rPh>
    <phoneticPr fontId="2" type="Hiragana"/>
  </si>
  <si>
    <t>今立郡</t>
    <rPh sb="0" eb="2">
      <t>いまだて</t>
    </rPh>
    <rPh sb="2" eb="3">
      <t>ぐん</t>
    </rPh>
    <phoneticPr fontId="2" type="Hiragana"/>
  </si>
  <si>
    <t>3．</t>
  </si>
  <si>
    <t>事 業 所</t>
    <rPh sb="0" eb="1">
      <t>こと</t>
    </rPh>
    <rPh sb="2" eb="3">
      <t>ぎょう</t>
    </rPh>
    <rPh sb="4" eb="5">
      <t>しょ</t>
    </rPh>
    <phoneticPr fontId="2" type="Hiragana"/>
  </si>
  <si>
    <t>永平寺町</t>
    <rPh sb="0" eb="3">
      <t>えいへいじ</t>
    </rPh>
    <rPh sb="3" eb="4">
      <t>ちょう</t>
    </rPh>
    <phoneticPr fontId="2" type="Hiragana"/>
  </si>
  <si>
    <t>吉田郡</t>
    <rPh sb="0" eb="3">
      <t>よしだぐん</t>
    </rPh>
    <phoneticPr fontId="2" type="Hiragana"/>
  </si>
  <si>
    <t>4．</t>
  </si>
  <si>
    <t>農　業</t>
    <rPh sb="0" eb="1">
      <t>のう</t>
    </rPh>
    <rPh sb="2" eb="3">
      <t>ぎょう</t>
    </rPh>
    <phoneticPr fontId="2" type="Hiragana"/>
  </si>
  <si>
    <t>越前市</t>
    <rPh sb="0" eb="3">
      <t>えちぜんし</t>
    </rPh>
    <phoneticPr fontId="2" type="Hiragana"/>
  </si>
  <si>
    <t>5．</t>
  </si>
  <si>
    <t>林　業</t>
    <rPh sb="0" eb="1">
      <t>はやし</t>
    </rPh>
    <rPh sb="2" eb="3">
      <t>ぎょう</t>
    </rPh>
    <phoneticPr fontId="2" type="Hiragana"/>
  </si>
  <si>
    <t>越前町</t>
    <rPh sb="0" eb="3">
      <t>えちぜんちょう</t>
    </rPh>
    <phoneticPr fontId="2" type="Hiragana"/>
  </si>
  <si>
    <t>丹生郡</t>
    <rPh sb="0" eb="2">
      <t>にゅう</t>
    </rPh>
    <rPh sb="2" eb="3">
      <t>ぐん</t>
    </rPh>
    <phoneticPr fontId="2" type="Hiragana"/>
  </si>
  <si>
    <t>6．</t>
  </si>
  <si>
    <t>漁　業</t>
    <rPh sb="0" eb="1">
      <t>りょう</t>
    </rPh>
    <rPh sb="2" eb="3">
      <t>ぎょう</t>
    </rPh>
    <phoneticPr fontId="2" type="Hiragana"/>
  </si>
  <si>
    <t>おおい町</t>
    <rPh sb="3" eb="4">
      <t>ちょう</t>
    </rPh>
    <phoneticPr fontId="2" type="Hiragana"/>
  </si>
  <si>
    <t>大飯郡</t>
    <rPh sb="0" eb="3">
      <t>おおいぐん</t>
    </rPh>
    <phoneticPr fontId="2" type="Hiragana"/>
  </si>
  <si>
    <t>7．</t>
  </si>
  <si>
    <t>商　業</t>
    <rPh sb="0" eb="1">
      <t>しょう</t>
    </rPh>
    <rPh sb="2" eb="3">
      <t>ぎょう</t>
    </rPh>
    <phoneticPr fontId="2" type="Hiragana"/>
  </si>
  <si>
    <t>大野市</t>
    <rPh sb="0" eb="2">
      <t>おおの</t>
    </rPh>
    <rPh sb="2" eb="3">
      <t>し</t>
    </rPh>
    <phoneticPr fontId="2" type="Hiragana"/>
  </si>
  <si>
    <t>8．</t>
  </si>
  <si>
    <t>住　宅</t>
    <rPh sb="0" eb="1">
      <t>じゅう</t>
    </rPh>
    <rPh sb="2" eb="3">
      <t>たく</t>
    </rPh>
    <phoneticPr fontId="2" type="Hiragana"/>
  </si>
  <si>
    <t>小浜市</t>
    <rPh sb="0" eb="2">
      <t>おばま</t>
    </rPh>
    <rPh sb="2" eb="3">
      <t>し</t>
    </rPh>
    <phoneticPr fontId="2" type="Hiragana"/>
  </si>
  <si>
    <t>9．</t>
  </si>
  <si>
    <t>議員・職員</t>
    <rPh sb="0" eb="2">
      <t>ぎいん</t>
    </rPh>
    <rPh sb="3" eb="5">
      <t>しょくいん</t>
    </rPh>
    <phoneticPr fontId="2" type="Hiragana"/>
  </si>
  <si>
    <t>か行</t>
    <rPh sb="1" eb="2">
      <t>ギョウ</t>
    </rPh>
    <phoneticPr fontId="2"/>
  </si>
  <si>
    <t>勝山市</t>
    <rPh sb="0" eb="3">
      <t>かつやまし</t>
    </rPh>
    <phoneticPr fontId="2" type="Hiragana"/>
  </si>
  <si>
    <t>10．</t>
  </si>
  <si>
    <t>工　業</t>
    <rPh sb="0" eb="1">
      <t>こう</t>
    </rPh>
    <rPh sb="2" eb="3">
      <t>ぎょう</t>
    </rPh>
    <phoneticPr fontId="2" type="Hiragana"/>
  </si>
  <si>
    <t>さ行</t>
    <rPh sb="1" eb="2">
      <t>ギョウ</t>
    </rPh>
    <phoneticPr fontId="2"/>
  </si>
  <si>
    <t>坂井市</t>
    <rPh sb="0" eb="2">
      <t>さかい</t>
    </rPh>
    <rPh sb="2" eb="3">
      <t>し</t>
    </rPh>
    <phoneticPr fontId="2" type="Hiragana"/>
  </si>
  <si>
    <t>11．</t>
  </si>
  <si>
    <t>上・下水道</t>
    <rPh sb="0" eb="1">
      <t>うえ</t>
    </rPh>
    <rPh sb="2" eb="5">
      <t>げすいどう</t>
    </rPh>
    <phoneticPr fontId="2" type="Hiragana"/>
  </si>
  <si>
    <t>鯖江市</t>
    <rPh sb="0" eb="2">
      <t>さばえ</t>
    </rPh>
    <rPh sb="2" eb="3">
      <t>し</t>
    </rPh>
    <phoneticPr fontId="2" type="Hiragana"/>
  </si>
  <si>
    <t>12．</t>
  </si>
  <si>
    <t>交通･通信</t>
    <rPh sb="0" eb="2">
      <t>こうつう</t>
    </rPh>
    <rPh sb="3" eb="5">
      <t>つうしん</t>
    </rPh>
    <phoneticPr fontId="2" type="Hiragana"/>
  </si>
  <si>
    <t>た行</t>
    <rPh sb="1" eb="2">
      <t>ギョウ</t>
    </rPh>
    <phoneticPr fontId="2"/>
  </si>
  <si>
    <t>高浜町</t>
    <rPh sb="0" eb="3">
      <t>たかはまちょう</t>
    </rPh>
    <phoneticPr fontId="2" type="Hiragana"/>
  </si>
  <si>
    <t>13．</t>
  </si>
  <si>
    <t>税・財 政</t>
    <rPh sb="0" eb="1">
      <t>ぜい</t>
    </rPh>
    <rPh sb="2" eb="3">
      <t>ざい</t>
    </rPh>
    <rPh sb="4" eb="5">
      <t>せい</t>
    </rPh>
    <phoneticPr fontId="2" type="Hiragana"/>
  </si>
  <si>
    <t>敦賀市</t>
    <rPh sb="0" eb="2">
      <t>つるが</t>
    </rPh>
    <rPh sb="2" eb="3">
      <t>し</t>
    </rPh>
    <phoneticPr fontId="2" type="Hiragana"/>
  </si>
  <si>
    <t>14．</t>
  </si>
  <si>
    <t>文　化</t>
    <rPh sb="0" eb="1">
      <t>ぶん</t>
    </rPh>
    <rPh sb="2" eb="3">
      <t>か</t>
    </rPh>
    <phoneticPr fontId="2" type="Hiragana"/>
  </si>
  <si>
    <t>は行</t>
    <rPh sb="1" eb="2">
      <t>ギョウ</t>
    </rPh>
    <phoneticPr fontId="2"/>
  </si>
  <si>
    <t>福井市</t>
    <rPh sb="0" eb="2">
      <t>ふくい</t>
    </rPh>
    <rPh sb="2" eb="3">
      <t>し</t>
    </rPh>
    <phoneticPr fontId="2" type="Hiragana"/>
  </si>
  <si>
    <t>15．</t>
  </si>
  <si>
    <t>労　働</t>
    <rPh sb="0" eb="1">
      <t>ろう</t>
    </rPh>
    <rPh sb="2" eb="3">
      <t>はたらき</t>
    </rPh>
    <phoneticPr fontId="2" type="Hiragana"/>
  </si>
  <si>
    <t>ま行</t>
    <rPh sb="1" eb="2">
      <t>ギョウ</t>
    </rPh>
    <phoneticPr fontId="2"/>
  </si>
  <si>
    <t>南越前町</t>
    <rPh sb="0" eb="1">
      <t>みなみ</t>
    </rPh>
    <rPh sb="1" eb="4">
      <t>　　えちぜんちょう</t>
    </rPh>
    <phoneticPr fontId="2" type="Hiragana"/>
  </si>
  <si>
    <t>南条郡</t>
    <rPh sb="0" eb="3">
      <t>なんじょうぐん</t>
    </rPh>
    <phoneticPr fontId="2" type="Hiragana"/>
  </si>
  <si>
    <t>16．</t>
  </si>
  <si>
    <t>社会福祉</t>
    <rPh sb="0" eb="2">
      <t>しゃかい</t>
    </rPh>
    <rPh sb="2" eb="4">
      <t>ふくし</t>
    </rPh>
    <phoneticPr fontId="2" type="Hiragana"/>
  </si>
  <si>
    <t>美浜町</t>
    <rPh sb="0" eb="2">
      <t>みはま</t>
    </rPh>
    <rPh sb="2" eb="3">
      <t>ちょう</t>
    </rPh>
    <phoneticPr fontId="2" type="Hiragana"/>
  </si>
  <si>
    <t>三方郡</t>
    <rPh sb="0" eb="2">
      <t>みかた</t>
    </rPh>
    <rPh sb="2" eb="3">
      <t>ぐん</t>
    </rPh>
    <phoneticPr fontId="2" type="Hiragana"/>
  </si>
  <si>
    <t>17．</t>
  </si>
  <si>
    <t>教　育</t>
    <rPh sb="0" eb="1">
      <t>きょう</t>
    </rPh>
    <rPh sb="2" eb="3">
      <t>いく</t>
    </rPh>
    <phoneticPr fontId="2" type="Hiragana"/>
  </si>
  <si>
    <t>わ行</t>
    <rPh sb="1" eb="2">
      <t>ぎょう</t>
    </rPh>
    <phoneticPr fontId="2" type="Hiragana"/>
  </si>
  <si>
    <t>若狭町</t>
    <rPh sb="0" eb="2">
      <t>わかさ</t>
    </rPh>
    <rPh sb="2" eb="3">
      <t>ちょう</t>
    </rPh>
    <phoneticPr fontId="2" type="Hiragana"/>
  </si>
  <si>
    <t>三方上中郡</t>
    <rPh sb="0" eb="5">
      <t>みかたかみなかぐん</t>
    </rPh>
    <phoneticPr fontId="2" type="Hiragana"/>
  </si>
  <si>
    <t>18．</t>
  </si>
  <si>
    <t>衛　生</t>
    <rPh sb="0" eb="1">
      <t>まもる</t>
    </rPh>
    <rPh sb="2" eb="3">
      <t>しょう</t>
    </rPh>
    <phoneticPr fontId="2" type="Hiragana"/>
  </si>
  <si>
    <t>19．</t>
  </si>
  <si>
    <t>警察・消防</t>
    <rPh sb="0" eb="2">
      <t>けいさつ</t>
    </rPh>
    <rPh sb="3" eb="5">
      <t>しょうぼう</t>
    </rPh>
    <phoneticPr fontId="2" type="Hiragana"/>
  </si>
  <si>
    <t>データ一覧</t>
    <rPh sb="3" eb="5">
      <t>イチラン</t>
    </rPh>
    <phoneticPr fontId="2"/>
  </si>
  <si>
    <t>かな</t>
  </si>
  <si>
    <t>よしだぐん</t>
    <phoneticPr fontId="2"/>
  </si>
  <si>
    <t>いまだてぐん</t>
  </si>
  <si>
    <t>なんじょうぐん</t>
  </si>
  <si>
    <t>にゅうぐん</t>
  </si>
  <si>
    <t>みかたぐん</t>
  </si>
  <si>
    <t>おおいぐん</t>
  </si>
  <si>
    <t>おおいぐん</t>
    <phoneticPr fontId="2"/>
  </si>
  <si>
    <t>みかたかみなかぐん</t>
    <phoneticPr fontId="2"/>
  </si>
  <si>
    <t>ふくいけん</t>
  </si>
  <si>
    <t>ふくいし</t>
    <phoneticPr fontId="2"/>
  </si>
  <si>
    <t>つるがし</t>
  </si>
  <si>
    <t>おばまし</t>
  </si>
  <si>
    <t>おおのし</t>
    <phoneticPr fontId="2"/>
  </si>
  <si>
    <t>かつやまし</t>
  </si>
  <si>
    <t>さばえし</t>
  </si>
  <si>
    <t>あわらし</t>
  </si>
  <si>
    <t>えちぜんし</t>
    <phoneticPr fontId="2"/>
  </si>
  <si>
    <t>さかいし</t>
    <phoneticPr fontId="2"/>
  </si>
  <si>
    <t>えいへいじちょう</t>
    <phoneticPr fontId="2"/>
  </si>
  <si>
    <t>いけだちょう</t>
  </si>
  <si>
    <t>みなみえちぜんちょう</t>
  </si>
  <si>
    <t>えちぜんちょう</t>
  </si>
  <si>
    <t>みはまちょう</t>
  </si>
  <si>
    <t>たかはまちょう</t>
  </si>
  <si>
    <t>おおいちょう</t>
    <phoneticPr fontId="2"/>
  </si>
  <si>
    <t>わかさちょう</t>
  </si>
  <si>
    <t>郡</t>
  </si>
  <si>
    <t>吉田郡</t>
    <rPh sb="0" eb="3">
      <t>ヨシダグン</t>
    </rPh>
    <phoneticPr fontId="2"/>
  </si>
  <si>
    <t>今立郡</t>
  </si>
  <si>
    <t>南条郡</t>
  </si>
  <si>
    <t>丹生郡</t>
  </si>
  <si>
    <t>三方郡</t>
  </si>
  <si>
    <t>大飯郡</t>
  </si>
  <si>
    <t>大飯郡</t>
    <rPh sb="0" eb="2">
      <t>オオイ</t>
    </rPh>
    <rPh sb="2" eb="3">
      <t>グン</t>
    </rPh>
    <phoneticPr fontId="2"/>
  </si>
  <si>
    <t>三方上中郡</t>
  </si>
  <si>
    <t>基準日</t>
    <phoneticPr fontId="2"/>
  </si>
  <si>
    <t>分類</t>
  </si>
  <si>
    <t>市町村名</t>
  </si>
  <si>
    <t>福井県</t>
  </si>
  <si>
    <t>福井市</t>
    <rPh sb="0" eb="3">
      <t>フクイシ</t>
    </rPh>
    <phoneticPr fontId="2"/>
  </si>
  <si>
    <t>敦賀市</t>
  </si>
  <si>
    <t>小浜市</t>
  </si>
  <si>
    <t>大野市</t>
    <rPh sb="0" eb="2">
      <t>オオノ</t>
    </rPh>
    <rPh sb="2" eb="3">
      <t>シ</t>
    </rPh>
    <phoneticPr fontId="2"/>
  </si>
  <si>
    <t>勝山市</t>
  </si>
  <si>
    <t>鯖江市</t>
    <rPh sb="0" eb="1">
      <t>サバ</t>
    </rPh>
    <phoneticPr fontId="2"/>
  </si>
  <si>
    <t>あわら市</t>
  </si>
  <si>
    <t>越前市</t>
    <rPh sb="0" eb="2">
      <t>エチゼン</t>
    </rPh>
    <rPh sb="2" eb="3">
      <t>シ</t>
    </rPh>
    <phoneticPr fontId="2"/>
  </si>
  <si>
    <t>坂井市</t>
    <rPh sb="0" eb="2">
      <t>サカイ</t>
    </rPh>
    <rPh sb="2" eb="3">
      <t>シ</t>
    </rPh>
    <phoneticPr fontId="2"/>
  </si>
  <si>
    <t>永平寺町</t>
    <rPh sb="0" eb="4">
      <t>エイヘイジチョウ</t>
    </rPh>
    <phoneticPr fontId="2"/>
  </si>
  <si>
    <t>池田町</t>
  </si>
  <si>
    <t>南越前町</t>
  </si>
  <si>
    <t>越前町</t>
  </si>
  <si>
    <t>美浜町</t>
  </si>
  <si>
    <t>高浜町</t>
  </si>
  <si>
    <t>おおい町</t>
    <rPh sb="3" eb="4">
      <t>チョウ</t>
    </rPh>
    <phoneticPr fontId="2"/>
  </si>
  <si>
    <t>若狭町</t>
  </si>
  <si>
    <t>1 土地</t>
  </si>
  <si>
    <t>町・丁・大字区画数</t>
    <rPh sb="2" eb="3">
      <t>チョウ</t>
    </rPh>
    <phoneticPr fontId="2"/>
  </si>
  <si>
    <t>総数</t>
  </si>
  <si>
    <t>うち田</t>
  </si>
  <si>
    <t>うち畑</t>
  </si>
  <si>
    <t>うち宅地</t>
  </si>
  <si>
    <t>うち山林</t>
  </si>
  <si>
    <t>うち原野</t>
  </si>
  <si>
    <t>60.10.1</t>
  </si>
  <si>
    <t>2 世帯数と人口</t>
  </si>
  <si>
    <t>国勢調査人口</t>
  </si>
  <si>
    <t>(昭和６０年)</t>
  </si>
  <si>
    <t>世帯数</t>
  </si>
  <si>
    <t>人口*計</t>
  </si>
  <si>
    <t>人口*男</t>
  </si>
  <si>
    <t>人口*女</t>
  </si>
  <si>
    <t>男女比*女１００につき男(／１００人)</t>
  </si>
  <si>
    <t>１世帯当たり人員*(／１世帯)</t>
  </si>
  <si>
    <t>人口密度*(人／ｋ㎡)</t>
  </si>
  <si>
    <t xml:space="preserve"> 2.10.1</t>
  </si>
  <si>
    <t>(平成２年)</t>
  </si>
  <si>
    <t>世帯数*(世帯)</t>
  </si>
  <si>
    <t>人口*計(人)</t>
  </si>
  <si>
    <t>人口*男(人)</t>
  </si>
  <si>
    <t>人口*女(人)</t>
  </si>
  <si>
    <t xml:space="preserve"> 7.10.1</t>
  </si>
  <si>
    <t>(平成７年)</t>
  </si>
  <si>
    <t>12.10.1</t>
  </si>
  <si>
    <t>(平成１2年)</t>
  </si>
  <si>
    <t>17.10.1</t>
  </si>
  <si>
    <t>(平成１7年)</t>
  </si>
  <si>
    <t>22.10.1</t>
  </si>
  <si>
    <t>(平成22年)</t>
  </si>
  <si>
    <t>27.10.1</t>
  </si>
  <si>
    <t>国勢調査人口</t>
    <rPh sb="0" eb="2">
      <t>コクセイ</t>
    </rPh>
    <rPh sb="2" eb="4">
      <t>チョウサ</t>
    </rPh>
    <rPh sb="4" eb="6">
      <t>ジンコウ</t>
    </rPh>
    <phoneticPr fontId="2"/>
  </si>
  <si>
    <t>（平成27年）</t>
    <rPh sb="1" eb="3">
      <t>ヘイセイ</t>
    </rPh>
    <rPh sb="5" eb="6">
      <t>ネン</t>
    </rPh>
    <phoneticPr fontId="2"/>
  </si>
  <si>
    <t xml:space="preserve"> 2.10.1</t>
    <phoneticPr fontId="2"/>
  </si>
  <si>
    <t>（令和2年）</t>
    <rPh sb="1" eb="3">
      <t>レイワ</t>
    </rPh>
    <rPh sb="4" eb="5">
      <t>ネン</t>
    </rPh>
    <phoneticPr fontId="2"/>
  </si>
  <si>
    <t>推計人口</t>
  </si>
  <si>
    <t>自然動態</t>
  </si>
  <si>
    <t>出　生</t>
    <phoneticPr fontId="2"/>
  </si>
  <si>
    <t>死　亡</t>
  </si>
  <si>
    <t>社会動態</t>
    <phoneticPr fontId="2"/>
  </si>
  <si>
    <t>転入計</t>
  </si>
  <si>
    <t>転出計</t>
  </si>
  <si>
    <t>婚姻</t>
  </si>
  <si>
    <t>離婚</t>
  </si>
  <si>
    <t>総計</t>
  </si>
  <si>
    <t>男女計（年齢不詳含む）</t>
  </si>
  <si>
    <t>男　</t>
  </si>
  <si>
    <t>女</t>
  </si>
  <si>
    <t>男</t>
  </si>
  <si>
    <t>0～14</t>
  </si>
  <si>
    <t>15～24</t>
  </si>
  <si>
    <t>25～34</t>
  </si>
  <si>
    <t>35～44</t>
  </si>
  <si>
    <t>45～54</t>
  </si>
  <si>
    <t>55～64</t>
  </si>
  <si>
    <t>65以上</t>
  </si>
  <si>
    <t>計(年齢不詳含む)</t>
    <rPh sb="0" eb="1">
      <t>ケイ</t>
    </rPh>
    <rPh sb="2" eb="4">
      <t>ネンレイ</t>
    </rPh>
    <rPh sb="4" eb="6">
      <t>フショウ</t>
    </rPh>
    <rPh sb="6" eb="7">
      <t>フク</t>
    </rPh>
    <phoneticPr fontId="2"/>
  </si>
  <si>
    <t>計(年齢不詳含む)</t>
  </si>
  <si>
    <t>3.6.1</t>
    <phoneticPr fontId="2"/>
  </si>
  <si>
    <t>3 事業所（民営）</t>
    <rPh sb="6" eb="8">
      <t>ミンエイ</t>
    </rPh>
    <phoneticPr fontId="2"/>
  </si>
  <si>
    <t>事業所数</t>
  </si>
  <si>
    <t>全産業</t>
  </si>
  <si>
    <t>…</t>
    <phoneticPr fontId="2"/>
  </si>
  <si>
    <t>民営</t>
  </si>
  <si>
    <t>国，地方公共団体</t>
  </si>
  <si>
    <t>…</t>
  </si>
  <si>
    <t>農林漁業</t>
  </si>
  <si>
    <t>鉱業</t>
  </si>
  <si>
    <t>-</t>
  </si>
  <si>
    <t>建設業</t>
  </si>
  <si>
    <t>製造業</t>
  </si>
  <si>
    <t>電気・ガス・熱供給・水道業</t>
  </si>
  <si>
    <t>情報通信業</t>
    <rPh sb="0" eb="2">
      <t>ジョウホウ</t>
    </rPh>
    <rPh sb="2" eb="5">
      <t>ツウシンギョウ</t>
    </rPh>
    <phoneticPr fontId="2"/>
  </si>
  <si>
    <t>運輸業、郵便業</t>
    <rPh sb="0" eb="2">
      <t>ウンユ</t>
    </rPh>
    <rPh sb="2" eb="3">
      <t>ギョウ</t>
    </rPh>
    <rPh sb="4" eb="6">
      <t>ユウビン</t>
    </rPh>
    <rPh sb="6" eb="7">
      <t>ギョウ</t>
    </rPh>
    <phoneticPr fontId="2"/>
  </si>
  <si>
    <t>卸売業、小売業</t>
    <rPh sb="2" eb="3">
      <t>ギョウ</t>
    </rPh>
    <phoneticPr fontId="2"/>
  </si>
  <si>
    <t>金融業、保険業</t>
    <rPh sb="2" eb="3">
      <t>ギョウ</t>
    </rPh>
    <phoneticPr fontId="2"/>
  </si>
  <si>
    <t>不動産業、物品賃貸業</t>
    <rPh sb="5" eb="7">
      <t>ブッピン</t>
    </rPh>
    <rPh sb="7" eb="10">
      <t>チンタイギョウ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</si>
  <si>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</si>
  <si>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</si>
  <si>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生活関連サービス業、娯楽業</t>
    <phoneticPr fontId="2"/>
  </si>
  <si>
    <t>教育、学習支援業</t>
    <rPh sb="0" eb="2">
      <t>キョウイク</t>
    </rPh>
    <rPh sb="3" eb="5">
      <t>ガクシュウ</t>
    </rPh>
    <rPh sb="5" eb="7">
      <t>シエン</t>
    </rPh>
    <rPh sb="7" eb="8">
      <t>ギョウ</t>
    </rPh>
    <phoneticPr fontId="2"/>
  </si>
  <si>
    <t>医療、福祉</t>
    <rPh sb="0" eb="2">
      <t>イリョウ</t>
    </rPh>
    <rPh sb="3" eb="5">
      <t>フクシ</t>
    </rPh>
    <phoneticPr fontId="2"/>
  </si>
  <si>
    <t>複合サービス事業</t>
    <rPh sb="0" eb="2">
      <t>フクゴウ</t>
    </rPh>
    <rPh sb="6" eb="8">
      <t>ジギョウ</t>
    </rPh>
    <phoneticPr fontId="2"/>
  </si>
  <si>
    <t>サービス業（他に分類されないもの）</t>
    <rPh sb="6" eb="7">
      <t>タ</t>
    </rPh>
    <rPh sb="8" eb="10">
      <t>ブンルイ</t>
    </rPh>
    <phoneticPr fontId="2"/>
  </si>
  <si>
    <t>公務（他に分類されないもの）</t>
  </si>
  <si>
    <t>従業者数</t>
    <rPh sb="2" eb="3">
      <t>シャ</t>
    </rPh>
    <phoneticPr fontId="2"/>
  </si>
  <si>
    <t>国，地方公共団体等</t>
  </si>
  <si>
    <t>総数</t>
    <phoneticPr fontId="2"/>
  </si>
  <si>
    <t>2.2.1</t>
    <phoneticPr fontId="2"/>
  </si>
  <si>
    <t>4 農業</t>
  </si>
  <si>
    <t>農業経営体数</t>
    <rPh sb="0" eb="2">
      <t>ノウギョウ</t>
    </rPh>
    <rPh sb="2" eb="5">
      <t>ケイエイタイ</t>
    </rPh>
    <rPh sb="5" eb="6">
      <t>スウ</t>
    </rPh>
    <phoneticPr fontId="2"/>
  </si>
  <si>
    <t>個人経営体</t>
    <rPh sb="0" eb="5">
      <t>コジンケイエイタイ</t>
    </rPh>
    <phoneticPr fontId="2"/>
  </si>
  <si>
    <t>団体経営体</t>
    <rPh sb="0" eb="2">
      <t>ダンタイ</t>
    </rPh>
    <rPh sb="2" eb="5">
      <t>ケイエイタイ</t>
    </rPh>
    <phoneticPr fontId="2"/>
  </si>
  <si>
    <t>　　法人経営</t>
    <rPh sb="2" eb="4">
      <t>ホウジン</t>
    </rPh>
    <rPh sb="4" eb="6">
      <t>ケイエイ</t>
    </rPh>
    <phoneticPr fontId="2"/>
  </si>
  <si>
    <t>農産物販売額規模別経営体数</t>
    <rPh sb="0" eb="3">
      <t>ノウサンブツ</t>
    </rPh>
    <rPh sb="3" eb="5">
      <t>ハンバイ</t>
    </rPh>
    <rPh sb="5" eb="6">
      <t>ガク</t>
    </rPh>
    <rPh sb="6" eb="9">
      <t>キボベツ</t>
    </rPh>
    <rPh sb="9" eb="12">
      <t>ケイエイタイ</t>
    </rPh>
    <rPh sb="12" eb="13">
      <t>スウ</t>
    </rPh>
    <phoneticPr fontId="2"/>
  </si>
  <si>
    <t>販売なし</t>
    <rPh sb="0" eb="2">
      <t>ハンバイ</t>
    </rPh>
    <phoneticPr fontId="2"/>
  </si>
  <si>
    <t>50万円未満</t>
    <rPh sb="2" eb="4">
      <t>マンエン</t>
    </rPh>
    <rPh sb="4" eb="6">
      <t>ミマン</t>
    </rPh>
    <phoneticPr fontId="2"/>
  </si>
  <si>
    <t>50～300</t>
    <phoneticPr fontId="2"/>
  </si>
  <si>
    <t>300～500</t>
    <phoneticPr fontId="2"/>
  </si>
  <si>
    <t>500～1000</t>
    <phoneticPr fontId="2"/>
  </si>
  <si>
    <t>1000万円以上</t>
    <rPh sb="4" eb="6">
      <t>マンエン</t>
    </rPh>
    <rPh sb="6" eb="8">
      <t>イジョウ</t>
    </rPh>
    <phoneticPr fontId="2"/>
  </si>
  <si>
    <t>農業に60日以上従事した世帯員、役員・構成員（経営主を含む）の平均</t>
    <rPh sb="0" eb="2">
      <t>ノウギョウ</t>
    </rPh>
    <rPh sb="5" eb="6">
      <t>ニチ</t>
    </rPh>
    <rPh sb="6" eb="8">
      <t>イジョウ</t>
    </rPh>
    <rPh sb="8" eb="10">
      <t>ジュウジ</t>
    </rPh>
    <rPh sb="12" eb="15">
      <t>セタイイン</t>
    </rPh>
    <rPh sb="16" eb="18">
      <t>ヤクイン</t>
    </rPh>
    <rPh sb="19" eb="22">
      <t>コウセイイン</t>
    </rPh>
    <rPh sb="23" eb="25">
      <t>ケイエイ</t>
    </rPh>
    <rPh sb="25" eb="26">
      <t>ヌシ</t>
    </rPh>
    <rPh sb="27" eb="28">
      <t>フク</t>
    </rPh>
    <rPh sb="31" eb="33">
      <t>ヘイキン</t>
    </rPh>
    <phoneticPr fontId="2"/>
  </si>
  <si>
    <t>男</t>
    <rPh sb="0" eb="1">
      <t>オトコ</t>
    </rPh>
    <phoneticPr fontId="2"/>
  </si>
  <si>
    <t>女</t>
    <rPh sb="0" eb="1">
      <t>オンナ</t>
    </rPh>
    <phoneticPr fontId="2"/>
  </si>
  <si>
    <t>農業に150日以上従事</t>
    <rPh sb="0" eb="2">
      <t>ノウギョウ</t>
    </rPh>
    <rPh sb="6" eb="7">
      <t>ニチ</t>
    </rPh>
    <rPh sb="7" eb="9">
      <t>イジョウ</t>
    </rPh>
    <rPh sb="9" eb="11">
      <t>ジュウジ</t>
    </rPh>
    <phoneticPr fontId="2"/>
  </si>
  <si>
    <t>15歳以上の年齢階層別常雇い数（年齢不詳を含む）</t>
    <rPh sb="2" eb="3">
      <t>サイ</t>
    </rPh>
    <rPh sb="3" eb="5">
      <t>イジョウ</t>
    </rPh>
    <rPh sb="6" eb="8">
      <t>ネンレイ</t>
    </rPh>
    <rPh sb="8" eb="10">
      <t>カイソウ</t>
    </rPh>
    <rPh sb="10" eb="11">
      <t>ベツ</t>
    </rPh>
    <rPh sb="11" eb="12">
      <t>ツネ</t>
    </rPh>
    <rPh sb="12" eb="13">
      <t>ヤトイ</t>
    </rPh>
    <rPh sb="14" eb="15">
      <t>カズ</t>
    </rPh>
    <rPh sb="16" eb="18">
      <t>ネンレイ</t>
    </rPh>
    <rPh sb="18" eb="20">
      <t>フショウ</t>
    </rPh>
    <rPh sb="21" eb="22">
      <t>フク</t>
    </rPh>
    <phoneticPr fontId="2"/>
  </si>
  <si>
    <t>経営耕地面積規模別経営体数</t>
    <rPh sb="0" eb="2">
      <t>ケイエイ</t>
    </rPh>
    <rPh sb="2" eb="4">
      <t>コウチ</t>
    </rPh>
    <rPh sb="4" eb="6">
      <t>メンセキ</t>
    </rPh>
    <rPh sb="6" eb="9">
      <t>キボベツ</t>
    </rPh>
    <rPh sb="9" eb="12">
      <t>ケイエイタイ</t>
    </rPh>
    <rPh sb="12" eb="13">
      <t>スウ</t>
    </rPh>
    <phoneticPr fontId="2"/>
  </si>
  <si>
    <t>計</t>
    <phoneticPr fontId="2"/>
  </si>
  <si>
    <t>0.5ha未満</t>
    <phoneticPr fontId="2"/>
  </si>
  <si>
    <t>0.5 ～ 1.0</t>
  </si>
  <si>
    <t>1.0 ～ 2.0</t>
    <phoneticPr fontId="2"/>
  </si>
  <si>
    <t>2.0 ～ 3.0</t>
    <phoneticPr fontId="2"/>
  </si>
  <si>
    <t>3.0 ～ 5.0</t>
    <phoneticPr fontId="2"/>
  </si>
  <si>
    <t>5.0以上</t>
    <rPh sb="3" eb="5">
      <t>イジョウ</t>
    </rPh>
    <phoneticPr fontId="2"/>
  </si>
  <si>
    <t>5年</t>
    <rPh sb="1" eb="2">
      <t>ネン</t>
    </rPh>
    <phoneticPr fontId="2"/>
  </si>
  <si>
    <t>米収穫量</t>
    <rPh sb="1" eb="3">
      <t>シュウカク</t>
    </rPh>
    <phoneticPr fontId="2"/>
  </si>
  <si>
    <t>収穫量</t>
    <rPh sb="0" eb="2">
      <t>シュウカク</t>
    </rPh>
    <phoneticPr fontId="2"/>
  </si>
  <si>
    <t>作付面積</t>
    <rPh sb="0" eb="2">
      <t>サクツケ</t>
    </rPh>
    <rPh sb="2" eb="4">
      <t>メンセキ</t>
    </rPh>
    <phoneticPr fontId="2"/>
  </si>
  <si>
    <t>10a当たり収量</t>
    <rPh sb="3" eb="4">
      <t>ア</t>
    </rPh>
    <rPh sb="6" eb="8">
      <t>シュウリョウ</t>
    </rPh>
    <phoneticPr fontId="2"/>
  </si>
  <si>
    <t>耕地面積</t>
  </si>
  <si>
    <t>田</t>
  </si>
  <si>
    <t>畑</t>
    <rPh sb="0" eb="1">
      <t>ハタケ</t>
    </rPh>
    <phoneticPr fontId="2"/>
  </si>
  <si>
    <t>水稲</t>
    <rPh sb="0" eb="2">
      <t>スイトウ</t>
    </rPh>
    <phoneticPr fontId="2"/>
  </si>
  <si>
    <t>収穫量</t>
    <rPh sb="0" eb="2">
      <t>シュウカク</t>
    </rPh>
    <rPh sb="2" eb="3">
      <t>リョウ</t>
    </rPh>
    <phoneticPr fontId="2"/>
  </si>
  <si>
    <t>六条大麦</t>
    <rPh sb="0" eb="2">
      <t>ロクジョウ</t>
    </rPh>
    <rPh sb="2" eb="4">
      <t>オオムギ</t>
    </rPh>
    <phoneticPr fontId="2"/>
  </si>
  <si>
    <t>大豆</t>
    <rPh sb="0" eb="2">
      <t>ダイズ</t>
    </rPh>
    <phoneticPr fontId="2"/>
  </si>
  <si>
    <t>6.3.31</t>
    <phoneticPr fontId="2"/>
  </si>
  <si>
    <t>畜産</t>
  </si>
  <si>
    <t>乳用牛</t>
  </si>
  <si>
    <t>農家数</t>
  </si>
  <si>
    <t>頭</t>
  </si>
  <si>
    <t>肉用牛</t>
  </si>
  <si>
    <t>豚</t>
  </si>
  <si>
    <t>x</t>
    <phoneticPr fontId="2"/>
  </si>
  <si>
    <t>採卵鶏</t>
    <rPh sb="0" eb="2">
      <t>サイラン</t>
    </rPh>
    <rPh sb="2" eb="3">
      <t>ニワトリ</t>
    </rPh>
    <phoneticPr fontId="2"/>
  </si>
  <si>
    <t>羽</t>
  </si>
  <si>
    <t>ブロイラー</t>
  </si>
  <si>
    <t>5 林業</t>
  </si>
  <si>
    <t>森林面積</t>
    <rPh sb="0" eb="2">
      <t>シンリン</t>
    </rPh>
    <phoneticPr fontId="2"/>
  </si>
  <si>
    <t>総面積</t>
  </si>
  <si>
    <t>人工林</t>
  </si>
  <si>
    <t>針葉樹</t>
  </si>
  <si>
    <t>広葉樹</t>
  </si>
  <si>
    <t>天然林</t>
  </si>
  <si>
    <t>竹林</t>
  </si>
  <si>
    <t>無立木地</t>
  </si>
  <si>
    <t>伐採跡地</t>
  </si>
  <si>
    <t>未立木地</t>
  </si>
  <si>
    <t>所有形態別</t>
  </si>
  <si>
    <t>国営</t>
  </si>
  <si>
    <t>公営</t>
  </si>
  <si>
    <t>私営</t>
  </si>
  <si>
    <t>林産物生産量</t>
  </si>
  <si>
    <t>生椎茸</t>
  </si>
  <si>
    <t>乾椎茸</t>
  </si>
  <si>
    <t>なめこ</t>
  </si>
  <si>
    <t>えのきだけ</t>
  </si>
  <si>
    <t>ひらたけ</t>
  </si>
  <si>
    <t>まいたけ</t>
  </si>
  <si>
    <t xml:space="preserve"> 6 漁業</t>
    <rPh sb="3" eb="5">
      <t>ギョギョウ</t>
    </rPh>
    <phoneticPr fontId="2"/>
  </si>
  <si>
    <t>無動力船隻数</t>
    <rPh sb="0" eb="2">
      <t>ムドウ</t>
    </rPh>
    <rPh sb="2" eb="3">
      <t>リョク</t>
    </rPh>
    <rPh sb="3" eb="4">
      <t>フネ</t>
    </rPh>
    <rPh sb="4" eb="6">
      <t>セキスウ</t>
    </rPh>
    <phoneticPr fontId="2"/>
  </si>
  <si>
    <t>船外機付漁船隻数</t>
    <rPh sb="0" eb="1">
      <t>フネ</t>
    </rPh>
    <rPh sb="1" eb="2">
      <t>ソト</t>
    </rPh>
    <rPh sb="2" eb="3">
      <t>キ</t>
    </rPh>
    <rPh sb="3" eb="4">
      <t>ヅ</t>
    </rPh>
    <rPh sb="4" eb="6">
      <t>ギョセン</t>
    </rPh>
    <rPh sb="6" eb="8">
      <t>セキスウ</t>
    </rPh>
    <phoneticPr fontId="2"/>
  </si>
  <si>
    <t>動力船</t>
    <rPh sb="0" eb="2">
      <t>ドウリョク</t>
    </rPh>
    <rPh sb="2" eb="3">
      <t>セン</t>
    </rPh>
    <phoneticPr fontId="2"/>
  </si>
  <si>
    <t>隻数</t>
    <rPh sb="0" eb="2">
      <t>セキスウ</t>
    </rPh>
    <phoneticPr fontId="2"/>
  </si>
  <si>
    <t>総トン数</t>
    <rPh sb="0" eb="1">
      <t>ソウ</t>
    </rPh>
    <rPh sb="3" eb="4">
      <t>スウ</t>
    </rPh>
    <phoneticPr fontId="2"/>
  </si>
  <si>
    <t>5.11.1</t>
    <phoneticPr fontId="2"/>
  </si>
  <si>
    <t>就業者数</t>
  </si>
  <si>
    <t>3.6.1(令和2年実績）</t>
    <rPh sb="6" eb="8">
      <t>レイワ</t>
    </rPh>
    <rPh sb="9" eb="10">
      <t>ネン</t>
    </rPh>
    <rPh sb="10" eb="12">
      <t>ジッセキ</t>
    </rPh>
    <phoneticPr fontId="2"/>
  </si>
  <si>
    <t>7 商業</t>
  </si>
  <si>
    <t>事業所数</t>
    <rPh sb="0" eb="3">
      <t>ジギョウショ</t>
    </rPh>
    <rPh sb="3" eb="4">
      <t>スウ</t>
    </rPh>
    <phoneticPr fontId="2"/>
  </si>
  <si>
    <t>卸売業・小売業計</t>
  </si>
  <si>
    <t>卸売業</t>
  </si>
  <si>
    <t>卸売業計</t>
  </si>
  <si>
    <t>小売業</t>
  </si>
  <si>
    <t>小売業計</t>
  </si>
  <si>
    <t>各種商品小売業</t>
    <phoneticPr fontId="2"/>
  </si>
  <si>
    <t>織物・衣服・身の回り品小売業</t>
    <phoneticPr fontId="2"/>
  </si>
  <si>
    <t>飲食料品小売業</t>
    <phoneticPr fontId="2"/>
  </si>
  <si>
    <t>機械器具小売業</t>
    <phoneticPr fontId="2"/>
  </si>
  <si>
    <t>その他の小売業</t>
    <phoneticPr fontId="2"/>
  </si>
  <si>
    <t>無店舗小売業</t>
    <phoneticPr fontId="2"/>
  </si>
  <si>
    <t>従業者数（人）</t>
    <rPh sb="0" eb="1">
      <t>ジュウ</t>
    </rPh>
    <rPh sb="1" eb="4">
      <t>ギョウシャスウ</t>
    </rPh>
    <rPh sb="5" eb="6">
      <t>ニン</t>
    </rPh>
    <phoneticPr fontId="2"/>
  </si>
  <si>
    <t>各種商品小売業</t>
  </si>
  <si>
    <t>織物・衣服・身の回り品小売業</t>
  </si>
  <si>
    <t>飲食料品小売業</t>
  </si>
  <si>
    <t>機械器具小売業</t>
  </si>
  <si>
    <t>その他の小売業</t>
  </si>
  <si>
    <t>無店舗小売業</t>
  </si>
  <si>
    <t>年間商品販売額</t>
  </si>
  <si>
    <t>x</t>
  </si>
  <si>
    <t>8 住宅</t>
    <rPh sb="2" eb="4">
      <t>ジュウタク</t>
    </rPh>
    <phoneticPr fontId="2"/>
  </si>
  <si>
    <t>住宅数</t>
  </si>
  <si>
    <t>5</t>
    <phoneticPr fontId="2"/>
  </si>
  <si>
    <t>建設した住宅数</t>
  </si>
  <si>
    <t>消失した住宅数</t>
  </si>
  <si>
    <t>9 議員・職員</t>
  </si>
  <si>
    <t>市町議会</t>
  </si>
  <si>
    <t>議員定数</t>
  </si>
  <si>
    <t>最近の選挙年月日</t>
  </si>
  <si>
    <t>5.4.23</t>
    <phoneticPr fontId="2"/>
  </si>
  <si>
    <t>5.2.12</t>
    <phoneticPr fontId="2"/>
  </si>
  <si>
    <t>5.8.6</t>
    <phoneticPr fontId="2"/>
  </si>
  <si>
    <t>5.7.2</t>
    <phoneticPr fontId="2"/>
  </si>
  <si>
    <t>4.7.10</t>
    <phoneticPr fontId="2"/>
  </si>
  <si>
    <t>4.4.17</t>
    <phoneticPr fontId="2"/>
  </si>
  <si>
    <t>4.3.6</t>
    <phoneticPr fontId="2"/>
  </si>
  <si>
    <t>選挙投票率</t>
  </si>
  <si>
    <t>無投票</t>
    <rPh sb="0" eb="3">
      <t>ムトウヒョウ</t>
    </rPh>
    <phoneticPr fontId="2"/>
  </si>
  <si>
    <t>無投票</t>
    <phoneticPr fontId="2"/>
  </si>
  <si>
    <t>有権者数</t>
  </si>
  <si>
    <t>6.4.1</t>
    <phoneticPr fontId="2"/>
  </si>
  <si>
    <t>市町職員数</t>
  </si>
  <si>
    <t>一般行政職</t>
  </si>
  <si>
    <t>10 工業</t>
  </si>
  <si>
    <t>工業</t>
  </si>
  <si>
    <t>計</t>
  </si>
  <si>
    <t>食料品</t>
  </si>
  <si>
    <t>飲料・飼料</t>
  </si>
  <si>
    <t>繊維</t>
  </si>
  <si>
    <t>木材</t>
  </si>
  <si>
    <t>家具</t>
  </si>
  <si>
    <t>パルプ・紙</t>
  </si>
  <si>
    <t>印刷</t>
  </si>
  <si>
    <t>化学</t>
  </si>
  <si>
    <t>石油・石炭</t>
  </si>
  <si>
    <t>プラスチック</t>
  </si>
  <si>
    <t>ゴム</t>
  </si>
  <si>
    <t>皮革</t>
  </si>
  <si>
    <t>窯業・土石</t>
  </si>
  <si>
    <t>鉄鋼</t>
  </si>
  <si>
    <t>非鉄金属</t>
  </si>
  <si>
    <t>金属</t>
  </si>
  <si>
    <t>はん用機械</t>
  </si>
  <si>
    <t>生産用機械</t>
  </si>
  <si>
    <t>業務用機械</t>
  </si>
  <si>
    <t>電子・デバイス</t>
  </si>
  <si>
    <t>電気機械</t>
  </si>
  <si>
    <t>情報通信機械</t>
  </si>
  <si>
    <t>輸送機械</t>
  </si>
  <si>
    <t>その他</t>
  </si>
  <si>
    <t>製造品出荷額等</t>
  </si>
  <si>
    <t>11 上・下水道</t>
  </si>
  <si>
    <t>上・下水道</t>
    <rPh sb="0" eb="1">
      <t>ジョウ</t>
    </rPh>
    <rPh sb="2" eb="5">
      <t>ゲスイドウ</t>
    </rPh>
    <phoneticPr fontId="2"/>
  </si>
  <si>
    <t>上水道</t>
  </si>
  <si>
    <t>簡易水道</t>
  </si>
  <si>
    <t>専用水道</t>
  </si>
  <si>
    <t>飲料水供給施設</t>
  </si>
  <si>
    <t>12 交通・通信</t>
    <phoneticPr fontId="2"/>
  </si>
  <si>
    <t>道路</t>
  </si>
  <si>
    <t>実延長</t>
    <rPh sb="0" eb="1">
      <t>ジツ</t>
    </rPh>
    <phoneticPr fontId="2"/>
  </si>
  <si>
    <t>国道</t>
  </si>
  <si>
    <t>県道</t>
  </si>
  <si>
    <t>市町道</t>
    <phoneticPr fontId="2"/>
  </si>
  <si>
    <t>鉄道</t>
  </si>
  <si>
    <t>営業キロ数</t>
    <phoneticPr fontId="2"/>
  </si>
  <si>
    <t>自動車台数</t>
    <rPh sb="0" eb="3">
      <t>ジドウシャ</t>
    </rPh>
    <phoneticPr fontId="2"/>
  </si>
  <si>
    <t>登録車</t>
  </si>
  <si>
    <t>貨物</t>
  </si>
  <si>
    <t>乗合</t>
  </si>
  <si>
    <t>普通乗用</t>
  </si>
  <si>
    <t>小型乗用</t>
  </si>
  <si>
    <t>特種</t>
    <phoneticPr fontId="2"/>
  </si>
  <si>
    <t>小型二輪</t>
  </si>
  <si>
    <t>届出車</t>
  </si>
  <si>
    <t>軽</t>
  </si>
  <si>
    <t>通信</t>
    <phoneticPr fontId="2"/>
  </si>
  <si>
    <t>郵便局数</t>
  </si>
  <si>
    <t>郵便局</t>
    <rPh sb="0" eb="2">
      <t>ユウビン</t>
    </rPh>
    <phoneticPr fontId="2"/>
  </si>
  <si>
    <t>簡易局</t>
  </si>
  <si>
    <t>電話数</t>
  </si>
  <si>
    <t>一般加入電話数</t>
  </si>
  <si>
    <t>INSﾈｯﾄ加入数</t>
    <phoneticPr fontId="2"/>
  </si>
  <si>
    <t>13 税・財政</t>
  </si>
  <si>
    <t>総額</t>
  </si>
  <si>
    <t>一人当たり金額</t>
    <rPh sb="5" eb="7">
      <t>キンガク</t>
    </rPh>
    <phoneticPr fontId="2"/>
  </si>
  <si>
    <t>6年度</t>
    <rPh sb="1" eb="3">
      <t>ネンド</t>
    </rPh>
    <phoneticPr fontId="2"/>
  </si>
  <si>
    <t>歳入</t>
  </si>
  <si>
    <t>当初予算</t>
  </si>
  <si>
    <t>地方税</t>
  </si>
  <si>
    <t>地方譲与税</t>
    <rPh sb="0" eb="2">
      <t>チホウ</t>
    </rPh>
    <rPh sb="2" eb="4">
      <t>ジョウヨ</t>
    </rPh>
    <rPh sb="4" eb="5">
      <t>ゼイ</t>
    </rPh>
    <phoneticPr fontId="3"/>
  </si>
  <si>
    <t>各種交付金</t>
    <rPh sb="0" eb="2">
      <t>カクシュ</t>
    </rPh>
    <rPh sb="2" eb="5">
      <t>コウフキン</t>
    </rPh>
    <phoneticPr fontId="3"/>
  </si>
  <si>
    <t>地方特例交付金</t>
    <rPh sb="0" eb="2">
      <t>チホウ</t>
    </rPh>
    <rPh sb="2" eb="4">
      <t>トクレイ</t>
    </rPh>
    <rPh sb="4" eb="7">
      <t>コウフキン</t>
    </rPh>
    <phoneticPr fontId="3"/>
  </si>
  <si>
    <t>地方交付税</t>
  </si>
  <si>
    <t>分担金及び負担金</t>
    <rPh sb="3" eb="4">
      <t>オヨ</t>
    </rPh>
    <rPh sb="5" eb="8">
      <t>フタンキン</t>
    </rPh>
    <phoneticPr fontId="3"/>
  </si>
  <si>
    <t>使用料及び手数料</t>
    <rPh sb="0" eb="2">
      <t>シヨウ</t>
    </rPh>
    <rPh sb="2" eb="3">
      <t>リョウキン</t>
    </rPh>
    <rPh sb="3" eb="4">
      <t>オヨ</t>
    </rPh>
    <rPh sb="5" eb="8">
      <t>テスウリョウ</t>
    </rPh>
    <phoneticPr fontId="3"/>
  </si>
  <si>
    <t>国庫支出金</t>
  </si>
  <si>
    <t>県支出金</t>
  </si>
  <si>
    <t>財産収入</t>
  </si>
  <si>
    <t>繰入金</t>
    <rPh sb="0" eb="2">
      <t>クリイレ</t>
    </rPh>
    <rPh sb="2" eb="3">
      <t>キン</t>
    </rPh>
    <phoneticPr fontId="3"/>
  </si>
  <si>
    <t>地方債</t>
  </si>
  <si>
    <t>歳入</t>
    <phoneticPr fontId="2"/>
  </si>
  <si>
    <t>決算</t>
  </si>
  <si>
    <t>地方特例交付金等</t>
    <rPh sb="0" eb="2">
      <t>チホウ</t>
    </rPh>
    <rPh sb="2" eb="4">
      <t>トクレイ</t>
    </rPh>
    <rPh sb="4" eb="7">
      <t>コウフキン</t>
    </rPh>
    <rPh sb="7" eb="8">
      <t>トウ</t>
    </rPh>
    <phoneticPr fontId="3"/>
  </si>
  <si>
    <t>歳出</t>
  </si>
  <si>
    <t>議会費</t>
  </si>
  <si>
    <t>総務費</t>
  </si>
  <si>
    <t>民生費</t>
  </si>
  <si>
    <t>衛生費</t>
  </si>
  <si>
    <t>労働費</t>
  </si>
  <si>
    <t>農林水産業費</t>
  </si>
  <si>
    <t>商工費</t>
  </si>
  <si>
    <t>土木費</t>
  </si>
  <si>
    <t>消防費</t>
  </si>
  <si>
    <t>教育費</t>
  </si>
  <si>
    <t>災害復旧費</t>
  </si>
  <si>
    <t>公債費</t>
  </si>
  <si>
    <t>その他</t>
    <rPh sb="2" eb="3">
      <t>ホカ</t>
    </rPh>
    <phoneticPr fontId="3"/>
  </si>
  <si>
    <t>歳出</t>
    <phoneticPr fontId="2"/>
  </si>
  <si>
    <t>決算</t>
    <phoneticPr fontId="2"/>
  </si>
  <si>
    <t>14 文化</t>
  </si>
  <si>
    <t>図書館</t>
  </si>
  <si>
    <t>館数</t>
  </si>
  <si>
    <t>図書数</t>
  </si>
  <si>
    <t>公民館</t>
  </si>
  <si>
    <t>本館</t>
  </si>
  <si>
    <t>分館</t>
  </si>
  <si>
    <t>公園</t>
  </si>
  <si>
    <t>都市公園数</t>
    <rPh sb="0" eb="2">
      <t>トシ</t>
    </rPh>
    <phoneticPr fontId="2"/>
  </si>
  <si>
    <t>児童館</t>
  </si>
  <si>
    <t>児童館数</t>
  </si>
  <si>
    <t>学級講座数</t>
  </si>
  <si>
    <t>受講者数</t>
  </si>
  <si>
    <t>仏教系</t>
  </si>
  <si>
    <t>キリスト教系</t>
  </si>
  <si>
    <t>神道諸派</t>
  </si>
  <si>
    <t>公会堂・市民会館</t>
    <rPh sb="0" eb="3">
      <t>コウカイドウ</t>
    </rPh>
    <rPh sb="4" eb="6">
      <t>シミン</t>
    </rPh>
    <rPh sb="6" eb="8">
      <t>カイカン</t>
    </rPh>
    <phoneticPr fontId="2"/>
  </si>
  <si>
    <t>箇所数</t>
    <rPh sb="0" eb="2">
      <t>カショ</t>
    </rPh>
    <rPh sb="2" eb="3">
      <t>スウ</t>
    </rPh>
    <phoneticPr fontId="2"/>
  </si>
  <si>
    <t>テレビ</t>
  </si>
  <si>
    <t>衛星契約数</t>
    <phoneticPr fontId="2"/>
  </si>
  <si>
    <t>2.10.1</t>
    <phoneticPr fontId="2"/>
  </si>
  <si>
    <t>15 労働</t>
  </si>
  <si>
    <t>男計</t>
  </si>
  <si>
    <t>第1次産業</t>
  </si>
  <si>
    <t>農業</t>
  </si>
  <si>
    <t>林業</t>
  </si>
  <si>
    <t>漁業</t>
  </si>
  <si>
    <t>第2次産業</t>
  </si>
  <si>
    <t>鉱業，採石業，砂利採取業</t>
    <rPh sb="3" eb="5">
      <t>サイセキ</t>
    </rPh>
    <rPh sb="5" eb="6">
      <t>ギョウ</t>
    </rPh>
    <rPh sb="7" eb="9">
      <t>ジャリ</t>
    </rPh>
    <rPh sb="9" eb="11">
      <t>サイシュ</t>
    </rPh>
    <rPh sb="11" eb="12">
      <t>ギョウ</t>
    </rPh>
    <phoneticPr fontId="2"/>
  </si>
  <si>
    <t>第3次産業</t>
  </si>
  <si>
    <t xml:space="preserve">電気･ ガス･ 熱供給･ 水道業 </t>
  </si>
  <si>
    <t>運輸業，郵便業</t>
    <rPh sb="0" eb="3">
      <t>ウンユギョウ</t>
    </rPh>
    <rPh sb="4" eb="6">
      <t>ユウビン</t>
    </rPh>
    <rPh sb="6" eb="7">
      <t>ギョウ</t>
    </rPh>
    <phoneticPr fontId="2"/>
  </si>
  <si>
    <t>卸売業，小売業</t>
    <rPh sb="0" eb="2">
      <t>オロシウリ</t>
    </rPh>
    <rPh sb="2" eb="3">
      <t>ギョウ</t>
    </rPh>
    <phoneticPr fontId="2"/>
  </si>
  <si>
    <t>金融業，保険業</t>
    <rPh sb="2" eb="3">
      <t>ギョウ</t>
    </rPh>
    <phoneticPr fontId="2"/>
  </si>
  <si>
    <t>不動産業，物品賃貸業</t>
    <rPh sb="5" eb="7">
      <t>ブッピン</t>
    </rPh>
    <rPh sb="7" eb="10">
      <t>チンタイギョウ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</si>
  <si>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</si>
  <si>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</si>
  <si>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生活関連サービス業，娯楽業</t>
    <rPh sb="0" eb="2">
      <t>セイカツ</t>
    </rPh>
    <rPh sb="2" eb="4">
      <t>カンレン</t>
    </rPh>
    <rPh sb="8" eb="9">
      <t>ギョウ</t>
    </rPh>
    <rPh sb="10" eb="13">
      <t>ゴラクギョウ</t>
    </rPh>
    <phoneticPr fontId="2"/>
  </si>
  <si>
    <t>教育，学習支援業</t>
    <rPh sb="0" eb="2">
      <t>キョウイク</t>
    </rPh>
    <rPh sb="3" eb="5">
      <t>ガクシュウ</t>
    </rPh>
    <rPh sb="5" eb="7">
      <t>シエン</t>
    </rPh>
    <rPh sb="7" eb="8">
      <t>ギョウ</t>
    </rPh>
    <phoneticPr fontId="2"/>
  </si>
  <si>
    <t>医療，福祉</t>
    <rPh sb="0" eb="2">
      <t>イリョウ</t>
    </rPh>
    <rPh sb="3" eb="5">
      <t>フクシ</t>
    </rPh>
    <phoneticPr fontId="2"/>
  </si>
  <si>
    <t>サービス業（他に分類されないもの）</t>
    <rPh sb="4" eb="5">
      <t>ギョウ</t>
    </rPh>
    <rPh sb="6" eb="7">
      <t>タ</t>
    </rPh>
    <rPh sb="8" eb="10">
      <t>ブンルイ</t>
    </rPh>
    <phoneticPr fontId="2"/>
  </si>
  <si>
    <t>公務(他に分類されないもの)</t>
    <phoneticPr fontId="2"/>
  </si>
  <si>
    <t>分類不能の産業</t>
    <phoneticPr fontId="2"/>
  </si>
  <si>
    <t>女計</t>
  </si>
  <si>
    <t>16 社会福祉</t>
  </si>
  <si>
    <t>社会福祉施設</t>
    <phoneticPr fontId="2"/>
  </si>
  <si>
    <t>施設数</t>
  </si>
  <si>
    <t>生活保護施設</t>
    <phoneticPr fontId="2"/>
  </si>
  <si>
    <t>地域福祉施設</t>
  </si>
  <si>
    <t>老人福祉施設</t>
  </si>
  <si>
    <t>介護保険施設</t>
  </si>
  <si>
    <t>身体障害者福祉施設（旧法施設）</t>
    <rPh sb="10" eb="12">
      <t>キュウホウ</t>
    </rPh>
    <rPh sb="12" eb="14">
      <t>シセツ</t>
    </rPh>
    <phoneticPr fontId="2"/>
  </si>
  <si>
    <t>障害福祉サービス事務所</t>
    <rPh sb="0" eb="2">
      <t>ショウガイ</t>
    </rPh>
    <rPh sb="2" eb="4">
      <t>フクシ</t>
    </rPh>
    <rPh sb="8" eb="10">
      <t>ジム</t>
    </rPh>
    <rPh sb="10" eb="11">
      <t>ショ</t>
    </rPh>
    <phoneticPr fontId="2"/>
  </si>
  <si>
    <t>指定障害者支援施設</t>
    <rPh sb="0" eb="2">
      <t>シテイ</t>
    </rPh>
    <rPh sb="2" eb="5">
      <t>ショウガイシャ</t>
    </rPh>
    <rPh sb="5" eb="7">
      <t>シエン</t>
    </rPh>
    <rPh sb="7" eb="9">
      <t>シセツ</t>
    </rPh>
    <phoneticPr fontId="2"/>
  </si>
  <si>
    <t>指定相談支援事業所</t>
    <rPh sb="0" eb="2">
      <t>シテイ</t>
    </rPh>
    <rPh sb="2" eb="4">
      <t>ソウダン</t>
    </rPh>
    <rPh sb="4" eb="6">
      <t>シエン</t>
    </rPh>
    <rPh sb="6" eb="9">
      <t>ジギョウショ</t>
    </rPh>
    <phoneticPr fontId="2"/>
  </si>
  <si>
    <t>児童福祉施設</t>
    <rPh sb="0" eb="2">
      <t>ジドウ</t>
    </rPh>
    <rPh sb="2" eb="4">
      <t>フクシ</t>
    </rPh>
    <phoneticPr fontId="2"/>
  </si>
  <si>
    <t>母子福祉施設</t>
    <phoneticPr fontId="2"/>
  </si>
  <si>
    <t>婦人保護施設</t>
    <rPh sb="2" eb="4">
      <t>ホゴ</t>
    </rPh>
    <phoneticPr fontId="2"/>
  </si>
  <si>
    <t>その他社会福祉施設</t>
    <rPh sb="2" eb="3">
      <t>タ</t>
    </rPh>
    <rPh sb="3" eb="5">
      <t>シャカイ</t>
    </rPh>
    <rPh sb="5" eb="7">
      <t>フクシ</t>
    </rPh>
    <rPh sb="7" eb="9">
      <t>シセツ</t>
    </rPh>
    <phoneticPr fontId="2"/>
  </si>
  <si>
    <t>ふくい健康の森</t>
    <rPh sb="3" eb="5">
      <t>ケンコウ</t>
    </rPh>
    <rPh sb="6" eb="7">
      <t>モリ</t>
    </rPh>
    <phoneticPr fontId="2"/>
  </si>
  <si>
    <t>定員数</t>
  </si>
  <si>
    <t>生活保護施設</t>
  </si>
  <si>
    <t>介護保険施設</t>
    <phoneticPr fontId="2"/>
  </si>
  <si>
    <t>身体障害者福祉施設（旧法施設）</t>
    <phoneticPr fontId="2"/>
  </si>
  <si>
    <t>17 教育</t>
  </si>
  <si>
    <t>小学校</t>
  </si>
  <si>
    <t>学校数</t>
  </si>
  <si>
    <t>本校</t>
  </si>
  <si>
    <t>分校</t>
  </si>
  <si>
    <t>教員数</t>
  </si>
  <si>
    <t>本務</t>
  </si>
  <si>
    <t>兼務</t>
  </si>
  <si>
    <t>児童数</t>
  </si>
  <si>
    <t>中学校</t>
  </si>
  <si>
    <t>生徒数</t>
  </si>
  <si>
    <t>高等学校</t>
    <rPh sb="0" eb="2">
      <t>コウトウ</t>
    </rPh>
    <rPh sb="2" eb="4">
      <t>ガッコウ</t>
    </rPh>
    <phoneticPr fontId="2"/>
  </si>
  <si>
    <t>大学・短期大学</t>
  </si>
  <si>
    <t>学生数</t>
  </si>
  <si>
    <t>高等専門学校</t>
  </si>
  <si>
    <t>本校</t>
    <phoneticPr fontId="2"/>
  </si>
  <si>
    <t>分校</t>
    <phoneticPr fontId="2"/>
  </si>
  <si>
    <t>本務</t>
    <phoneticPr fontId="2"/>
  </si>
  <si>
    <t>兼務</t>
    <phoneticPr fontId="2"/>
  </si>
  <si>
    <t>男</t>
    <phoneticPr fontId="2"/>
  </si>
  <si>
    <t>女</t>
    <phoneticPr fontId="2"/>
  </si>
  <si>
    <t>特別支援学校</t>
    <rPh sb="0" eb="2">
      <t>トクベツ</t>
    </rPh>
    <rPh sb="2" eb="4">
      <t>シエン</t>
    </rPh>
    <rPh sb="4" eb="6">
      <t>ガッコウ</t>
    </rPh>
    <phoneticPr fontId="2"/>
  </si>
  <si>
    <t>幼稚園</t>
  </si>
  <si>
    <t>園数</t>
  </si>
  <si>
    <t>本園</t>
    <rPh sb="1" eb="2">
      <t>エン</t>
    </rPh>
    <phoneticPr fontId="2"/>
  </si>
  <si>
    <t>分園</t>
    <rPh sb="0" eb="2">
      <t>ブンエン</t>
    </rPh>
    <phoneticPr fontId="2"/>
  </si>
  <si>
    <t>園児数</t>
    <rPh sb="0" eb="2">
      <t>エンジ</t>
    </rPh>
    <rPh sb="2" eb="3">
      <t>スウ</t>
    </rPh>
    <phoneticPr fontId="2"/>
  </si>
  <si>
    <t>幼保連携型</t>
    <rPh sb="0" eb="2">
      <t>ヨウホ</t>
    </rPh>
    <rPh sb="2" eb="5">
      <t>レンケイガタ</t>
    </rPh>
    <phoneticPr fontId="2"/>
  </si>
  <si>
    <t>認定こども園</t>
    <rPh sb="0" eb="2">
      <t>ニンテイ</t>
    </rPh>
    <rPh sb="5" eb="6">
      <t>エン</t>
    </rPh>
    <phoneticPr fontId="2"/>
  </si>
  <si>
    <t>各種学校</t>
  </si>
  <si>
    <t>専修学校</t>
    <phoneticPr fontId="2"/>
  </si>
  <si>
    <t>18 衛生</t>
  </si>
  <si>
    <t>医療関係施設数</t>
  </si>
  <si>
    <t>病院</t>
  </si>
  <si>
    <t>一般病院</t>
  </si>
  <si>
    <t>一般診療所</t>
  </si>
  <si>
    <t>有床</t>
  </si>
  <si>
    <t>歯科診療所</t>
  </si>
  <si>
    <t>医療関係者数</t>
  </si>
  <si>
    <t>医師</t>
  </si>
  <si>
    <t>歯科医師</t>
  </si>
  <si>
    <t>薬剤師</t>
  </si>
  <si>
    <t>保健師</t>
  </si>
  <si>
    <t>助産師</t>
  </si>
  <si>
    <t>看護師･准看護師</t>
    <rPh sb="4" eb="5">
      <t>ジュン</t>
    </rPh>
    <rPh sb="5" eb="7">
      <t>カンゴ</t>
    </rPh>
    <rPh sb="7" eb="8">
      <t>シ</t>
    </rPh>
    <phoneticPr fontId="2"/>
  </si>
  <si>
    <t>主な死因別死亡数</t>
    <rPh sb="0" eb="1">
      <t>オモ</t>
    </rPh>
    <rPh sb="2" eb="4">
      <t>シイン</t>
    </rPh>
    <phoneticPr fontId="2"/>
  </si>
  <si>
    <t>全死因</t>
    <rPh sb="0" eb="1">
      <t>ゼン</t>
    </rPh>
    <phoneticPr fontId="2"/>
  </si>
  <si>
    <t>結核</t>
  </si>
  <si>
    <t>悪性新生物</t>
    <phoneticPr fontId="2"/>
  </si>
  <si>
    <t>高血圧性疾患</t>
    <phoneticPr fontId="2"/>
  </si>
  <si>
    <t>心疾患</t>
  </si>
  <si>
    <t>脳血管疾患</t>
    <phoneticPr fontId="2"/>
  </si>
  <si>
    <t>肺炎</t>
    <phoneticPr fontId="2"/>
  </si>
  <si>
    <t>老衰</t>
  </si>
  <si>
    <t>不慮の事故</t>
  </si>
  <si>
    <t>（うち交通事故）</t>
  </si>
  <si>
    <t>19 警察・消防</t>
  </si>
  <si>
    <t>警察</t>
  </si>
  <si>
    <t>警察署数</t>
  </si>
  <si>
    <t>刑法犯認知件数</t>
    <phoneticPr fontId="2"/>
  </si>
  <si>
    <t>消防</t>
  </si>
  <si>
    <t>出火件数</t>
    <rPh sb="0" eb="2">
      <t>シュッカ</t>
    </rPh>
    <rPh sb="2" eb="4">
      <t>ケンスウ</t>
    </rPh>
    <phoneticPr fontId="2"/>
  </si>
  <si>
    <t>焼損棟数</t>
  </si>
  <si>
    <t>林野焼損面積</t>
  </si>
  <si>
    <t>損害額</t>
    <phoneticPr fontId="2"/>
  </si>
  <si>
    <t>消防自動車数</t>
  </si>
  <si>
    <t>その他のﾎﾟﾝﾌﾟ数</t>
  </si>
  <si>
    <t>消防吏員</t>
  </si>
  <si>
    <t>消防団員</t>
  </si>
  <si>
    <t>計</t>
    <rPh sb="0" eb="1">
      <t>ケイ</t>
    </rPh>
    <phoneticPr fontId="2"/>
  </si>
  <si>
    <t>総数</t>
    <rPh sb="0" eb="2">
      <t>ソウスウ</t>
    </rPh>
    <phoneticPr fontId="2"/>
  </si>
  <si>
    <t>【県章とそのいわれ】「フクイ」の三文字を組み合わせ、伸びゆく</t>
    <rPh sb="12" eb="15">
      <t>３モジ</t>
    </rPh>
    <rPh sb="16" eb="17">
      <t>ク</t>
    </rPh>
    <rPh sb="18" eb="19">
      <t>ア</t>
    </rPh>
    <rPh sb="22" eb="23">
      <t>ノ</t>
    </rPh>
    <phoneticPr fontId="2"/>
  </si>
  <si>
    <t xml:space="preserve">【位置および地勢 】本県は本州日本海側のほぼ中央にあり、総面積は、 </t>
    <phoneticPr fontId="2"/>
  </si>
  <si>
    <t>所在地</t>
    <rPh sb="0" eb="3">
      <t>ショザイチ</t>
    </rPh>
    <phoneticPr fontId="2"/>
  </si>
  <si>
    <t>〒910-8580</t>
  </si>
  <si>
    <t xml:space="preserve">                　  福井県を表現しています。 </t>
    <rPh sb="21" eb="22">
      <t>ケン</t>
    </rPh>
    <rPh sb="23" eb="25">
      <t>ヒョウゲン</t>
    </rPh>
    <phoneticPr fontId="2"/>
  </si>
  <si>
    <t>福井市大手３丁目１７番１号</t>
    <rPh sb="0" eb="3">
      <t>フクイシ</t>
    </rPh>
    <rPh sb="3" eb="5">
      <t>オオテ</t>
    </rPh>
    <rPh sb="6" eb="8">
      <t>チョウメ</t>
    </rPh>
    <rPh sb="10" eb="11">
      <t>バン</t>
    </rPh>
    <rPh sb="12" eb="13">
      <t>ゴウ</t>
    </rPh>
    <phoneticPr fontId="2"/>
  </si>
  <si>
    <t>　連なり、西北は日本海に面している。</t>
    <phoneticPr fontId="2"/>
  </si>
  <si>
    <t>電話番号</t>
    <rPh sb="0" eb="2">
      <t>デンワ</t>
    </rPh>
    <rPh sb="2" eb="4">
      <t>バンゴウ</t>
    </rPh>
    <phoneticPr fontId="2"/>
  </si>
  <si>
    <t>（０７７６）２１－１１１１（代表）</t>
    <rPh sb="14" eb="16">
      <t>ダイヒョウ</t>
    </rPh>
    <phoneticPr fontId="2"/>
  </si>
  <si>
    <t>最寄駅および距離</t>
    <rPh sb="0" eb="2">
      <t>モヨリ</t>
    </rPh>
    <rPh sb="2" eb="3">
      <t>エキ</t>
    </rPh>
    <rPh sb="6" eb="8">
      <t>キョリ</t>
    </rPh>
    <phoneticPr fontId="2"/>
  </si>
  <si>
    <t>ＪＲ北陸新幹線福井駅　下車３００ｍ</t>
    <rPh sb="2" eb="4">
      <t>ホクリク</t>
    </rPh>
    <rPh sb="4" eb="7">
      <t>シンカンセン</t>
    </rPh>
    <rPh sb="7" eb="9">
      <t>フクイ</t>
    </rPh>
    <rPh sb="9" eb="10">
      <t>エキ</t>
    </rPh>
    <rPh sb="11" eb="12">
      <t>シモ</t>
    </rPh>
    <rPh sb="12" eb="13">
      <t>クルマ</t>
    </rPh>
    <phoneticPr fontId="2"/>
  </si>
  <si>
    <t>ホームページ</t>
  </si>
  <si>
    <t>https://www.pref.fukui.lg.jp/</t>
    <phoneticPr fontId="2"/>
  </si>
  <si>
    <t xml:space="preserve">  １  土            　　地</t>
  </si>
  <si>
    <t>産米収穫量</t>
    <rPh sb="0" eb="1">
      <t>サン</t>
    </rPh>
    <rPh sb="1" eb="2">
      <t>ベイ</t>
    </rPh>
    <rPh sb="2" eb="4">
      <t>シュウカク</t>
    </rPh>
    <rPh sb="4" eb="5">
      <t>リョウ</t>
    </rPh>
    <phoneticPr fontId="2"/>
  </si>
  <si>
    <t>　 収　穫　量</t>
    <rPh sb="2" eb="3">
      <t>シュウ</t>
    </rPh>
    <rPh sb="4" eb="5">
      <t>カク</t>
    </rPh>
    <rPh sb="6" eb="7">
      <t>リョウ</t>
    </rPh>
    <phoneticPr fontId="2"/>
  </si>
  <si>
    <t xml:space="preserve"> 　作 付 面 積</t>
    <rPh sb="2" eb="3">
      <t>サク</t>
    </rPh>
    <rPh sb="4" eb="5">
      <t>ヅケ</t>
    </rPh>
    <rPh sb="6" eb="7">
      <t>メン</t>
    </rPh>
    <rPh sb="8" eb="9">
      <t>セキ</t>
    </rPh>
    <phoneticPr fontId="2"/>
  </si>
  <si>
    <t xml:space="preserve">   10a当たり収量</t>
    <rPh sb="6" eb="7">
      <t>ア</t>
    </rPh>
    <rPh sb="9" eb="11">
      <t>シュウリョウ</t>
    </rPh>
    <phoneticPr fontId="2"/>
  </si>
  <si>
    <t xml:space="preserve"> １５  労　　　　　　　働</t>
    <phoneticPr fontId="2"/>
  </si>
  <si>
    <t>t</t>
  </si>
  <si>
    <t>ha</t>
    <phoneticPr fontId="2"/>
  </si>
  <si>
    <t>kg</t>
    <phoneticPr fontId="2"/>
  </si>
  <si>
    <t xml:space="preserve"> １０  工　　　　　　業 </t>
    <phoneticPr fontId="2"/>
  </si>
  <si>
    <t xml:space="preserve">   総          面           積</t>
    <phoneticPr fontId="2"/>
  </si>
  <si>
    <t xml:space="preserve"> 固 定 資 産 概 要 調 書 に よ る 地 目 別 面 積</t>
    <phoneticPr fontId="2"/>
  </si>
  <si>
    <t xml:space="preserve">   総　　　数</t>
    <phoneticPr fontId="2"/>
  </si>
  <si>
    <t>うち　　田</t>
    <rPh sb="4" eb="5">
      <t>タ</t>
    </rPh>
    <phoneticPr fontId="2"/>
  </si>
  <si>
    <t>うち　　畑</t>
    <rPh sb="4" eb="5">
      <t>ハタケ</t>
    </rPh>
    <phoneticPr fontId="2"/>
  </si>
  <si>
    <t xml:space="preserve">産業別就業者数   </t>
    <phoneticPr fontId="2"/>
  </si>
  <si>
    <t xml:space="preserve"> 耕  地  面  積</t>
    <phoneticPr fontId="2"/>
  </si>
  <si>
    <t xml:space="preserve">       ha</t>
    <phoneticPr fontId="2"/>
  </si>
  <si>
    <t xml:space="preserve">ha </t>
    <phoneticPr fontId="2"/>
  </si>
  <si>
    <t xml:space="preserve">      </t>
  </si>
  <si>
    <t>産業分類</t>
  </si>
  <si>
    <t>事業所数</t>
    <rPh sb="0" eb="2">
      <t>ジギョウ</t>
    </rPh>
    <rPh sb="2" eb="3">
      <t>ショ</t>
    </rPh>
    <rPh sb="3" eb="4">
      <t>スウ</t>
    </rPh>
    <phoneticPr fontId="2"/>
  </si>
  <si>
    <t>従業者数</t>
    <rPh sb="0" eb="2">
      <t>ジュウギョウ</t>
    </rPh>
    <rPh sb="2" eb="3">
      <t>シャ</t>
    </rPh>
    <rPh sb="3" eb="4">
      <t>スウ</t>
    </rPh>
    <phoneticPr fontId="2"/>
  </si>
  <si>
    <t>年間製造品出荷額等</t>
  </si>
  <si>
    <t>区  分</t>
    <phoneticPr fontId="2"/>
  </si>
  <si>
    <t>総    数</t>
    <phoneticPr fontId="2"/>
  </si>
  <si>
    <t xml:space="preserve">  </t>
    <phoneticPr fontId="2"/>
  </si>
  <si>
    <t>㎢</t>
    <phoneticPr fontId="2"/>
  </si>
  <si>
    <t xml:space="preserve">   総       数</t>
    <phoneticPr fontId="2"/>
  </si>
  <si>
    <t xml:space="preserve">  う ち     田</t>
    <phoneticPr fontId="2"/>
  </si>
  <si>
    <t xml:space="preserve">  う ち     畑</t>
    <phoneticPr fontId="2"/>
  </si>
  <si>
    <t xml:space="preserve">　　   </t>
    <phoneticPr fontId="2"/>
  </si>
  <si>
    <t>事業所</t>
  </si>
  <si>
    <t>　　　　　　　 人</t>
  </si>
  <si>
    <t>人</t>
    <rPh sb="0" eb="1">
      <t>ヒト</t>
    </rPh>
    <phoneticPr fontId="2"/>
  </si>
  <si>
    <t>　　　　　　　　　　　　　　万円</t>
  </si>
  <si>
    <t xml:space="preserve">      人</t>
    <phoneticPr fontId="2"/>
  </si>
  <si>
    <t xml:space="preserve"> 人</t>
    <phoneticPr fontId="2"/>
  </si>
  <si>
    <t>農 業 生 産 物</t>
    <rPh sb="0" eb="1">
      <t>ノウ</t>
    </rPh>
    <rPh sb="2" eb="3">
      <t>ギョウ</t>
    </rPh>
    <rPh sb="4" eb="5">
      <t>ショウ</t>
    </rPh>
    <rPh sb="6" eb="7">
      <t>サン</t>
    </rPh>
    <rPh sb="8" eb="9">
      <t>ブツ</t>
    </rPh>
    <phoneticPr fontId="2"/>
  </si>
  <si>
    <t>作 付 面 積</t>
    <rPh sb="0" eb="1">
      <t>サク</t>
    </rPh>
    <rPh sb="2" eb="3">
      <t>ヅケ</t>
    </rPh>
    <rPh sb="4" eb="5">
      <t>ツラ</t>
    </rPh>
    <rPh sb="6" eb="7">
      <t>セキ</t>
    </rPh>
    <phoneticPr fontId="2"/>
  </si>
  <si>
    <t>収 穫 量</t>
    <rPh sb="0" eb="1">
      <t>シュウ</t>
    </rPh>
    <rPh sb="2" eb="3">
      <t>ユタカ</t>
    </rPh>
    <rPh sb="4" eb="5">
      <t>リョウ</t>
    </rPh>
    <phoneticPr fontId="2"/>
  </si>
  <si>
    <t xml:space="preserve">     </t>
  </si>
  <si>
    <t xml:space="preserve"> 総　　　数</t>
    <phoneticPr fontId="2"/>
  </si>
  <si>
    <t>t</t>
    <phoneticPr fontId="2"/>
  </si>
  <si>
    <t>卸売業,小売業</t>
    <rPh sb="0" eb="2">
      <t>オロシウリ</t>
    </rPh>
    <rPh sb="2" eb="3">
      <t>ギョウ</t>
    </rPh>
    <rPh sb="4" eb="7">
      <t>コウリギョウ</t>
    </rPh>
    <phoneticPr fontId="2"/>
  </si>
  <si>
    <t xml:space="preserve">  町 ･ 丁 ･ 大 字</t>
    <rPh sb="6" eb="7">
      <t>チョウ</t>
    </rPh>
    <phoneticPr fontId="2"/>
  </si>
  <si>
    <t xml:space="preserve">  う ち  宅 地</t>
    <phoneticPr fontId="2"/>
  </si>
  <si>
    <t xml:space="preserve">  う ち  山 林</t>
    <phoneticPr fontId="2"/>
  </si>
  <si>
    <t xml:space="preserve">  う ち  原 野</t>
    <phoneticPr fontId="2"/>
  </si>
  <si>
    <t>水　　　　　稲</t>
    <rPh sb="0" eb="1">
      <t>スイ</t>
    </rPh>
    <rPh sb="6" eb="7">
      <t>イネ</t>
    </rPh>
    <phoneticPr fontId="2"/>
  </si>
  <si>
    <t xml:space="preserve"> 第１次産業</t>
    <phoneticPr fontId="2"/>
  </si>
  <si>
    <t>金融業,保険業</t>
    <rPh sb="0" eb="2">
      <t>キンユウ</t>
    </rPh>
    <rPh sb="2" eb="3">
      <t>ギョウ</t>
    </rPh>
    <rPh sb="4" eb="7">
      <t>ホケンギョウ</t>
    </rPh>
    <phoneticPr fontId="2"/>
  </si>
  <si>
    <t xml:space="preserve">  区    画    数</t>
    <phoneticPr fontId="2"/>
  </si>
  <si>
    <t>六　条　大　麦</t>
    <rPh sb="0" eb="1">
      <t>ロク</t>
    </rPh>
    <rPh sb="2" eb="3">
      <t>ジョウ</t>
    </rPh>
    <rPh sb="4" eb="5">
      <t>ダイ</t>
    </rPh>
    <rPh sb="6" eb="7">
      <t>ムギ</t>
    </rPh>
    <phoneticPr fontId="2"/>
  </si>
  <si>
    <t>農業</t>
    <phoneticPr fontId="2"/>
  </si>
  <si>
    <r>
      <t xml:space="preserve">  </t>
    </r>
    <r>
      <rPr>
        <sz val="8"/>
        <color indexed="64"/>
        <rFont val="ＭＳ 明朝"/>
        <family val="1"/>
        <charset val="128"/>
      </rPr>
      <t/>
    </r>
    <phoneticPr fontId="2"/>
  </si>
  <si>
    <t>不動産業</t>
    <rPh sb="0" eb="3">
      <t>フドウサン</t>
    </rPh>
    <rPh sb="3" eb="4">
      <t>ギョウ</t>
    </rPh>
    <phoneticPr fontId="2"/>
  </si>
  <si>
    <t>大　　      豆</t>
    <rPh sb="0" eb="1">
      <t>オオ</t>
    </rPh>
    <rPh sb="9" eb="10">
      <t>マメ</t>
    </rPh>
    <phoneticPr fontId="2"/>
  </si>
  <si>
    <t>林業</t>
    <phoneticPr fontId="2"/>
  </si>
  <si>
    <r>
      <t xml:space="preserve">  </t>
    </r>
    <r>
      <rPr>
        <sz val="10.5"/>
        <color indexed="64"/>
        <rFont val="ＭＳ 明朝"/>
        <family val="1"/>
        <charset val="128"/>
      </rPr>
      <t/>
    </r>
    <phoneticPr fontId="2"/>
  </si>
  <si>
    <t>学術研究</t>
    <rPh sb="0" eb="2">
      <t>ガクジュツ</t>
    </rPh>
    <rPh sb="2" eb="4">
      <t>ケンキュウ</t>
    </rPh>
    <phoneticPr fontId="2"/>
  </si>
  <si>
    <t xml:space="preserve">  ２  世　帯　数　と　人　口</t>
  </si>
  <si>
    <t xml:space="preserve">  区　分</t>
    <phoneticPr fontId="2"/>
  </si>
  <si>
    <t xml:space="preserve"> 乳 用 牛</t>
    <phoneticPr fontId="2"/>
  </si>
  <si>
    <t xml:space="preserve"> 肉 用 牛</t>
    <phoneticPr fontId="2"/>
  </si>
  <si>
    <t>豚</t>
    <phoneticPr fontId="2"/>
  </si>
  <si>
    <t>ブロイラー</t>
    <phoneticPr fontId="2"/>
  </si>
  <si>
    <t>漁業</t>
    <phoneticPr fontId="2"/>
  </si>
  <si>
    <t>宿泊業,飲食ｻｰﾋﾞｽ</t>
    <rPh sb="0" eb="2">
      <t>シュクハク</t>
    </rPh>
    <rPh sb="2" eb="3">
      <t>ギョウ</t>
    </rPh>
    <rPh sb="4" eb="6">
      <t>インショク</t>
    </rPh>
    <phoneticPr fontId="2"/>
  </si>
  <si>
    <t>畜　産</t>
    <phoneticPr fontId="2"/>
  </si>
  <si>
    <t xml:space="preserve"> 飼養農家</t>
    <phoneticPr fontId="2"/>
  </si>
  <si>
    <t xml:space="preserve"> 第２次産業</t>
    <phoneticPr fontId="2"/>
  </si>
  <si>
    <t>生活関連ｻｰﾋﾞｽ業</t>
    <rPh sb="0" eb="2">
      <t>セイカツ</t>
    </rPh>
    <rPh sb="2" eb="4">
      <t>カンレン</t>
    </rPh>
    <phoneticPr fontId="2"/>
  </si>
  <si>
    <t xml:space="preserve">        人　　　　　　　　　　口</t>
    <phoneticPr fontId="2"/>
  </si>
  <si>
    <t>１世帯当</t>
    <phoneticPr fontId="2"/>
  </si>
  <si>
    <t>人    口</t>
    <phoneticPr fontId="2"/>
  </si>
  <si>
    <t>（戸）</t>
    <rPh sb="1" eb="2">
      <t>コ</t>
    </rPh>
    <phoneticPr fontId="2"/>
  </si>
  <si>
    <t>鉱業，採石業</t>
    <rPh sb="3" eb="5">
      <t>サイセキ</t>
    </rPh>
    <rPh sb="5" eb="6">
      <t>ギョウ</t>
    </rPh>
    <phoneticPr fontId="2"/>
  </si>
  <si>
    <t>教育,学習支援業</t>
    <rPh sb="0" eb="2">
      <t>キョウイク</t>
    </rPh>
    <rPh sb="3" eb="5">
      <t>ガクシュウ</t>
    </rPh>
    <rPh sb="5" eb="7">
      <t>シエン</t>
    </rPh>
    <rPh sb="7" eb="8">
      <t>ギョウ</t>
    </rPh>
    <phoneticPr fontId="2"/>
  </si>
  <si>
    <t xml:space="preserve"> 区　　　　分</t>
    <phoneticPr fontId="2"/>
  </si>
  <si>
    <t>世帯数</t>
    <phoneticPr fontId="2"/>
  </si>
  <si>
    <t xml:space="preserve"> 総   数</t>
    <phoneticPr fontId="2"/>
  </si>
  <si>
    <t xml:space="preserve">    男</t>
    <phoneticPr fontId="2"/>
  </si>
  <si>
    <t xml:space="preserve">    女</t>
    <phoneticPr fontId="2"/>
  </si>
  <si>
    <t xml:space="preserve">  男／女</t>
    <phoneticPr fontId="2"/>
  </si>
  <si>
    <t>たり人員</t>
    <phoneticPr fontId="2"/>
  </si>
  <si>
    <t>密    度</t>
    <phoneticPr fontId="2"/>
  </si>
  <si>
    <t>建設業</t>
    <phoneticPr fontId="2"/>
  </si>
  <si>
    <t xml:space="preserve">    世 帯</t>
    <phoneticPr fontId="2"/>
  </si>
  <si>
    <t xml:space="preserve">       人</t>
    <phoneticPr fontId="2"/>
  </si>
  <si>
    <t>　　％</t>
    <phoneticPr fontId="2"/>
  </si>
  <si>
    <t xml:space="preserve">    人/㎢</t>
    <phoneticPr fontId="2"/>
  </si>
  <si>
    <t>製造業</t>
    <phoneticPr fontId="2"/>
  </si>
  <si>
    <t xml:space="preserve">  ５  林               業</t>
  </si>
  <si>
    <t xml:space="preserve"> 第３次産業</t>
    <phoneticPr fontId="2"/>
  </si>
  <si>
    <t>サービス業</t>
    <rPh sb="4" eb="5">
      <t>ギョウ</t>
    </rPh>
    <phoneticPr fontId="2"/>
  </si>
  <si>
    <t>電気･ｶﾞｽ･水道業</t>
    <phoneticPr fontId="2"/>
  </si>
  <si>
    <t>公務</t>
    <rPh sb="0" eb="2">
      <t>コウム</t>
    </rPh>
    <phoneticPr fontId="2"/>
  </si>
  <si>
    <t xml:space="preserve">    　森　　　林　　　総　　　面　　　積   </t>
    <rPh sb="5" eb="6">
      <t>モリ</t>
    </rPh>
    <rPh sb="9" eb="10">
      <t>ハヤシ</t>
    </rPh>
    <phoneticPr fontId="2"/>
  </si>
  <si>
    <t>情報通信業</t>
    <rPh sb="0" eb="2">
      <t>ジョウホウ</t>
    </rPh>
    <rPh sb="2" eb="4">
      <t>ツウシン</t>
    </rPh>
    <rPh sb="4" eb="5">
      <t>ギョウ</t>
    </rPh>
    <phoneticPr fontId="2"/>
  </si>
  <si>
    <t xml:space="preserve"> 分類不能の産業</t>
    <phoneticPr fontId="2"/>
  </si>
  <si>
    <t>　　　森　　　　　　　林　　　　　　　の　　　　　　　構　　　　　　　成</t>
    <rPh sb="3" eb="4">
      <t>モリ</t>
    </rPh>
    <rPh sb="11" eb="12">
      <t>ハヤシ</t>
    </rPh>
    <phoneticPr fontId="2"/>
  </si>
  <si>
    <t>運輸業,郵便業</t>
    <rPh sb="0" eb="3">
      <t>ウンユギョウ</t>
    </rPh>
    <rPh sb="4" eb="6">
      <t>ユウビン</t>
    </rPh>
    <rPh sb="6" eb="7">
      <t>ギョウ</t>
    </rPh>
    <phoneticPr fontId="2"/>
  </si>
  <si>
    <t xml:space="preserve">  総　　　　　   数</t>
    <phoneticPr fontId="2"/>
  </si>
  <si>
    <t xml:space="preserve"> 天然林       針葉樹</t>
    <phoneticPr fontId="2"/>
  </si>
  <si>
    <t>令　2.10.1（国調）</t>
    <rPh sb="0" eb="1">
      <t>レイ</t>
    </rPh>
    <rPh sb="9" eb="10">
      <t>クニ</t>
    </rPh>
    <rPh sb="10" eb="11">
      <t>チョウ</t>
    </rPh>
    <phoneticPr fontId="2"/>
  </si>
  <si>
    <t xml:space="preserve">  人工林     針葉樹</t>
    <phoneticPr fontId="2"/>
  </si>
  <si>
    <t xml:space="preserve"> 天然林       広葉樹</t>
    <phoneticPr fontId="2"/>
  </si>
  <si>
    <t xml:space="preserve">    </t>
    <phoneticPr fontId="2"/>
  </si>
  <si>
    <t>区分</t>
    <phoneticPr fontId="2"/>
  </si>
  <si>
    <t>施設数</t>
    <phoneticPr fontId="2"/>
  </si>
  <si>
    <t>収容定員</t>
    <phoneticPr fontId="2"/>
  </si>
  <si>
    <t>年</t>
    <phoneticPr fontId="2"/>
  </si>
  <si>
    <t xml:space="preserve">  区</t>
    <phoneticPr fontId="2"/>
  </si>
  <si>
    <t xml:space="preserve"> 0歳</t>
  </si>
  <si>
    <t>15歳</t>
    <phoneticPr fontId="2"/>
  </si>
  <si>
    <t>25歳</t>
    <phoneticPr fontId="2"/>
  </si>
  <si>
    <t>35歳</t>
    <phoneticPr fontId="2"/>
  </si>
  <si>
    <t>45歳</t>
    <phoneticPr fontId="2"/>
  </si>
  <si>
    <t>55歳</t>
    <phoneticPr fontId="2"/>
  </si>
  <si>
    <t>65歳</t>
    <phoneticPr fontId="2"/>
  </si>
  <si>
    <t xml:space="preserve">  人工林     広葉樹</t>
    <phoneticPr fontId="2"/>
  </si>
  <si>
    <t xml:space="preserve"> 竹               林</t>
    <phoneticPr fontId="2"/>
  </si>
  <si>
    <t>生活保護施設</t>
    <rPh sb="0" eb="2">
      <t>セイカツ</t>
    </rPh>
    <rPh sb="2" eb="4">
      <t>ホゴ</t>
    </rPh>
    <phoneticPr fontId="2"/>
  </si>
  <si>
    <t>人</t>
    <rPh sb="0" eb="1">
      <t>ニン</t>
    </rPh>
    <phoneticPr fontId="2"/>
  </si>
  <si>
    <t>齢</t>
    <phoneticPr fontId="2"/>
  </si>
  <si>
    <t>令</t>
    <rPh sb="0" eb="1">
      <t>レイ</t>
    </rPh>
    <phoneticPr fontId="2"/>
  </si>
  <si>
    <t>～</t>
    <phoneticPr fontId="2"/>
  </si>
  <si>
    <t>地域福祉施設</t>
    <rPh sb="0" eb="2">
      <t>チイキ</t>
    </rPh>
    <rPh sb="2" eb="4">
      <t>フクシ</t>
    </rPh>
    <rPh sb="4" eb="6">
      <t>シセツ</t>
    </rPh>
    <phoneticPr fontId="2"/>
  </si>
  <si>
    <t>階</t>
    <phoneticPr fontId="2"/>
  </si>
  <si>
    <t xml:space="preserve">  分</t>
    <phoneticPr fontId="2"/>
  </si>
  <si>
    <t>14歳</t>
    <rPh sb="2" eb="3">
      <t>サイ</t>
    </rPh>
    <phoneticPr fontId="2"/>
  </si>
  <si>
    <t>24歳</t>
    <rPh sb="2" eb="3">
      <t>サイ</t>
    </rPh>
    <phoneticPr fontId="2"/>
  </si>
  <si>
    <t>34歳</t>
    <rPh sb="2" eb="3">
      <t>サイ</t>
    </rPh>
    <phoneticPr fontId="2"/>
  </si>
  <si>
    <t>44歳</t>
    <rPh sb="2" eb="3">
      <t>サイ</t>
    </rPh>
    <phoneticPr fontId="2"/>
  </si>
  <si>
    <t>54歳</t>
    <rPh sb="2" eb="3">
      <t>サイ</t>
    </rPh>
    <phoneticPr fontId="2"/>
  </si>
  <si>
    <t>64歳</t>
    <rPh sb="2" eb="3">
      <t>サイ</t>
    </rPh>
    <phoneticPr fontId="2"/>
  </si>
  <si>
    <t>以上</t>
    <rPh sb="0" eb="2">
      <t>イジョウ</t>
    </rPh>
    <phoneticPr fontId="2"/>
  </si>
  <si>
    <t xml:space="preserve">    林     野     の     構     成</t>
    <phoneticPr fontId="2"/>
  </si>
  <si>
    <t>保     有     形     態     別</t>
    <rPh sb="0" eb="7">
      <t>ホユウ</t>
    </rPh>
    <rPh sb="12" eb="19">
      <t>ケイタイ</t>
    </rPh>
    <rPh sb="24" eb="25">
      <t>ベツ</t>
    </rPh>
    <phoneticPr fontId="2"/>
  </si>
  <si>
    <t>老人福祉施設</t>
    <phoneticPr fontId="2"/>
  </si>
  <si>
    <t>児童福祉施設</t>
    <rPh sb="0" eb="2">
      <t>ジドウ</t>
    </rPh>
    <rPh sb="2" eb="4">
      <t>フクシ</t>
    </rPh>
    <rPh sb="4" eb="6">
      <t>シセツ</t>
    </rPh>
    <phoneticPr fontId="2"/>
  </si>
  <si>
    <t>級</t>
    <phoneticPr fontId="2"/>
  </si>
  <si>
    <t>・</t>
    <phoneticPr fontId="2"/>
  </si>
  <si>
    <t xml:space="preserve">    人</t>
    <phoneticPr fontId="2"/>
  </si>
  <si>
    <t>介護保険施設</t>
    <rPh sb="0" eb="2">
      <t>カイゴ</t>
    </rPh>
    <rPh sb="2" eb="4">
      <t>ホケン</t>
    </rPh>
    <rPh sb="4" eb="6">
      <t>シセツ</t>
    </rPh>
    <phoneticPr fontId="2"/>
  </si>
  <si>
    <t>母子福祉施設</t>
    <rPh sb="0" eb="2">
      <t>ボシ</t>
    </rPh>
    <rPh sb="2" eb="4">
      <t>フクシ</t>
    </rPh>
    <rPh sb="4" eb="6">
      <t>シセツ</t>
    </rPh>
    <phoneticPr fontId="2"/>
  </si>
  <si>
    <t>別</t>
    <phoneticPr fontId="2"/>
  </si>
  <si>
    <t>総 数</t>
    <phoneticPr fontId="2"/>
  </si>
  <si>
    <t xml:space="preserve"> 無立木地   伐採跡地</t>
    <rPh sb="10" eb="12">
      <t>アトチ</t>
    </rPh>
    <phoneticPr fontId="2"/>
  </si>
  <si>
    <t>国   　　　 　 有</t>
    <rPh sb="0" eb="1">
      <t>コク</t>
    </rPh>
    <rPh sb="10" eb="11">
      <t>ユウ</t>
    </rPh>
    <phoneticPr fontId="2"/>
  </si>
  <si>
    <t>障害者自立支援法施行前からの身体障害者福祉施設</t>
    <rPh sb="14" eb="16">
      <t>シンタイ</t>
    </rPh>
    <rPh sb="16" eb="19">
      <t>ショウガイシャ</t>
    </rPh>
    <rPh sb="19" eb="21">
      <t>フクシ</t>
    </rPh>
    <rPh sb="21" eb="23">
      <t>シセツ</t>
    </rPh>
    <phoneticPr fontId="2"/>
  </si>
  <si>
    <t>婦人保護施設</t>
    <rPh sb="0" eb="2">
      <t>フジン</t>
    </rPh>
    <rPh sb="2" eb="4">
      <t>ホゴ</t>
    </rPh>
    <rPh sb="4" eb="6">
      <t>シセツ</t>
    </rPh>
    <phoneticPr fontId="2"/>
  </si>
  <si>
    <t>人</t>
    <phoneticPr fontId="2"/>
  </si>
  <si>
    <t xml:space="preserve">  男</t>
    <phoneticPr fontId="2"/>
  </si>
  <si>
    <t>公       　　  有</t>
    <rPh sb="0" eb="1">
      <t>コウ</t>
    </rPh>
    <rPh sb="12" eb="13">
      <t>ユウ</t>
    </rPh>
    <phoneticPr fontId="2"/>
  </si>
  <si>
    <t>その他の社会福祉施設</t>
    <rPh sb="2" eb="3">
      <t>タ</t>
    </rPh>
    <rPh sb="4" eb="6">
      <t>シャカイ</t>
    </rPh>
    <rPh sb="6" eb="8">
      <t>フクシ</t>
    </rPh>
    <rPh sb="8" eb="10">
      <t>シセツ</t>
    </rPh>
    <phoneticPr fontId="2"/>
  </si>
  <si>
    <t>口</t>
    <phoneticPr fontId="2"/>
  </si>
  <si>
    <t xml:space="preserve">  女</t>
    <phoneticPr fontId="2"/>
  </si>
  <si>
    <t>私          　 有</t>
    <rPh sb="0" eb="1">
      <t>ワタシ</t>
    </rPh>
    <rPh sb="13" eb="14">
      <t>ユウ</t>
    </rPh>
    <phoneticPr fontId="2"/>
  </si>
  <si>
    <t>障害福祉サービス事業所</t>
    <rPh sb="0" eb="2">
      <t>ショウガイ</t>
    </rPh>
    <rPh sb="2" eb="4">
      <t>フクシ</t>
    </rPh>
    <rPh sb="8" eb="11">
      <t>ジギョウショ</t>
    </rPh>
    <phoneticPr fontId="2"/>
  </si>
  <si>
    <t xml:space="preserve">            林     産     物     生     産     量 </t>
    <phoneticPr fontId="2"/>
  </si>
  <si>
    <t>人口動態</t>
    <rPh sb="0" eb="2">
      <t>ジンコウ</t>
    </rPh>
    <rPh sb="2" eb="4">
      <t>ドウタイ</t>
    </rPh>
    <phoneticPr fontId="2"/>
  </si>
  <si>
    <t xml:space="preserve">   自　然　動　態</t>
    <phoneticPr fontId="2"/>
  </si>
  <si>
    <t xml:space="preserve">   社  会  動  態</t>
    <phoneticPr fontId="2"/>
  </si>
  <si>
    <t>生椎茸</t>
    <phoneticPr fontId="2"/>
  </si>
  <si>
    <t>㎏</t>
    <phoneticPr fontId="14" type="Hiragana"/>
  </si>
  <si>
    <t>乾椎茸</t>
    <phoneticPr fontId="2"/>
  </si>
  <si>
    <t>㎏</t>
  </si>
  <si>
    <t xml:space="preserve">   区       分</t>
    <phoneticPr fontId="2"/>
  </si>
  <si>
    <t xml:space="preserve"> 出   生</t>
    <phoneticPr fontId="2"/>
  </si>
  <si>
    <t xml:space="preserve"> 死   亡</t>
    <phoneticPr fontId="2"/>
  </si>
  <si>
    <t xml:space="preserve"> 転   入</t>
    <phoneticPr fontId="2"/>
  </si>
  <si>
    <t xml:space="preserve"> 転   出</t>
    <phoneticPr fontId="2"/>
  </si>
  <si>
    <t xml:space="preserve"> 婚   姻</t>
    <phoneticPr fontId="2"/>
  </si>
  <si>
    <t xml:space="preserve"> 離   婚</t>
    <phoneticPr fontId="2"/>
  </si>
  <si>
    <t>えのきだけ</t>
    <phoneticPr fontId="2"/>
  </si>
  <si>
    <t>なめこ</t>
    <phoneticPr fontId="2"/>
  </si>
  <si>
    <t xml:space="preserve">    </t>
  </si>
  <si>
    <t>学校数（校）</t>
    <rPh sb="0" eb="2">
      <t>ガッコウ</t>
    </rPh>
    <rPh sb="2" eb="3">
      <t>スウ</t>
    </rPh>
    <rPh sb="4" eb="5">
      <t>コウ</t>
    </rPh>
    <phoneticPr fontId="2"/>
  </si>
  <si>
    <t>教員数（人）</t>
    <rPh sb="4" eb="5">
      <t>ニン</t>
    </rPh>
    <phoneticPr fontId="2"/>
  </si>
  <si>
    <t>学生・生徒・児童数（人）</t>
    <rPh sb="10" eb="11">
      <t>ニン</t>
    </rPh>
    <phoneticPr fontId="2"/>
  </si>
  <si>
    <t xml:space="preserve">    件</t>
    <phoneticPr fontId="2"/>
  </si>
  <si>
    <t>ひらたけ</t>
    <phoneticPr fontId="2"/>
  </si>
  <si>
    <t>まいたけ</t>
    <phoneticPr fontId="2"/>
  </si>
  <si>
    <t>　</t>
    <phoneticPr fontId="2"/>
  </si>
  <si>
    <t xml:space="preserve"> 本 校</t>
    <phoneticPr fontId="2"/>
  </si>
  <si>
    <t xml:space="preserve"> 分 校</t>
    <phoneticPr fontId="2"/>
  </si>
  <si>
    <t xml:space="preserve"> 本   務</t>
    <phoneticPr fontId="2"/>
  </si>
  <si>
    <t xml:space="preserve"> 兼   務</t>
    <phoneticPr fontId="2"/>
  </si>
  <si>
    <t xml:space="preserve"> 実          数</t>
    <phoneticPr fontId="2"/>
  </si>
  <si>
    <t>小学校</t>
    <phoneticPr fontId="2"/>
  </si>
  <si>
    <t>比率(対1,000人)</t>
    <phoneticPr fontId="2"/>
  </si>
  <si>
    <t xml:space="preserve">- </t>
    <phoneticPr fontId="2"/>
  </si>
  <si>
    <t xml:space="preserve">  ６  漁               業</t>
    <rPh sb="5" eb="6">
      <t>ギョ</t>
    </rPh>
    <phoneticPr fontId="2"/>
  </si>
  <si>
    <t>水 道 供 給 人 口</t>
    <phoneticPr fontId="2"/>
  </si>
  <si>
    <t>上 水 道</t>
    <phoneticPr fontId="2"/>
  </si>
  <si>
    <t>簡易水道</t>
    <phoneticPr fontId="2"/>
  </si>
  <si>
    <t>専用水道</t>
    <phoneticPr fontId="2"/>
  </si>
  <si>
    <t>高等学校</t>
  </si>
  <si>
    <t xml:space="preserve">  ３  事　　業　　所（民　　営）</t>
    <rPh sb="13" eb="14">
      <t>タミ</t>
    </rPh>
    <rPh sb="16" eb="17">
      <t>エイ</t>
    </rPh>
    <phoneticPr fontId="2"/>
  </si>
  <si>
    <t>動　力　船</t>
    <rPh sb="0" eb="1">
      <t>ドウ</t>
    </rPh>
    <rPh sb="2" eb="3">
      <t>チカラ</t>
    </rPh>
    <rPh sb="4" eb="5">
      <t>セン</t>
    </rPh>
    <phoneticPr fontId="2"/>
  </si>
  <si>
    <t>無動力船隻数</t>
    <rPh sb="0" eb="1">
      <t>ム</t>
    </rPh>
    <rPh sb="1" eb="3">
      <t>ドウリョク</t>
    </rPh>
    <rPh sb="3" eb="4">
      <t>セン</t>
    </rPh>
    <rPh sb="4" eb="5">
      <t>セキ</t>
    </rPh>
    <rPh sb="5" eb="6">
      <t>スウ</t>
    </rPh>
    <phoneticPr fontId="2"/>
  </si>
  <si>
    <t>船外機付漁船隻数</t>
    <rPh sb="0" eb="1">
      <t>フネ</t>
    </rPh>
    <rPh sb="1" eb="2">
      <t>ソト</t>
    </rPh>
    <rPh sb="2" eb="3">
      <t>キ</t>
    </rPh>
    <rPh sb="3" eb="4">
      <t>ツ</t>
    </rPh>
    <rPh sb="4" eb="6">
      <t>ギョセン</t>
    </rPh>
    <rPh sb="6" eb="8">
      <t>セキスウ</t>
    </rPh>
    <phoneticPr fontId="2"/>
  </si>
  <si>
    <t>隻　数</t>
    <rPh sb="0" eb="1">
      <t>セキ</t>
    </rPh>
    <rPh sb="2" eb="3">
      <t>スウ</t>
    </rPh>
    <phoneticPr fontId="2"/>
  </si>
  <si>
    <t>総 ト ン 数</t>
    <rPh sb="0" eb="1">
      <t>ソウ</t>
    </rPh>
    <rPh sb="6" eb="7">
      <t>スウ</t>
    </rPh>
    <phoneticPr fontId="2"/>
  </si>
  <si>
    <t xml:space="preserve">    総　　　　　数</t>
    <phoneticPr fontId="2"/>
  </si>
  <si>
    <t xml:space="preserve">    民　　　　　営</t>
    <phoneticPr fontId="2"/>
  </si>
  <si>
    <t xml:space="preserve">  国 ･ 地方公共団体</t>
    <phoneticPr fontId="2"/>
  </si>
  <si>
    <t>隻</t>
    <rPh sb="0" eb="1">
      <t>セキ</t>
    </rPh>
    <phoneticPr fontId="2"/>
  </si>
  <si>
    <t xml:space="preserve">  　区　　　　　　分</t>
    <phoneticPr fontId="2"/>
  </si>
  <si>
    <t xml:space="preserve"> 事業所数</t>
    <phoneticPr fontId="2"/>
  </si>
  <si>
    <t xml:space="preserve"> 従業者数</t>
    <phoneticPr fontId="2"/>
  </si>
  <si>
    <t>幼稚園</t>
    <phoneticPr fontId="2"/>
  </si>
  <si>
    <t xml:space="preserve">  男女別就業者数</t>
    <rPh sb="2" eb="4">
      <t>ダンジョ</t>
    </rPh>
    <rPh sb="4" eb="5">
      <t>ベツ</t>
    </rPh>
    <rPh sb="5" eb="6">
      <t>シュウ</t>
    </rPh>
    <rPh sb="6" eb="9">
      <t>ギョウシャスウ</t>
    </rPh>
    <phoneticPr fontId="2"/>
  </si>
  <si>
    <t>道     路</t>
    <phoneticPr fontId="2"/>
  </si>
  <si>
    <t>実 延 長</t>
    <rPh sb="0" eb="1">
      <t>ジツ</t>
    </rPh>
    <phoneticPr fontId="2"/>
  </si>
  <si>
    <t>国     道</t>
    <phoneticPr fontId="2"/>
  </si>
  <si>
    <t>県     道</t>
    <phoneticPr fontId="2"/>
  </si>
  <si>
    <t xml:space="preserve"> 鉄 道 営 業 キ ロ 数</t>
    <rPh sb="13" eb="14">
      <t>スウ</t>
    </rPh>
    <phoneticPr fontId="2"/>
  </si>
  <si>
    <t>幼保連携認定こども園</t>
    <rPh sb="0" eb="2">
      <t>ヨウホ</t>
    </rPh>
    <rPh sb="2" eb="4">
      <t>レンケイ</t>
    </rPh>
    <rPh sb="4" eb="6">
      <t>ニンテイ</t>
    </rPh>
    <rPh sb="9" eb="10">
      <t>エン</t>
    </rPh>
    <phoneticPr fontId="2"/>
  </si>
  <si>
    <t>総　　数</t>
    <rPh sb="0" eb="1">
      <t>フサ</t>
    </rPh>
    <rPh sb="3" eb="4">
      <t>カズ</t>
    </rPh>
    <phoneticPr fontId="2"/>
  </si>
  <si>
    <t>㎞</t>
  </si>
  <si>
    <t>km</t>
  </si>
  <si>
    <t>各種学校</t>
    <phoneticPr fontId="2"/>
  </si>
  <si>
    <t>農林漁業</t>
    <phoneticPr fontId="2"/>
  </si>
  <si>
    <t>　　　　人</t>
    <rPh sb="4" eb="5">
      <t>ニン</t>
    </rPh>
    <phoneticPr fontId="2"/>
  </si>
  <si>
    <t xml:space="preserve">  人</t>
    <phoneticPr fontId="2"/>
  </si>
  <si>
    <t>自動車</t>
    <phoneticPr fontId="2"/>
  </si>
  <si>
    <t>乗用車</t>
  </si>
  <si>
    <t>鉱業</t>
    <phoneticPr fontId="2"/>
  </si>
  <si>
    <t>台  数</t>
    <phoneticPr fontId="2"/>
  </si>
  <si>
    <t>貨    物</t>
    <phoneticPr fontId="2"/>
  </si>
  <si>
    <t>普     通</t>
    <phoneticPr fontId="2"/>
  </si>
  <si>
    <t>小     型</t>
    <phoneticPr fontId="2"/>
  </si>
  <si>
    <t>乗  合</t>
    <phoneticPr fontId="2"/>
  </si>
  <si>
    <t>特  種</t>
    <phoneticPr fontId="2"/>
  </si>
  <si>
    <t>小型二輪</t>
    <phoneticPr fontId="2"/>
  </si>
  <si>
    <t>軽自動車</t>
    <phoneticPr fontId="2"/>
  </si>
  <si>
    <t>郵　便　局　数</t>
    <rPh sb="0" eb="1">
      <t>ユウ</t>
    </rPh>
    <rPh sb="2" eb="3">
      <t>ビン</t>
    </rPh>
    <rPh sb="4" eb="5">
      <t>キョク</t>
    </rPh>
    <rPh sb="6" eb="7">
      <t>スウ</t>
    </rPh>
    <phoneticPr fontId="2"/>
  </si>
  <si>
    <t>一般加入</t>
    <rPh sb="0" eb="2">
      <t>イッパン</t>
    </rPh>
    <rPh sb="2" eb="4">
      <t>カニュウ</t>
    </rPh>
    <phoneticPr fontId="2"/>
  </si>
  <si>
    <t>ＩＮＳネット</t>
    <phoneticPr fontId="2"/>
  </si>
  <si>
    <t>医療関係施設</t>
    <phoneticPr fontId="2"/>
  </si>
  <si>
    <t>および医療関係者数</t>
    <phoneticPr fontId="2"/>
  </si>
  <si>
    <t>電気・ｶﾞ ｽ・熱供給・水道業</t>
    <phoneticPr fontId="2"/>
  </si>
  <si>
    <t>通  信</t>
    <phoneticPr fontId="2"/>
  </si>
  <si>
    <t xml:space="preserve"> 総     数</t>
    <phoneticPr fontId="2"/>
  </si>
  <si>
    <t xml:space="preserve"> 郵 便 局</t>
    <rPh sb="1" eb="2">
      <t>ユウ</t>
    </rPh>
    <rPh sb="3" eb="4">
      <t>ビン</t>
    </rPh>
    <phoneticPr fontId="2"/>
  </si>
  <si>
    <t xml:space="preserve"> 簡 易 局</t>
    <phoneticPr fontId="2"/>
  </si>
  <si>
    <t>電話数</t>
    <rPh sb="0" eb="2">
      <t>デンワ</t>
    </rPh>
    <rPh sb="2" eb="3">
      <t>スウ</t>
    </rPh>
    <phoneticPr fontId="2"/>
  </si>
  <si>
    <t>加入数</t>
    <rPh sb="0" eb="2">
      <t>カニュウ</t>
    </rPh>
    <rPh sb="2" eb="3">
      <t>スウ</t>
    </rPh>
    <phoneticPr fontId="2"/>
  </si>
  <si>
    <t>病</t>
    <rPh sb="0" eb="1">
      <t>ビョウ</t>
    </rPh>
    <phoneticPr fontId="2"/>
  </si>
  <si>
    <t>院</t>
    <rPh sb="0" eb="1">
      <t>イン</t>
    </rPh>
    <phoneticPr fontId="2"/>
  </si>
  <si>
    <t xml:space="preserve"> </t>
    <phoneticPr fontId="2"/>
  </si>
  <si>
    <t>医療関係</t>
  </si>
  <si>
    <t>有</t>
    <rPh sb="0" eb="1">
      <t>ユウ</t>
    </rPh>
    <phoneticPr fontId="2"/>
  </si>
  <si>
    <t>床</t>
    <rPh sb="0" eb="1">
      <t>トコ</t>
    </rPh>
    <phoneticPr fontId="2"/>
  </si>
  <si>
    <t>運輸業、郵便業</t>
    <rPh sb="0" eb="3">
      <t>ウンユギョウ</t>
    </rPh>
    <rPh sb="4" eb="6">
      <t>ユウビン</t>
    </rPh>
    <rPh sb="6" eb="7">
      <t>ギョウ</t>
    </rPh>
    <phoneticPr fontId="2"/>
  </si>
  <si>
    <t>保健師</t>
    <rPh sb="2" eb="3">
      <t>シ</t>
    </rPh>
    <phoneticPr fontId="2"/>
  </si>
  <si>
    <t>助産師</t>
    <rPh sb="2" eb="3">
      <t>シ</t>
    </rPh>
    <phoneticPr fontId="2"/>
  </si>
  <si>
    <t>看護師</t>
    <rPh sb="2" eb="3">
      <t>シ</t>
    </rPh>
    <phoneticPr fontId="2"/>
  </si>
  <si>
    <t>金融業、保険業</t>
    <phoneticPr fontId="2"/>
  </si>
  <si>
    <t>医療</t>
  </si>
  <si>
    <t>不動産業、物品賃貸業</t>
    <phoneticPr fontId="2"/>
  </si>
  <si>
    <t xml:space="preserve">           </t>
  </si>
  <si>
    <t>(千円）</t>
    <rPh sb="1" eb="3">
      <t>センエン</t>
    </rPh>
    <phoneticPr fontId="2"/>
  </si>
  <si>
    <t xml:space="preserve"> </t>
  </si>
  <si>
    <t>関係者</t>
  </si>
  <si>
    <t>学術研究、専門・技術ｻｰﾋﾞｽ業</t>
    <rPh sb="0" eb="2">
      <t>ガクジュツ</t>
    </rPh>
    <rPh sb="2" eb="4">
      <t>ケンキュウ</t>
    </rPh>
    <rPh sb="5" eb="7">
      <t>センモン</t>
    </rPh>
    <rPh sb="8" eb="10">
      <t>ギジュツ</t>
    </rPh>
    <rPh sb="15" eb="16">
      <t>ギョウ</t>
    </rPh>
    <phoneticPr fontId="2"/>
  </si>
  <si>
    <t xml:space="preserve">  産   業　 分　 類</t>
    <phoneticPr fontId="2"/>
  </si>
  <si>
    <t xml:space="preserve"> 事　業　所　数</t>
    <rPh sb="1" eb="2">
      <t>コト</t>
    </rPh>
    <rPh sb="3" eb="4">
      <t>ギョウ</t>
    </rPh>
    <rPh sb="5" eb="6">
      <t>トコロ</t>
    </rPh>
    <rPh sb="7" eb="8">
      <t>スウ</t>
    </rPh>
    <phoneticPr fontId="2"/>
  </si>
  <si>
    <t xml:space="preserve"> 従　業　者　数</t>
    <rPh sb="1" eb="4">
      <t>ジュウギョウ</t>
    </rPh>
    <rPh sb="5" eb="6">
      <t>シャ</t>
    </rPh>
    <rPh sb="7" eb="8">
      <t>スウ</t>
    </rPh>
    <phoneticPr fontId="2"/>
  </si>
  <si>
    <t>年　間　販　売　額</t>
    <phoneticPr fontId="2"/>
  </si>
  <si>
    <t>一人当たり歳入歳出予算決算額</t>
    <rPh sb="0" eb="2">
      <t>ヒトリ</t>
    </rPh>
    <rPh sb="2" eb="3">
      <t>ア</t>
    </rPh>
    <rPh sb="5" eb="7">
      <t>サイニュウ</t>
    </rPh>
    <rPh sb="7" eb="9">
      <t>サイシュツ</t>
    </rPh>
    <rPh sb="9" eb="11">
      <t>ヨサン</t>
    </rPh>
    <rPh sb="11" eb="13">
      <t>ケッサン</t>
    </rPh>
    <rPh sb="13" eb="14">
      <t>ガク</t>
    </rPh>
    <phoneticPr fontId="2"/>
  </si>
  <si>
    <t xml:space="preserve">                   </t>
    <phoneticPr fontId="2"/>
  </si>
  <si>
    <t xml:space="preserve">死因別死亡数　　　　　　    </t>
    <rPh sb="0" eb="2">
      <t>シイン</t>
    </rPh>
    <rPh sb="5" eb="6">
      <t>スウ</t>
    </rPh>
    <phoneticPr fontId="2"/>
  </si>
  <si>
    <t xml:space="preserve">      単 位：人</t>
  </si>
  <si>
    <t>宿泊業、飲食サービス業</t>
    <phoneticPr fontId="2"/>
  </si>
  <si>
    <t>　人</t>
    <rPh sb="1" eb="2">
      <t>ニン</t>
    </rPh>
    <phoneticPr fontId="2"/>
  </si>
  <si>
    <t>区分</t>
  </si>
  <si>
    <t xml:space="preserve"> 死     因</t>
    <phoneticPr fontId="2"/>
  </si>
  <si>
    <t>悪  性</t>
    <phoneticPr fontId="2"/>
  </si>
  <si>
    <t>高血圧</t>
    <phoneticPr fontId="2"/>
  </si>
  <si>
    <t>脳血管</t>
  </si>
  <si>
    <t>不慮の事故</t>
    <phoneticPr fontId="2"/>
  </si>
  <si>
    <t>総　　　　　　計</t>
    <phoneticPr fontId="2"/>
  </si>
  <si>
    <t>全 死 因</t>
    <phoneticPr fontId="2"/>
  </si>
  <si>
    <t>結 核</t>
    <phoneticPr fontId="2"/>
  </si>
  <si>
    <t>新生物</t>
    <phoneticPr fontId="2"/>
  </si>
  <si>
    <t>性疾患</t>
    <phoneticPr fontId="2"/>
  </si>
  <si>
    <t>疾  患</t>
    <phoneticPr fontId="2"/>
  </si>
  <si>
    <t>肺  炎</t>
    <phoneticPr fontId="2"/>
  </si>
  <si>
    <t>老  衰</t>
    <phoneticPr fontId="2"/>
  </si>
  <si>
    <t>交通事故</t>
    <phoneticPr fontId="2"/>
  </si>
  <si>
    <t>卸売業</t>
    <phoneticPr fontId="2"/>
  </si>
  <si>
    <t>項目別歳入歳出予算決算額</t>
    <rPh sb="0" eb="2">
      <t>コウモク</t>
    </rPh>
    <rPh sb="2" eb="3">
      <t>ベツ</t>
    </rPh>
    <rPh sb="3" eb="5">
      <t>サイニュウ</t>
    </rPh>
    <rPh sb="5" eb="7">
      <t>サイシュツ</t>
    </rPh>
    <rPh sb="7" eb="9">
      <t>ヨサン</t>
    </rPh>
    <rPh sb="9" eb="11">
      <t>ケッサン</t>
    </rPh>
    <rPh sb="11" eb="12">
      <t>ガク</t>
    </rPh>
    <phoneticPr fontId="2"/>
  </si>
  <si>
    <t>小売業</t>
    <phoneticPr fontId="2"/>
  </si>
  <si>
    <t xml:space="preserve">   －</t>
  </si>
  <si>
    <t>各種商品</t>
    <phoneticPr fontId="2"/>
  </si>
  <si>
    <t>総額</t>
    <phoneticPr fontId="2"/>
  </si>
  <si>
    <t>織物・衣服・身の回り品</t>
    <phoneticPr fontId="2"/>
  </si>
  <si>
    <t>飲食料品</t>
    <phoneticPr fontId="2"/>
  </si>
  <si>
    <t>交番・駐在所</t>
    <rPh sb="0" eb="2">
      <t>コウバン</t>
    </rPh>
    <rPh sb="3" eb="6">
      <t>チュウザイショ</t>
    </rPh>
    <phoneticPr fontId="2"/>
  </si>
  <si>
    <t>刑法犯認知件数</t>
    <rPh sb="0" eb="3">
      <t>ケイホウハン</t>
    </rPh>
    <rPh sb="3" eb="5">
      <t>ニンチ</t>
    </rPh>
    <rPh sb="5" eb="7">
      <t>ケンスウ</t>
    </rPh>
    <phoneticPr fontId="2"/>
  </si>
  <si>
    <t>交通人身事故発生件数</t>
    <rPh sb="0" eb="2">
      <t>コウツウ</t>
    </rPh>
    <rPh sb="2" eb="4">
      <t>ジンシン</t>
    </rPh>
    <rPh sb="4" eb="6">
      <t>ジコ</t>
    </rPh>
    <rPh sb="6" eb="8">
      <t>ハッセイ</t>
    </rPh>
    <rPh sb="8" eb="10">
      <t>ケンスウ</t>
    </rPh>
    <phoneticPr fontId="2"/>
  </si>
  <si>
    <t>機械器具</t>
    <rPh sb="0" eb="2">
      <t>キカイ</t>
    </rPh>
    <rPh sb="2" eb="4">
      <t>キグ</t>
    </rPh>
    <phoneticPr fontId="2"/>
  </si>
  <si>
    <t>警察署数</t>
    <rPh sb="0" eb="3">
      <t>ケイサツショ</t>
    </rPh>
    <rPh sb="3" eb="4">
      <t>スウ</t>
    </rPh>
    <phoneticPr fontId="2"/>
  </si>
  <si>
    <t>その他</t>
    <phoneticPr fontId="2"/>
  </si>
  <si>
    <t xml:space="preserve"> 件</t>
    <rPh sb="1" eb="2">
      <t>ケン</t>
    </rPh>
    <phoneticPr fontId="2"/>
  </si>
  <si>
    <t>　件</t>
    <rPh sb="1" eb="2">
      <t>ケン</t>
    </rPh>
    <phoneticPr fontId="2"/>
  </si>
  <si>
    <t>農産物販売額規模別経営体数</t>
    <rPh sb="0" eb="3">
      <t>ノウサンブツ</t>
    </rPh>
    <rPh sb="3" eb="5">
      <t>ハンバイ</t>
    </rPh>
    <rPh sb="5" eb="6">
      <t>ガク</t>
    </rPh>
    <phoneticPr fontId="2"/>
  </si>
  <si>
    <t>無店舗</t>
    <rPh sb="0" eb="3">
      <t>ムテンポ</t>
    </rPh>
    <phoneticPr fontId="2"/>
  </si>
  <si>
    <t>農</t>
    <rPh sb="0" eb="1">
      <t>ノウ</t>
    </rPh>
    <phoneticPr fontId="2"/>
  </si>
  <si>
    <t>区　分</t>
    <rPh sb="0" eb="1">
      <t>ク</t>
    </rPh>
    <rPh sb="2" eb="3">
      <t>フン</t>
    </rPh>
    <phoneticPr fontId="2"/>
  </si>
  <si>
    <t>経営体数
（経営体）</t>
    <rPh sb="0" eb="3">
      <t>ケイエイタイ</t>
    </rPh>
    <rPh sb="3" eb="4">
      <t>スウ</t>
    </rPh>
    <rPh sb="6" eb="9">
      <t>ケイエイタイ</t>
    </rPh>
    <phoneticPr fontId="2"/>
  </si>
  <si>
    <t>分担金および負担金</t>
    <rPh sb="6" eb="9">
      <t>フタンキン</t>
    </rPh>
    <phoneticPr fontId="3"/>
  </si>
  <si>
    <t>火災発生件数</t>
    <phoneticPr fontId="2"/>
  </si>
  <si>
    <t>林野焼損</t>
    <rPh sb="0" eb="2">
      <t>リンヤ</t>
    </rPh>
    <rPh sb="2" eb="4">
      <t>ショウソン</t>
    </rPh>
    <phoneticPr fontId="2"/>
  </si>
  <si>
    <t>損      害</t>
    <phoneticPr fontId="2"/>
  </si>
  <si>
    <t>消 防 自</t>
    <phoneticPr fontId="2"/>
  </si>
  <si>
    <t>その他の</t>
    <phoneticPr fontId="2"/>
  </si>
  <si>
    <t>業</t>
    <rPh sb="0" eb="1">
      <t>ギョウ</t>
    </rPh>
    <phoneticPr fontId="2"/>
  </si>
  <si>
    <t>使用料および手数料</t>
    <rPh sb="0" eb="2">
      <t>シヨウ</t>
    </rPh>
    <rPh sb="2" eb="3">
      <t>リョウキン</t>
    </rPh>
    <rPh sb="6" eb="9">
      <t>テスウリョウ</t>
    </rPh>
    <phoneticPr fontId="3"/>
  </si>
  <si>
    <t>焼損棟数</t>
    <phoneticPr fontId="2"/>
  </si>
  <si>
    <t>面    積</t>
    <phoneticPr fontId="2"/>
  </si>
  <si>
    <t>見  積  額</t>
    <phoneticPr fontId="2"/>
  </si>
  <si>
    <t>動 車 数</t>
    <phoneticPr fontId="2"/>
  </si>
  <si>
    <t>ﾎﾟﾝﾌﾟ数</t>
    <phoneticPr fontId="2"/>
  </si>
  <si>
    <t xml:space="preserve"> 消防吏員</t>
    <phoneticPr fontId="2"/>
  </si>
  <si>
    <t xml:space="preserve"> 消防団員</t>
    <phoneticPr fontId="2"/>
  </si>
  <si>
    <t>経</t>
    <rPh sb="0" eb="1">
      <t>キョウ</t>
    </rPh>
    <phoneticPr fontId="2"/>
  </si>
  <si>
    <t>総　　　 数</t>
    <rPh sb="0" eb="1">
      <t>ソウ</t>
    </rPh>
    <rPh sb="5" eb="6">
      <t>スウ</t>
    </rPh>
    <phoneticPr fontId="2"/>
  </si>
  <si>
    <t xml:space="preserve">  ａ</t>
    <phoneticPr fontId="2"/>
  </si>
  <si>
    <t xml:space="preserve">  千円</t>
    <phoneticPr fontId="2"/>
  </si>
  <si>
    <t xml:space="preserve">        </t>
    <phoneticPr fontId="2"/>
  </si>
  <si>
    <t>営</t>
    <rPh sb="0" eb="1">
      <t>イトナ</t>
    </rPh>
    <phoneticPr fontId="2"/>
  </si>
  <si>
    <t>個人経営体</t>
    <rPh sb="0" eb="2">
      <t>コジン</t>
    </rPh>
    <rPh sb="2" eb="5">
      <t>ケイエイタイ</t>
    </rPh>
    <phoneticPr fontId="2"/>
  </si>
  <si>
    <t>販 売 な し</t>
    <rPh sb="0" eb="1">
      <t>ハン</t>
    </rPh>
    <rPh sb="2" eb="3">
      <t>バイ</t>
    </rPh>
    <phoneticPr fontId="2"/>
  </si>
  <si>
    <t>0.5 ha 未満</t>
    <rPh sb="7" eb="9">
      <t>ミマン</t>
    </rPh>
    <phoneticPr fontId="2"/>
  </si>
  <si>
    <t>中の増減</t>
    <rPh sb="0" eb="1">
      <t>チュウ</t>
    </rPh>
    <rPh sb="2" eb="4">
      <t>ゾウゲン</t>
    </rPh>
    <phoneticPr fontId="2"/>
  </si>
  <si>
    <t>体</t>
    <rPh sb="0" eb="1">
      <t>タイ</t>
    </rPh>
    <phoneticPr fontId="2"/>
  </si>
  <si>
    <t>0.5 ha ～ 1.0 ha</t>
    <phoneticPr fontId="2"/>
  </si>
  <si>
    <t>建設した住宅</t>
    <rPh sb="0" eb="2">
      <t>ケンセツ</t>
    </rPh>
    <rPh sb="4" eb="6">
      <t>ジュウタク</t>
    </rPh>
    <phoneticPr fontId="2"/>
  </si>
  <si>
    <t>消失した住宅</t>
    <phoneticPr fontId="2"/>
  </si>
  <si>
    <t>数</t>
    <rPh sb="0" eb="1">
      <t>スウ</t>
    </rPh>
    <phoneticPr fontId="2"/>
  </si>
  <si>
    <t>法人経営</t>
    <rPh sb="0" eb="2">
      <t>ホウジン</t>
    </rPh>
    <rPh sb="2" eb="4">
      <t>ケイエイ</t>
    </rPh>
    <phoneticPr fontId="2"/>
  </si>
  <si>
    <t>50～300万円</t>
    <rPh sb="6" eb="8">
      <t>マンエン</t>
    </rPh>
    <phoneticPr fontId="2"/>
  </si>
  <si>
    <t>1.0 ha ～ 2.0 ha</t>
    <phoneticPr fontId="2"/>
  </si>
  <si>
    <t>（</t>
    <phoneticPr fontId="2"/>
  </si>
  <si>
    <t>300～500万円</t>
    <rPh sb="7" eb="9">
      <t>マンエン</t>
    </rPh>
    <phoneticPr fontId="2"/>
  </si>
  <si>
    <t>2.0 ha ～ 3.0 ha</t>
    <phoneticPr fontId="2"/>
  </si>
  <si>
    <t>戸</t>
    <rPh sb="0" eb="1">
      <t>コ</t>
    </rPh>
    <phoneticPr fontId="2"/>
  </si>
  <si>
    <t>総</t>
    <phoneticPr fontId="2"/>
  </si>
  <si>
    <t>500～1,000万円</t>
    <rPh sb="9" eb="11">
      <t>マンエン</t>
    </rPh>
    <phoneticPr fontId="2"/>
  </si>
  <si>
    <t>3.0 ha ～ 5.0 ha</t>
    <phoneticPr fontId="2"/>
  </si>
  <si>
    <t>その他</t>
    <phoneticPr fontId="3"/>
  </si>
  <si>
    <t>県内文化財数</t>
    <phoneticPr fontId="2"/>
  </si>
  <si>
    <t>国指定</t>
    <rPh sb="0" eb="1">
      <t>クニ</t>
    </rPh>
    <rPh sb="1" eb="3">
      <t>シテイ</t>
    </rPh>
    <phoneticPr fontId="2"/>
  </si>
  <si>
    <t>国選択・選定</t>
    <rPh sb="0" eb="1">
      <t>クニ</t>
    </rPh>
    <rPh sb="1" eb="3">
      <t>センタク</t>
    </rPh>
    <rPh sb="4" eb="6">
      <t>センテイ</t>
    </rPh>
    <phoneticPr fontId="2"/>
  </si>
  <si>
    <t>国登録</t>
    <rPh sb="0" eb="1">
      <t>クニ</t>
    </rPh>
    <rPh sb="1" eb="3">
      <t>トウロク</t>
    </rPh>
    <phoneticPr fontId="2"/>
  </si>
  <si>
    <t>県指定</t>
    <rPh sb="0" eb="1">
      <t>ケン</t>
    </rPh>
    <rPh sb="1" eb="3">
      <t>シテイ</t>
    </rPh>
    <phoneticPr fontId="2"/>
  </si>
  <si>
    <t>1,000万円以上</t>
    <rPh sb="5" eb="7">
      <t>マンエン</t>
    </rPh>
    <rPh sb="7" eb="9">
      <t>イジョウ</t>
    </rPh>
    <phoneticPr fontId="2"/>
  </si>
  <si>
    <t>5.0 ha以上</t>
    <rPh sb="6" eb="8">
      <t>イジョウ</t>
    </rPh>
    <phoneticPr fontId="2"/>
  </si>
  <si>
    <t>有形文化財</t>
    <rPh sb="0" eb="2">
      <t>ユウケイ</t>
    </rPh>
    <rPh sb="2" eb="5">
      <t>ブンカザイ</t>
    </rPh>
    <phoneticPr fontId="2"/>
  </si>
  <si>
    <t>）</t>
    <phoneticPr fontId="2"/>
  </si>
  <si>
    <t>15歳以上の常雇い数</t>
    <rPh sb="2" eb="3">
      <t>サイ</t>
    </rPh>
    <rPh sb="3" eb="5">
      <t>イジョウ</t>
    </rPh>
    <rPh sb="6" eb="7">
      <t>ツネ</t>
    </rPh>
    <rPh sb="7" eb="8">
      <t>ヤトイ</t>
    </rPh>
    <rPh sb="9" eb="10">
      <t>カズ</t>
    </rPh>
    <phoneticPr fontId="2"/>
  </si>
  <si>
    <t>農業に60日以上従事した世帯員、役員・構成員
（経営主を含む）の平均年齢</t>
    <rPh sb="0" eb="2">
      <t>ノウギョウ</t>
    </rPh>
    <rPh sb="5" eb="6">
      <t>ニチ</t>
    </rPh>
    <rPh sb="6" eb="8">
      <t>イジョウ</t>
    </rPh>
    <rPh sb="8" eb="10">
      <t>ジュウジ</t>
    </rPh>
    <rPh sb="12" eb="14">
      <t>セタイ</t>
    </rPh>
    <rPh sb="14" eb="15">
      <t>イン</t>
    </rPh>
    <rPh sb="16" eb="18">
      <t>ヤクイン</t>
    </rPh>
    <rPh sb="19" eb="21">
      <t>コウセイ</t>
    </rPh>
    <rPh sb="21" eb="22">
      <t>イン</t>
    </rPh>
    <rPh sb="24" eb="26">
      <t>ケイエイ</t>
    </rPh>
    <rPh sb="26" eb="27">
      <t>ヌシ</t>
    </rPh>
    <rPh sb="28" eb="29">
      <t>フク</t>
    </rPh>
    <rPh sb="32" eb="34">
      <t>ヘイキン</t>
    </rPh>
    <rPh sb="34" eb="36">
      <t>ネンレイ</t>
    </rPh>
    <phoneticPr fontId="2"/>
  </si>
  <si>
    <t xml:space="preserve"> ( </t>
    <phoneticPr fontId="2"/>
  </si>
  <si>
    <t>ただし図書館・公民館・児童館・ 社会教育学級講座</t>
    <rPh sb="3" eb="6">
      <t>トショカン</t>
    </rPh>
    <rPh sb="7" eb="10">
      <t>コウミンカン</t>
    </rPh>
    <rPh sb="11" eb="14">
      <t>ジドウカン</t>
    </rPh>
    <phoneticPr fontId="2"/>
  </si>
  <si>
    <t>無形文化財</t>
    <rPh sb="0" eb="2">
      <t>ムケイ</t>
    </rPh>
    <rPh sb="2" eb="5">
      <t>ブンカザイ</t>
    </rPh>
    <phoneticPr fontId="2"/>
  </si>
  <si>
    <t>と</t>
    <phoneticPr fontId="2"/>
  </si>
  <si>
    <t xml:space="preserve">　宗教法人数 </t>
    <phoneticPr fontId="2"/>
  </si>
  <si>
    <t>民俗文化財</t>
    <rPh sb="0" eb="2">
      <t>ミンゾク</t>
    </rPh>
    <rPh sb="2" eb="5">
      <t>ブンカザイ</t>
    </rPh>
    <phoneticPr fontId="2"/>
  </si>
  <si>
    <t>就</t>
    <rPh sb="0" eb="1">
      <t>シュウ</t>
    </rPh>
    <phoneticPr fontId="2"/>
  </si>
  <si>
    <t>農業に60日以上従事</t>
    <rPh sb="0" eb="2">
      <t>ノウギョウ</t>
    </rPh>
    <rPh sb="5" eb="6">
      <t>ニチ</t>
    </rPh>
    <rPh sb="6" eb="8">
      <t>イジョウ</t>
    </rPh>
    <rPh sb="8" eb="10">
      <t>ジュウジ</t>
    </rPh>
    <phoneticPr fontId="2"/>
  </si>
  <si>
    <t xml:space="preserve"> 市 町 議 会</t>
    <phoneticPr fontId="2"/>
  </si>
  <si>
    <t>有権者数</t>
    <rPh sb="0" eb="2">
      <t>ユウケン</t>
    </rPh>
    <rPh sb="2" eb="3">
      <t>シャ</t>
    </rPh>
    <rPh sb="3" eb="4">
      <t>スウ</t>
    </rPh>
    <phoneticPr fontId="2"/>
  </si>
  <si>
    <t>市 町 議 会</t>
    <rPh sb="0" eb="1">
      <t>シ</t>
    </rPh>
    <rPh sb="2" eb="3">
      <t>マチ</t>
    </rPh>
    <rPh sb="4" eb="7">
      <t>ギカイ</t>
    </rPh>
    <phoneticPr fontId="2"/>
  </si>
  <si>
    <t>市町職員数　</t>
    <rPh sb="0" eb="2">
      <t>シチョウ</t>
    </rPh>
    <rPh sb="2" eb="5">
      <t>ショクインスウ</t>
    </rPh>
    <phoneticPr fontId="2"/>
  </si>
  <si>
    <t>県立図書館</t>
    <rPh sb="0" eb="2">
      <t>ケンリツ</t>
    </rPh>
    <phoneticPr fontId="2"/>
  </si>
  <si>
    <t>公　民　館</t>
    <phoneticPr fontId="2"/>
  </si>
  <si>
    <t xml:space="preserve"> 社会教育学級講座</t>
    <phoneticPr fontId="2"/>
  </si>
  <si>
    <t>天然記念物、史跡・名勝</t>
    <rPh sb="0" eb="2">
      <t>テンネン</t>
    </rPh>
    <rPh sb="2" eb="5">
      <t>キネンブツ</t>
    </rPh>
    <rPh sb="6" eb="8">
      <t>シセキ</t>
    </rPh>
    <rPh sb="9" eb="11">
      <t>メイショウ</t>
    </rPh>
    <phoneticPr fontId="2"/>
  </si>
  <si>
    <t>区分</t>
    <rPh sb="0" eb="2">
      <t>クブン</t>
    </rPh>
    <phoneticPr fontId="2"/>
  </si>
  <si>
    <t>歳</t>
    <rPh sb="0" eb="1">
      <t>サイ</t>
    </rPh>
    <phoneticPr fontId="2"/>
  </si>
  <si>
    <t>区　　分</t>
    <rPh sb="0" eb="1">
      <t>ク</t>
    </rPh>
    <rPh sb="3" eb="4">
      <t>フン</t>
    </rPh>
    <phoneticPr fontId="2"/>
  </si>
  <si>
    <t xml:space="preserve"> 議  員  定  数</t>
    <phoneticPr fontId="2"/>
  </si>
  <si>
    <t xml:space="preserve">    男</t>
    <rPh sb="4" eb="5">
      <t>オトコ</t>
    </rPh>
    <phoneticPr fontId="2"/>
  </si>
  <si>
    <t xml:space="preserve">    女</t>
    <rPh sb="4" eb="5">
      <t>オンナ</t>
    </rPh>
    <phoneticPr fontId="2"/>
  </si>
  <si>
    <t>選 挙 投 票 率</t>
    <rPh sb="0" eb="3">
      <t>センキョ</t>
    </rPh>
    <rPh sb="4" eb="7">
      <t>トウヒョウ</t>
    </rPh>
    <rPh sb="8" eb="9">
      <t>リツ</t>
    </rPh>
    <phoneticPr fontId="2"/>
  </si>
  <si>
    <t xml:space="preserve"> 総     数</t>
    <rPh sb="1" eb="8">
      <t>ソウスウ</t>
    </rPh>
    <phoneticPr fontId="2"/>
  </si>
  <si>
    <t>一般行政職</t>
    <phoneticPr fontId="2"/>
  </si>
  <si>
    <t>公    共</t>
    <phoneticPr fontId="2"/>
  </si>
  <si>
    <t xml:space="preserve"> 館  数</t>
    <phoneticPr fontId="2"/>
  </si>
  <si>
    <t xml:space="preserve"> 図書数</t>
    <phoneticPr fontId="2"/>
  </si>
  <si>
    <t xml:space="preserve"> 本  館</t>
    <phoneticPr fontId="2"/>
  </si>
  <si>
    <t xml:space="preserve"> 分  館</t>
    <phoneticPr fontId="2"/>
  </si>
  <si>
    <t xml:space="preserve"> 公  園</t>
    <phoneticPr fontId="2"/>
  </si>
  <si>
    <t xml:space="preserve"> 児童館</t>
    <phoneticPr fontId="2"/>
  </si>
  <si>
    <t>選定保存技術</t>
    <rPh sb="0" eb="2">
      <t>センテイ</t>
    </rPh>
    <rPh sb="2" eb="4">
      <t>ホゾン</t>
    </rPh>
    <rPh sb="4" eb="6">
      <t>ギジュツ</t>
    </rPh>
    <phoneticPr fontId="2"/>
  </si>
  <si>
    <t>状</t>
    <rPh sb="0" eb="1">
      <t>ジョウ</t>
    </rPh>
    <phoneticPr fontId="2"/>
  </si>
  <si>
    <t>　％</t>
    <phoneticPr fontId="2"/>
  </si>
  <si>
    <t>施 設 数</t>
    <phoneticPr fontId="2"/>
  </si>
  <si>
    <t>重要伝統的建造物群保存地区</t>
    <rPh sb="0" eb="2">
      <t>ジュウヨウ</t>
    </rPh>
    <rPh sb="2" eb="5">
      <t>デントウテキ</t>
    </rPh>
    <rPh sb="5" eb="7">
      <t>ケンゾウ</t>
    </rPh>
    <rPh sb="7" eb="8">
      <t>ブツ</t>
    </rPh>
    <rPh sb="8" eb="9">
      <t>グン</t>
    </rPh>
    <rPh sb="9" eb="11">
      <t>ホゾン</t>
    </rPh>
    <rPh sb="11" eb="13">
      <t>チク</t>
    </rPh>
    <phoneticPr fontId="2"/>
  </si>
  <si>
    <t>況</t>
    <rPh sb="0" eb="1">
      <t>キョウ</t>
    </rPh>
    <phoneticPr fontId="2"/>
  </si>
  <si>
    <t>宗    教</t>
    <phoneticPr fontId="2"/>
  </si>
  <si>
    <t xml:space="preserve"> 仏教系</t>
    <phoneticPr fontId="2"/>
  </si>
  <si>
    <t>ｷﾘｽﾄ教系</t>
    <phoneticPr fontId="2"/>
  </si>
  <si>
    <t>神道諸派</t>
    <phoneticPr fontId="2"/>
  </si>
  <si>
    <t xml:space="preserve"> テレビ</t>
    <phoneticPr fontId="2"/>
  </si>
  <si>
    <t>衛星放送契約数</t>
  </si>
  <si>
    <t>文化的景観</t>
    <rPh sb="0" eb="3">
      <t>ブンカテキ</t>
    </rPh>
    <rPh sb="3" eb="5">
      <t>ケイカン</t>
    </rPh>
    <phoneticPr fontId="2"/>
  </si>
  <si>
    <t>法 人 数</t>
    <phoneticPr fontId="2"/>
  </si>
  <si>
    <t>　　　等</t>
    <rPh sb="3" eb="4">
      <t>トウ</t>
    </rPh>
    <phoneticPr fontId="2"/>
  </si>
  <si>
    <t>その他</t>
    <rPh sb="2" eb="3">
      <t>タ</t>
    </rPh>
    <phoneticPr fontId="2"/>
  </si>
  <si>
    <t xml:space="preserve">【市章とそのいわれ】福井城内にあった「福ノ井」の井げたに、 </t>
    <phoneticPr fontId="2"/>
  </si>
  <si>
    <t>〒910-8511</t>
  </si>
  <si>
    <t xml:space="preserve">                  福井の旧称「北ノ庄」の北を組み合せ、古きを</t>
    <rPh sb="22" eb="23">
      <t>ショウ</t>
    </rPh>
    <phoneticPr fontId="2"/>
  </si>
  <si>
    <t xml:space="preserve">　                  </t>
  </si>
  <si>
    <t>広がりのある形で、西方は日本海に臨み、奇岩で有名な越前海岸は風光明媚な</t>
  </si>
  <si>
    <t>福井市大手３丁目１０番１号</t>
  </si>
  <si>
    <t xml:space="preserve">                  生かし新しい時代への発展と繁栄を図案化した </t>
  </si>
  <si>
    <t xml:space="preserve">  </t>
  </si>
  <si>
    <t>観光地となっている。市の西部と南東部は山岳地であるが、他のほとんどは平坦地で</t>
  </si>
  <si>
    <t xml:space="preserve">                  もの。                                                                           </t>
  </si>
  <si>
    <t>穀倉地帯となっている。市南東部の豊かな森林地帯に源を発する足羽川が市の中央部を</t>
  </si>
  <si>
    <t>（０７７６）２０－５１１１</t>
  </si>
  <si>
    <t>流れて、南越から市街地西側に流れ込む日野川と合流し、さらに市の北部を流れる本県</t>
  </si>
  <si>
    <t>最大河川の九頭竜川へと注いでいる。北陸新幹線が市街地の東側を走り、その東を</t>
    <rPh sb="17" eb="22">
      <t>ホクリクシンカンセン</t>
    </rPh>
    <phoneticPr fontId="2"/>
  </si>
  <si>
    <t>これに平行して国道８号と北陸自動車道が南北に貫いている。</t>
    <rPh sb="17" eb="18">
      <t>ドウ</t>
    </rPh>
    <phoneticPr fontId="2"/>
  </si>
  <si>
    <t>ハピラインふくい福井駅  下車５００ｍ</t>
    <phoneticPr fontId="2"/>
  </si>
  <si>
    <t>【市が掲げる標語】みんなが輝く　全国に誇れる　ふくい</t>
  </si>
  <si>
    <t>https://www.city.fukui.lg.jp/</t>
    <phoneticPr fontId="2"/>
  </si>
  <si>
    <t>事業所数</t>
    <phoneticPr fontId="2"/>
  </si>
  <si>
    <t>従業者数</t>
    <phoneticPr fontId="2"/>
  </si>
  <si>
    <t>年間製造品出荷額等</t>
    <phoneticPr fontId="2"/>
  </si>
  <si>
    <t>万円</t>
    <phoneticPr fontId="2"/>
  </si>
  <si>
    <t xml:space="preserve">     食料品</t>
  </si>
  <si>
    <t xml:space="preserve">     飲料・飼料</t>
  </si>
  <si>
    <t xml:space="preserve">     繊維</t>
  </si>
  <si>
    <t xml:space="preserve">     衣服</t>
  </si>
  <si>
    <t xml:space="preserve">     木材</t>
  </si>
  <si>
    <t>飼養農家</t>
    <phoneticPr fontId="2"/>
  </si>
  <si>
    <t xml:space="preserve">     家具</t>
  </si>
  <si>
    <t xml:space="preserve">     パルプ・紙</t>
  </si>
  <si>
    <t>頭 羽</t>
    <phoneticPr fontId="2"/>
  </si>
  <si>
    <t xml:space="preserve">     出版・印刷</t>
  </si>
  <si>
    <t xml:space="preserve">     化学</t>
  </si>
  <si>
    <t xml:space="preserve">     石油・石炭</t>
  </si>
  <si>
    <t xml:space="preserve">     プラスチック</t>
  </si>
  <si>
    <t xml:space="preserve">     ゴム</t>
  </si>
  <si>
    <t xml:space="preserve">     皮革</t>
  </si>
  <si>
    <t xml:space="preserve">     窯業・土石</t>
  </si>
  <si>
    <t xml:space="preserve"> １６  社　 会 　福　 祉</t>
    <phoneticPr fontId="2"/>
  </si>
  <si>
    <t xml:space="preserve">     鉄鋼</t>
  </si>
  <si>
    <t xml:space="preserve">     非鉄金属</t>
  </si>
  <si>
    <t xml:space="preserve">     金属</t>
  </si>
  <si>
    <t xml:space="preserve">     一般機械</t>
  </si>
  <si>
    <t>14歳</t>
    <phoneticPr fontId="2"/>
  </si>
  <si>
    <t>24歳</t>
    <phoneticPr fontId="2"/>
  </si>
  <si>
    <t>34歳</t>
    <phoneticPr fontId="2"/>
  </si>
  <si>
    <t>44歳</t>
    <phoneticPr fontId="2"/>
  </si>
  <si>
    <t>54歳</t>
    <phoneticPr fontId="2"/>
  </si>
  <si>
    <t>64歳</t>
    <phoneticPr fontId="2"/>
  </si>
  <si>
    <t>以上</t>
    <phoneticPr fontId="2"/>
  </si>
  <si>
    <t xml:space="preserve">     電気機械</t>
  </si>
  <si>
    <t xml:space="preserve"> 無立木地   未立木地</t>
    <phoneticPr fontId="2"/>
  </si>
  <si>
    <t xml:space="preserve">     輸送機械</t>
  </si>
  <si>
    <t xml:space="preserve">     精密機械</t>
  </si>
  <si>
    <t xml:space="preserve">     その他</t>
  </si>
  <si>
    <t xml:space="preserve"> １７  教　　　　　　　育</t>
    <phoneticPr fontId="2"/>
  </si>
  <si>
    <t xml:space="preserve"> １１ 　上　・　下　水　道</t>
    <phoneticPr fontId="2"/>
  </si>
  <si>
    <t xml:space="preserve"> １２  交   通　・　通   信</t>
    <phoneticPr fontId="2"/>
  </si>
  <si>
    <t xml:space="preserve"> １８  衛　　　　　　　生</t>
    <phoneticPr fontId="2"/>
  </si>
  <si>
    <t>一般加入</t>
    <phoneticPr fontId="2"/>
  </si>
  <si>
    <t>電話数</t>
    <phoneticPr fontId="2"/>
  </si>
  <si>
    <t>加入数</t>
    <phoneticPr fontId="2"/>
  </si>
  <si>
    <t xml:space="preserve"> １３  税　　・　　財　　政</t>
    <phoneticPr fontId="2"/>
  </si>
  <si>
    <t xml:space="preserve">  ７  商        　　　業 </t>
    <phoneticPr fontId="2"/>
  </si>
  <si>
    <t xml:space="preserve"> １９  警　察　・　消　防  </t>
    <phoneticPr fontId="2"/>
  </si>
  <si>
    <t xml:space="preserve">  ４  農        　　　業 </t>
    <phoneticPr fontId="2"/>
  </si>
  <si>
    <t xml:space="preserve">  ８  住　　　　　　 　宅</t>
    <phoneticPr fontId="2"/>
  </si>
  <si>
    <t xml:space="preserve">         件</t>
    <phoneticPr fontId="2"/>
  </si>
  <si>
    <t xml:space="preserve">      棟</t>
    <phoneticPr fontId="2"/>
  </si>
  <si>
    <t xml:space="preserve"> ２０  そ　　　の　　　他　</t>
    <phoneticPr fontId="2"/>
  </si>
  <si>
    <t>　名所・旧跡</t>
  </si>
  <si>
    <t xml:space="preserve">  文化財等</t>
  </si>
  <si>
    <t xml:space="preserve">  ９  議　 員　・　職 　員</t>
    <phoneticPr fontId="2"/>
  </si>
  <si>
    <t xml:space="preserve">  職      員      数</t>
    <rPh sb="2" eb="17">
      <t>ショクインスウ</t>
    </rPh>
    <phoneticPr fontId="2"/>
  </si>
  <si>
    <t xml:space="preserve"> 社会教育学級講座</t>
  </si>
  <si>
    <t>　　特産物</t>
  </si>
  <si>
    <t>羽二重餅、水ようかん、越前がに、越前おろしそば、金福すいか、越のルビー、越前金時、水菜、坊ちゃんかぼちゃ、六条大麦、河内赤かぶら､木田ちそ、明里ネギ、新保ナス、越前水仙、ワカメ、ソースカツ丼、あべかわ餅</t>
    <phoneticPr fontId="3"/>
  </si>
  <si>
    <t xml:space="preserve"> 　年中行事</t>
  </si>
  <si>
    <t>オシッサマのお渡り、越前朝倉万灯夜、じじぐれ祭り、花山行事、したんじょう行事、馬鹿ばやし、福井フェニックスまつり、ふくい桜まつり</t>
    <phoneticPr fontId="2"/>
  </si>
  <si>
    <t xml:space="preserve">      等</t>
    <phoneticPr fontId="2"/>
  </si>
  <si>
    <t xml:space="preserve">【市章とそのいわれ】周囲の円形は敦賀港を現して地勢を物語り、                    </t>
    <rPh sb="20" eb="21">
      <t>アラワ</t>
    </rPh>
    <phoneticPr fontId="2"/>
  </si>
  <si>
    <t xml:space="preserve">  【位置および地勢】敦賀市は福井県の中央部に位置し、北に敦賀湾口を開いて</t>
  </si>
  <si>
    <t>〒914-8501</t>
  </si>
  <si>
    <t xml:space="preserve">                  中央の角は「都怒我阿羅斯等」来朝にちなんで                                        </t>
  </si>
  <si>
    <t xml:space="preserve">                  </t>
  </si>
  <si>
    <t>日本海に面し、他の三方は山岳が連なり、敦賀湾と平野部を囲んでいる。</t>
  </si>
  <si>
    <t>敦賀市中央町２丁目１番１号</t>
  </si>
  <si>
    <t xml:space="preserve">                  その沿革を象徴する。角の上部は敦賀港最初の</t>
  </si>
  <si>
    <t>　　　　　　　　　</t>
  </si>
  <si>
    <t xml:space="preserve">                  文明施設としての灯台を具現し、港湾都市と</t>
    <rPh sb="26" eb="28">
      <t>トウダイ</t>
    </rPh>
    <phoneticPr fontId="2"/>
  </si>
  <si>
    <t>　</t>
  </si>
  <si>
    <t>張り出た敦賀半島と５４㎞に及ぶ海岸線が敦賀湾を日本海の風や波浪から</t>
  </si>
  <si>
    <t>（０７７０）２１－１１１１</t>
  </si>
  <si>
    <t xml:space="preserve">                  しての将来への発展を意味する。</t>
  </si>
  <si>
    <t>防ぎ、天然の良港を形成している。</t>
  </si>
  <si>
    <t>FAX番号</t>
    <rPh sb="3" eb="5">
      <t>バンゴウ</t>
    </rPh>
    <phoneticPr fontId="2"/>
  </si>
  <si>
    <t xml:space="preserve">     〃     ２２－６２２０</t>
  </si>
  <si>
    <t>日本三大松原の一つに数えられる気比の松原は、敦賀湾の最奥部に位置し、</t>
  </si>
  <si>
    <t>海との織り成す景観は、見事である。</t>
  </si>
  <si>
    <t>ＪＲ北陸新幹線敦賀駅  下車２ｋｍ</t>
    <rPh sb="2" eb="7">
      <t>ホクリクシンカンセン</t>
    </rPh>
    <phoneticPr fontId="2"/>
  </si>
  <si>
    <t>【市が掲げる標語】好循環が継続する、発展し続ける地域</t>
    <rPh sb="9" eb="12">
      <t>コウジュンカン</t>
    </rPh>
    <rPh sb="13" eb="15">
      <t>ケイゾク</t>
    </rPh>
    <rPh sb="18" eb="20">
      <t>ハッテン</t>
    </rPh>
    <rPh sb="21" eb="22">
      <t>ツヅ</t>
    </rPh>
    <rPh sb="24" eb="26">
      <t>チイキ</t>
    </rPh>
    <phoneticPr fontId="2"/>
  </si>
  <si>
    <t>https://www.city.tsuruga.lg.jp/</t>
    <phoneticPr fontId="2"/>
  </si>
  <si>
    <t>朝鮮鐘、氣比神宮大鳥居、西福寺御影堂・阿弥陀堂・書院及び庫裏、旧大和田銀行本店本館、金ヶ崎城跡、武田耕雲斎等墓、玄蕃尾城（内中尾山城）跡、中郷古墳群、気比の松原、西福寺書院庭園、柴田氏庭園、おくのほそ道の風景地　けいの明神（氣比神宮境内）、穴地蔵古墳、立洞古墳、疋壇城跡、洲崎の高燈籠、旧紐育スタンダード石油会社倉庫（赤レンガ倉庫）、旧敦賀倉庫株式会社新港第１・２・３号倉庫、立石岬灯台、旧大和田銀行本店社屋</t>
    <phoneticPr fontId="4"/>
  </si>
  <si>
    <t>　名所・旧跡</t>
    <rPh sb="1" eb="3">
      <t>メイショ</t>
    </rPh>
    <rPh sb="4" eb="6">
      <t>キュウセキ</t>
    </rPh>
    <phoneticPr fontId="2"/>
  </si>
  <si>
    <t xml:space="preserve">  文化財等</t>
    <rPh sb="2" eb="5">
      <t>ブンカザイ</t>
    </rPh>
    <rPh sb="5" eb="6">
      <t>トウ</t>
    </rPh>
    <phoneticPr fontId="2"/>
  </si>
  <si>
    <t>　　特産物</t>
    <rPh sb="2" eb="5">
      <t>トクサンブツ</t>
    </rPh>
    <phoneticPr fontId="2"/>
  </si>
  <si>
    <t>昆布加工品、かまぼこ、越前がに、敦賀ふぐ、敦賀真鯛、杉箸アカカンバ、古田苅かぶら、黒河マナ、東浦みかん、豆らくがん、かたパン、敦賀ラーメン、ソースカツ丼</t>
    <phoneticPr fontId="4"/>
  </si>
  <si>
    <t xml:space="preserve"> 　年中行事</t>
    <rPh sb="2" eb="4">
      <t>ネンチュウ</t>
    </rPh>
    <rPh sb="4" eb="6">
      <t>ギョウジ</t>
    </rPh>
    <phoneticPr fontId="2"/>
  </si>
  <si>
    <t xml:space="preserve">【市章とそのいわれ】小浜市の「小」の字を、未来への飛躍を                      </t>
  </si>
  <si>
    <t xml:space="preserve">  【位置および地勢】小浜市は福井県の南西部に位置し南は東西に走る京都</t>
  </si>
  <si>
    <t>〒917-8585</t>
  </si>
  <si>
    <t xml:space="preserve">                  こめて、鳥の羽ばたく姿にデザインしたもので、                                    </t>
  </si>
  <si>
    <t>北部一帯に連なる山岳で、一部滋賀県と境を接し、北は内外海半島、</t>
  </si>
  <si>
    <t>小浜市大手町６番３号</t>
  </si>
  <si>
    <t xml:space="preserve">                  市制発足の際、市民の公募作品から選定した。                                          </t>
  </si>
  <si>
    <t>大島半島で囲まれた小浜湾に面している。付近一帯の海岸は 国定公園の</t>
  </si>
  <si>
    <t>指定を受け、各所に明媚な風光をかもしだしており、遠く南の山岳地帯に</t>
  </si>
  <si>
    <t>（０７７０）５３－１１１１</t>
  </si>
  <si>
    <t>源を発する北川、南川の両河川は海岸に細長く走る肥沃な平野を貫流して、</t>
  </si>
  <si>
    <t xml:space="preserve">     〃     ５３－０７４２</t>
  </si>
  <si>
    <t>下流にかんがいをもたらし小浜湾に注いでいる。</t>
  </si>
  <si>
    <t>ＪＲ小浜線小浜駅  下車４００ｍ</t>
  </si>
  <si>
    <t xml:space="preserve"> 頭 羽</t>
    <phoneticPr fontId="2"/>
  </si>
  <si>
    <t>若狭塗（箸、漆器）、若狭めのう細工、若狭和紙、うるしダルマ、若狭かれい、若狭小浜小鯛ささ漬、谷田部ねぎ、浜焼き鯖、若狭ぐじ、若狭ふぐ、若狭かき、鯖へしこ、鯖のなれずし、おばま醤油干、小浜よっぱらいサバ、でっちようかん、くずまんじゅう、ふくいサーモン、若狭まはた、八百姫ひらめ</t>
    <phoneticPr fontId="2"/>
  </si>
  <si>
    <t>お水送り、お城祭り(雲浜獅子)、放生祭、地蔵盆、箸まつり、若狭マリンピア、加茂神社のオイケモノ、すり鉢くぐり、小浜祇園祭、OBAMA食のまつり、御食国若狭おばまYOSAKOI祭、椎村神社の祭り（王の舞）、六斎念仏、鯖街道体験ウォーキング、鯖街道ウルトラマラソン、田烏棚田キャンドル、P-1グランプリ</t>
    <phoneticPr fontId="4"/>
  </si>
  <si>
    <t xml:space="preserve">  【位置および地勢】大野市は福井県の東端に位置し、東は岐阜県郡上市、高山市、</t>
  </si>
  <si>
    <t>〒912-8666</t>
    <phoneticPr fontId="2"/>
  </si>
  <si>
    <t>西は福井市、池田町、 南は岐阜県関市、本巣市および揖斐川町、北は勝山市および</t>
  </si>
  <si>
    <t>大野市天神町１番１号</t>
  </si>
  <si>
    <t>（０７７９）６６－１１１１</t>
  </si>
  <si>
    <t xml:space="preserve">     〃     ６５－８３７１</t>
  </si>
  <si>
    <t>市内の交通は、国道１５７号が南北に、国道１５８号が東西に走り、東は東海北陸</t>
  </si>
  <si>
    <t>自動車道、西は北陸自動車道に連絡している。また、ＪＲ越美北線が国道１５８号に</t>
  </si>
  <si>
    <t>ＪＲ越美北線越前大野駅  下車１ｋｍ</t>
  </si>
  <si>
    <t>ついては、福井北ICから九頭竜ICまでが開通し、北陸自動車道と直結している。</t>
  </si>
  <si>
    <t>https://www.city.ono.fukui.jp/</t>
    <phoneticPr fontId="2"/>
  </si>
  <si>
    <t>越前大野城、民俗資料館、歴史博物館、武家屋敷旧内山家、武家屋敷旧田村家、宝慶寺、和泉郷土資料館（くずりゅう化石ラボ ガ・オーノ）、御清水(名水百選)、本願清水(平成の名水百選)、本願清水イトヨの里、旧橋本家住宅、専福寺の大ケヤキ、朝倉義景墓所、平成大野屋、荒島岳（日本百名山）、刈込池、九頭竜峡、寺町通り、六呂師高原（星空保護区認定地）、九頭竜湖、良縁の樹、化石発掘体験センターHOROSSA!、COCONOアートプレイス</t>
    <phoneticPr fontId="25"/>
  </si>
  <si>
    <t>けんけら、でっち羊かん、やまぶどうワイン、地酒、はまな味噌、里芋、
大野在来そば、越前おおの米、半夏生さば、穴馬スイートコーン、九頭竜まいたけ、とんちゃん、醤油カツ丼、穴馬かぶら、荒島ポーク、名水サーモン</t>
    <phoneticPr fontId="27"/>
  </si>
  <si>
    <t xml:space="preserve">【市章とそのいわれ】カツ山をもって勝山を意味する。                      </t>
  </si>
  <si>
    <t xml:space="preserve">  【位置および地勢】勝山市は福井県の北東部に位置し、南東は大野市に、</t>
    <rPh sb="19" eb="21">
      <t>ホクトウ</t>
    </rPh>
    <rPh sb="27" eb="29">
      <t>ナントウ</t>
    </rPh>
    <rPh sb="30" eb="33">
      <t>オオノシ</t>
    </rPh>
    <phoneticPr fontId="6"/>
  </si>
  <si>
    <t>所在地</t>
    <rPh sb="0" eb="3">
      <t>ショザイチ</t>
    </rPh>
    <phoneticPr fontId="6"/>
  </si>
  <si>
    <t>〒911-8501</t>
  </si>
  <si>
    <t xml:space="preserve">                  　福井、大野、金沢の三方面への発展を                                        </t>
  </si>
  <si>
    <t>南西は福井市、北西に坂井市、西に永平寺町、北は石川県に隣接し、</t>
  </si>
  <si>
    <t>勝山市元町１丁目１番１号</t>
  </si>
  <si>
    <t xml:space="preserve">                 　 三角の各頂点であらわし、丸は和合、                                     </t>
  </si>
  <si>
    <t>市の周辺は1,000m級の山々に囲まれ、中心部は県下最大河川 である九頭竜川の</t>
  </si>
  <si>
    <t xml:space="preserve">                 　 三角は、どっしりとした安定性を意味</t>
    <rPh sb="19" eb="21">
      <t>サンカク</t>
    </rPh>
    <phoneticPr fontId="6"/>
  </si>
  <si>
    <t>中流域に位置している。</t>
  </si>
  <si>
    <t>電話番号</t>
    <rPh sb="0" eb="2">
      <t>デンワ</t>
    </rPh>
    <rPh sb="2" eb="4">
      <t>バンゴウ</t>
    </rPh>
    <phoneticPr fontId="6"/>
  </si>
  <si>
    <t>（０７７９）８８－１１１１</t>
  </si>
  <si>
    <t xml:space="preserve">              　    し、三角と丸を組み合わせて勝山市と</t>
  </si>
  <si>
    <t>市街地は九頭竜川の流れに沿って形成された河岸段丘に位置しており、</t>
  </si>
  <si>
    <t>FAX番号</t>
    <rPh sb="3" eb="5">
      <t>バンゴウ</t>
    </rPh>
    <phoneticPr fontId="6"/>
  </si>
  <si>
    <t xml:space="preserve">     〃     ８８－１１１９</t>
  </si>
  <si>
    <t xml:space="preserve">            　      しての将来の発展を意味する。</t>
  </si>
  <si>
    <t>明治以来の地場産業である繊維産業を中心とした商工業、古くから盛んな</t>
  </si>
  <si>
    <t>農林業を基幹産業とする水と緑の豊かな田園都市である。</t>
  </si>
  <si>
    <t>最寄駅および距離</t>
    <rPh sb="0" eb="2">
      <t>モヨリ</t>
    </rPh>
    <rPh sb="2" eb="3">
      <t>エキ</t>
    </rPh>
    <rPh sb="6" eb="8">
      <t>キョリ</t>
    </rPh>
    <phoneticPr fontId="6"/>
  </si>
  <si>
    <t>えちぜん鉄道勝山永平寺線勝山駅　下車１ｋｍ</t>
    <rPh sb="6" eb="8">
      <t>カツヤマ</t>
    </rPh>
    <rPh sb="8" eb="11">
      <t>エイヘイジ</t>
    </rPh>
    <rPh sb="11" eb="12">
      <t>セン</t>
    </rPh>
    <phoneticPr fontId="6"/>
  </si>
  <si>
    <t>【市が掲げる標語】わいわい　わくわく　安全安心のまち　かつやま</t>
    <rPh sb="19" eb="21">
      <t>アンゼン</t>
    </rPh>
    <rPh sb="21" eb="23">
      <t>アンシン</t>
    </rPh>
    <phoneticPr fontId="6"/>
  </si>
  <si>
    <t>https://www.city.katsuyama.fukui.jp/</t>
    <phoneticPr fontId="2"/>
  </si>
  <si>
    <t xml:space="preserve">死因別死亡数　　　　　    </t>
    <rPh sb="0" eb="2">
      <t>シイン</t>
    </rPh>
    <rPh sb="5" eb="6">
      <t>スウ</t>
    </rPh>
    <phoneticPr fontId="2"/>
  </si>
  <si>
    <t>越前大仏、勝山温泉センター｢水芭蕉｣、平泉寺白山神社、弁天桜、県立恐竜博物館、</t>
    <phoneticPr fontId="2"/>
  </si>
  <si>
    <t>道の駅 恐竜渓谷かつやま、勝山城博物館、弁ヶ滝、岩屋観音、</t>
    <rPh sb="20" eb="21">
      <t>ベン</t>
    </rPh>
    <rPh sb="22" eb="23">
      <t>タキ</t>
    </rPh>
    <rPh sb="24" eb="26">
      <t>イワヤ</t>
    </rPh>
    <rPh sb="26" eb="28">
      <t>カンノン</t>
    </rPh>
    <phoneticPr fontId="2"/>
  </si>
  <si>
    <t>スキージャム勝山、はたや記念館 ゆめおーれ勝山、加越国境と取立山「水芭蕉群生地」、</t>
    <rPh sb="6" eb="8">
      <t>カツヤマ</t>
    </rPh>
    <rPh sb="12" eb="14">
      <t>キネン</t>
    </rPh>
    <rPh sb="14" eb="15">
      <t>カン</t>
    </rPh>
    <rPh sb="21" eb="23">
      <t>カツヤマ</t>
    </rPh>
    <phoneticPr fontId="2"/>
  </si>
  <si>
    <t>史跡白山平泉寺旧境内、旧木下家住宅、藩校｢旧成器堂講堂」外３棟、</t>
    <phoneticPr fontId="2"/>
  </si>
  <si>
    <t>えちぜん鉄道勝山駅本屋・ホーム待合所、白山平泉寺歴史探遊館まほろば</t>
    <rPh sb="19" eb="21">
      <t>ハクサン</t>
    </rPh>
    <rPh sb="21" eb="24">
      <t>ヘイセンジ</t>
    </rPh>
    <rPh sb="24" eb="26">
      <t>レキシ</t>
    </rPh>
    <rPh sb="26" eb="27">
      <t>タン</t>
    </rPh>
    <rPh sb="27" eb="28">
      <t>ユ</t>
    </rPh>
    <rPh sb="28" eb="29">
      <t>カン</t>
    </rPh>
    <phoneticPr fontId="2"/>
  </si>
  <si>
    <t>繊維製品、勝ち山おろしそば、勝ち山ボッカケ、勝ち山おやき、勝山水菜、鯖の熟れ鮨し、若猪野メロン、のむきのエゴマ、西ヶ原にんにく、九頭竜勝山あゆ、勝山　やまのサーモン</t>
    <phoneticPr fontId="25"/>
  </si>
  <si>
    <t>勝山年の市、勝山左義長まつり、弁天桜まつり、</t>
  </si>
  <si>
    <t>顕如講、神明神社祭礼、走りやんこ、勝山恐竜クロカンマラソン</t>
  </si>
  <si>
    <t xml:space="preserve">【市章とそのいわれ】　サの図案化にて飛鳥の上昇を形象し、                     </t>
    <rPh sb="24" eb="25">
      <t>ケイ</t>
    </rPh>
    <phoneticPr fontId="2"/>
  </si>
  <si>
    <t>鯖江市西山町１３番１号</t>
  </si>
  <si>
    <t>（０７７８）５１－２２００</t>
  </si>
  <si>
    <t>福井鉄道福武線西山公園駅  下車５００ｍ</t>
  </si>
  <si>
    <t>ホームページ</t>
    <phoneticPr fontId="2"/>
  </si>
  <si>
    <t>西山公園、本山誠照寺、本山證誠寺、王山古墳群、兜山古墳、木地屋資料、旧瓜生家住宅、</t>
    <phoneticPr fontId="2"/>
  </si>
  <si>
    <t>春日神社本殿、鳥ヶ森社叢、三六の桜、加多志波神社の追儺面、木造聖観音菩薩立像、</t>
    <rPh sb="22" eb="23">
      <t>ジン</t>
    </rPh>
    <phoneticPr fontId="4"/>
  </si>
  <si>
    <t>日吉神社の相生の大杉、鯖江藩家老植田家長屋門、舟津神社本殿、神明社中雀門、</t>
    <phoneticPr fontId="2"/>
  </si>
  <si>
    <t>上河内の薄墨桜、薬師堂古樹林、三峯城跡、萬慶寺本堂天井絵</t>
    <phoneticPr fontId="2"/>
  </si>
  <si>
    <t>眼鏡枠、織物、漆器、吉川ナス、ブロッコリー、マルセイユメロン、さばえ菜花、</t>
    <phoneticPr fontId="2"/>
  </si>
  <si>
    <t>ミディトマト、山うに、さばえ菜花米、川島ごぼう</t>
    <rPh sb="7" eb="8">
      <t>ヤマ</t>
    </rPh>
    <rPh sb="14" eb="15">
      <t>ナ</t>
    </rPh>
    <rPh sb="15" eb="16">
      <t>ハナ</t>
    </rPh>
    <rPh sb="16" eb="17">
      <t>コメ</t>
    </rPh>
    <rPh sb="18" eb="20">
      <t>カワシマ</t>
    </rPh>
    <phoneticPr fontId="4"/>
  </si>
  <si>
    <t>【市章とそのいわれ】あわら市の頭文字である、アルファベット</t>
  </si>
  <si>
    <t xml:space="preserve"> 【位置および地勢】あわら市は、福井県の最北端に位置し、西および南は</t>
  </si>
  <si>
    <t>所在地</t>
    <rPh sb="0" eb="3">
      <t>ショザイチ</t>
    </rPh>
    <phoneticPr fontId="3"/>
  </si>
  <si>
    <t>〒919-0692</t>
  </si>
  <si>
    <t xml:space="preserve"> 　　　　　　　  小文字の「a」をモチーフにデザイン化した。</t>
  </si>
  <si>
    <t>坂井市、北東は石川県加賀市に隣接し、北西は日本海に面している。</t>
  </si>
  <si>
    <t>あわら市市姫三丁目１番１号</t>
    <rPh sb="3" eb="4">
      <t>シ</t>
    </rPh>
    <rPh sb="4" eb="5">
      <t>イチ</t>
    </rPh>
    <rPh sb="5" eb="6">
      <t>ヒメ</t>
    </rPh>
    <rPh sb="6" eb="9">
      <t>３チョウメ</t>
    </rPh>
    <rPh sb="10" eb="11">
      <t>バン</t>
    </rPh>
    <rPh sb="12" eb="13">
      <t>ゴウ</t>
    </rPh>
    <phoneticPr fontId="3"/>
  </si>
  <si>
    <t xml:space="preserve"> 　　　　　　　　緑の山並みをバックに、自然に囲まれ、黄色く</t>
  </si>
  <si>
    <t xml:space="preserve"> 　　　　　　　  輝くあわら市を表現している。 </t>
  </si>
  <si>
    <t>山岳地帯と大きく３つに分かれており、南北に北潟湖が横たわり、東西には</t>
  </si>
  <si>
    <t>電話番号</t>
    <rPh sb="0" eb="2">
      <t>デンワ</t>
    </rPh>
    <rPh sb="2" eb="4">
      <t>バンゴウ</t>
    </rPh>
    <phoneticPr fontId="3"/>
  </si>
  <si>
    <t>（０７７６）７３－１２２１</t>
  </si>
  <si>
    <t>竹田川が流れている。美しい日本海と静かな湖や川、優れた泉質の温泉、</t>
  </si>
  <si>
    <t>FAX番号</t>
    <rPh sb="3" eb="5">
      <t>バンゴウ</t>
    </rPh>
    <phoneticPr fontId="3"/>
  </si>
  <si>
    <t xml:space="preserve">     〃     ７３－１３５０</t>
  </si>
  <si>
    <t>太陽をいっぱいあびた農作物など、自然の恵みにあふれたところである。</t>
  </si>
  <si>
    <t>気候は、北陸地方の中でも比較的温暖で、気象環境は過ごしやすいものと</t>
  </si>
  <si>
    <t>最寄駅および距離</t>
    <rPh sb="0" eb="2">
      <t>モヨリ</t>
    </rPh>
    <rPh sb="2" eb="3">
      <t>エキ</t>
    </rPh>
    <rPh sb="6" eb="8">
      <t>キョリ</t>
    </rPh>
    <phoneticPr fontId="3"/>
  </si>
  <si>
    <t>ＪＲ北陸新幹線芦原温泉駅　下車８００ｍ</t>
    <rPh sb="2" eb="4">
      <t>ホクリク</t>
    </rPh>
    <rPh sb="4" eb="7">
      <t>シンカンセン</t>
    </rPh>
    <rPh sb="7" eb="12">
      <t>アワラオンセンエキ</t>
    </rPh>
    <rPh sb="13" eb="15">
      <t>ゲシャ</t>
    </rPh>
    <phoneticPr fontId="3"/>
  </si>
  <si>
    <t>なっている。</t>
  </si>
  <si>
    <t>【市が掲げる標語】暮らしやすくて　幸せを実感できるまち</t>
    <rPh sb="9" eb="10">
      <t>ク</t>
    </rPh>
    <rPh sb="17" eb="18">
      <t>シアワ</t>
    </rPh>
    <rPh sb="20" eb="22">
      <t>ジッカン</t>
    </rPh>
    <phoneticPr fontId="3"/>
  </si>
  <si>
    <t>https://www.city.awara.lg.jp/</t>
    <phoneticPr fontId="2"/>
  </si>
  <si>
    <t>あわら温泉、芦湯（足湯）、セントピアあわら、あわら温泉屋台村　湯けむり横丁、藤野厳九郎記念館、越前加賀海岸国定公園、北潟湖畔花菖蒲園、北潟湖畔公園、あわら夢ぐるま公園、刈安山森林自然公園、金津創作の森美術館、あわら市郷土歴史資料館、越前加賀県境の館、桑野遺跡出土品、吉崎御坊跡、本荘春日神社本殿、紙本著色法然上人図像（福円寺）、絹本著色梅山聞本禅師像（龍澤寺）、絹本著色法然上人像（浄光寺）、木造執金剛神像（安楽寺）、石造狛犬（永正十二年銘）、北潟古謡どっしゃどっしゃ、横山古墳群、椚古墳（石室）、千束一里塚、多賀谷左近三経公墓所</t>
    <phoneticPr fontId="2"/>
  </si>
  <si>
    <t>　特産物</t>
    <rPh sb="1" eb="4">
      <t>トクサンブツ</t>
    </rPh>
    <phoneticPr fontId="2"/>
  </si>
  <si>
    <t>　年中行事</t>
    <rPh sb="1" eb="3">
      <t>ネンジュウ</t>
    </rPh>
    <rPh sb="3" eb="5">
      <t>ギョウジ</t>
    </rPh>
    <phoneticPr fontId="2"/>
  </si>
  <si>
    <t>【市章とそのいわれ】</t>
    <rPh sb="1" eb="2">
      <t>シ</t>
    </rPh>
    <rPh sb="2" eb="3">
      <t>ショウ</t>
    </rPh>
    <phoneticPr fontId="2"/>
  </si>
  <si>
    <t>越前（ECHIZEN）市の頭文字である「Ｅ」をモチーフに</t>
    <phoneticPr fontId="2"/>
  </si>
  <si>
    <t>　【位置および地勢】越前市は、福井県のほぼ中央に位置し、市の中央を北陸自動車道と</t>
    <phoneticPr fontId="2"/>
  </si>
  <si>
    <t>〒915-8530</t>
    <phoneticPr fontId="2"/>
  </si>
  <si>
    <t>デザイン化しています。</t>
    <phoneticPr fontId="2"/>
  </si>
  <si>
    <t>国道８号が縦断し、関西・中央圏などの主要都市や福井市・敦賀市など周辺都市との</t>
    <phoneticPr fontId="2"/>
  </si>
  <si>
    <t>越前市府中一丁目１３番７号</t>
    <rPh sb="0" eb="2">
      <t>エチゼン</t>
    </rPh>
    <rPh sb="5" eb="6">
      <t>１</t>
    </rPh>
    <phoneticPr fontId="2"/>
  </si>
  <si>
    <t>３つの太く流れるようなラインは、かつて越前の国府が</t>
    <phoneticPr fontId="2"/>
  </si>
  <si>
    <t>交通の動脈となっている。</t>
    <phoneticPr fontId="2"/>
  </si>
  <si>
    <t>置かれて以来連綿と積み重ねられてきた歴史、伝統、</t>
    <phoneticPr fontId="2"/>
  </si>
  <si>
    <t>また、両路線に交差するように国道417号や県道、主要地方道が横断している。</t>
    <phoneticPr fontId="2"/>
  </si>
  <si>
    <t>（０７７８）２２－３０００</t>
  </si>
  <si>
    <t>文化そして豊かな自然を、また、越前市の将来像である</t>
    <phoneticPr fontId="2"/>
  </si>
  <si>
    <t>地形は、東部の越前中央山脈、西部の丹生山地、南部の「越前冨士」と呼ばれる</t>
  </si>
  <si>
    <t>「生活快適都市」、「伝統文化都市」、「交流拠点都市」</t>
    <phoneticPr fontId="2"/>
  </si>
  <si>
    <t>日野山など、４００～７００メートル級の山々に囲まれ、武生盆地を作っている。</t>
    <phoneticPr fontId="2"/>
  </si>
  <si>
    <t>を表現している。</t>
    <phoneticPr fontId="2"/>
  </si>
  <si>
    <t>武生盆地の中央を、県内三大河川のひとつ日野川が南北に貫流し、九頭竜川と名を</t>
    <phoneticPr fontId="2"/>
  </si>
  <si>
    <t>ハピラインふくい線武生駅  下車１００ｍ</t>
    <phoneticPr fontId="2"/>
  </si>
  <si>
    <t>変えて日本海に注いでいる。旧今立町内に流れる五つの川は、鞍谷川に合流した後、</t>
    <phoneticPr fontId="2"/>
  </si>
  <si>
    <t>【市が掲げる標語】　　幸せを実感できるふるさと（ウェルビーイング越前市）</t>
    <rPh sb="11" eb="12">
      <t>シアワ</t>
    </rPh>
    <rPh sb="14" eb="16">
      <t>ジッカン</t>
    </rPh>
    <rPh sb="32" eb="34">
      <t>エチゼン</t>
    </rPh>
    <rPh sb="34" eb="35">
      <t>シ</t>
    </rPh>
    <phoneticPr fontId="2"/>
  </si>
  <si>
    <t>福井市内で日野川に合流している。</t>
    <phoneticPr fontId="2"/>
  </si>
  <si>
    <t>https://www.city.echizen.lg.jp/</t>
    <phoneticPr fontId="2"/>
  </si>
  <si>
    <t>越前和紙、越前打刃物、越前箪笥、家具建具、野球バット、スポーツウェア、</t>
    <rPh sb="0" eb="2">
      <t>エチゼン</t>
    </rPh>
    <rPh sb="2" eb="4">
      <t>ワシ</t>
    </rPh>
    <rPh sb="11" eb="13">
      <t>エチゼン</t>
    </rPh>
    <rPh sb="13" eb="15">
      <t>タンス</t>
    </rPh>
    <rPh sb="16" eb="18">
      <t>カグ</t>
    </rPh>
    <rPh sb="18" eb="20">
      <t>タテグ</t>
    </rPh>
    <phoneticPr fontId="2"/>
  </si>
  <si>
    <t>白山スイカ、越前おろしそば、ボルガライス、たけふ駅前中華そば</t>
    <rPh sb="6" eb="8">
      <t>エチゼン</t>
    </rPh>
    <phoneticPr fontId="2"/>
  </si>
  <si>
    <t>たけふ菊人形（10月初旬から11月初旬）、</t>
    <rPh sb="17" eb="19">
      <t>ショジュン</t>
    </rPh>
    <phoneticPr fontId="2"/>
  </si>
  <si>
    <t>越前市サマーフェスティバル（8月中旬）、</t>
    <rPh sb="0" eb="2">
      <t>エチゼン</t>
    </rPh>
    <rPh sb="2" eb="3">
      <t>シ</t>
    </rPh>
    <phoneticPr fontId="2"/>
  </si>
  <si>
    <t>【市章とそのいわれ】</t>
  </si>
  <si>
    <t>坂井市のイニシャル「S」と日本海をモチーフに</t>
  </si>
  <si>
    <t>　【位置および地勢】坂井市は、福井県の北部に位置し、南北約17km、東西約31kmに</t>
  </si>
  <si>
    <t>デザイン化している。</t>
  </si>
  <si>
    <t>所在地</t>
  </si>
  <si>
    <t>〒919-0592</t>
  </si>
  <si>
    <t>豊かな自然の緑を基調として、坂井平野と</t>
  </si>
  <si>
    <t>西は日本海に面し、東は勝山市、北はあわら市および石川県、南は福井市、</t>
  </si>
  <si>
    <t>坂井市坂井町下新庄第1号1番地</t>
  </si>
  <si>
    <t>日本海を照らし出す太陽に明日への熱い情熱を</t>
    <rPh sb="16" eb="17">
      <t>アツ</t>
    </rPh>
    <phoneticPr fontId="2"/>
  </si>
  <si>
    <t>永平寺町に接している。</t>
  </si>
  <si>
    <t>重ねている。</t>
    <phoneticPr fontId="2"/>
  </si>
  <si>
    <t>坂井市の南部を九頭竜川が、東部の森林地域を源流とする竹田川が北部を流れ、</t>
  </si>
  <si>
    <t>電話番号</t>
  </si>
  <si>
    <t>（０７７６）６６－１５００</t>
  </si>
  <si>
    <t>主役である市民と市が一緒になって「輝く</t>
  </si>
  <si>
    <t>西部で合流し日本海に注ぎ込んでいる。中部には福井県随一の穀倉地帯である</t>
  </si>
  <si>
    <t>FAX番号</t>
  </si>
  <si>
    <t>　　〃　　　６６－４８３７</t>
  </si>
  <si>
    <t>未来へ・・・みんなで創る希望の都市（まち）」</t>
  </si>
  <si>
    <t>広大な坂井平野が広がり、西部には砂丘地および丘陵地が広がっている。</t>
  </si>
  <si>
    <t>を目指します。</t>
  </si>
  <si>
    <t>道路網は、東部に北陸自動車道・丸岡インターチェンジや国道３６４号、西部に</t>
  </si>
  <si>
    <t>最寄駅および距離</t>
  </si>
  <si>
    <t>ハピラインふくい線丸岡駅　下車４００ｍ</t>
    <phoneticPr fontId="2"/>
  </si>
  <si>
    <t>躍動感と力強さを表現した。</t>
  </si>
  <si>
    <t>国道３０５号、中部に国道８号、主要地方道福井金津線（嶺北縦貫線）および</t>
  </si>
  <si>
    <t>主要地方道福井加賀線（芦原街道）が走るなど、主要な基幹道路は南北方向を中心に</t>
  </si>
  <si>
    <t>https://www.city.fukui-sakai.lg.jp</t>
    <phoneticPr fontId="2"/>
  </si>
  <si>
    <t>【市が掲げる標語】 らしさ、かがやく。坂井市</t>
    <phoneticPr fontId="2"/>
  </si>
  <si>
    <t>発達している。また、鉄道網も坂井市の中央を南北に走り、ハピラインふくい線が２駅、</t>
    <phoneticPr fontId="2"/>
  </si>
  <si>
    <t>えちぜん鉄道三国芦原線が９駅設置されている。</t>
  </si>
  <si>
    <t>棟</t>
    <rPh sb="0" eb="1">
      <t>ムネ</t>
    </rPh>
    <phoneticPr fontId="2"/>
  </si>
  <si>
    <t>越前がに、甘えび、もみわかめ、酒まんじゅう、焼き鯖寿司、花らっきょ、若狭牛、</t>
    <rPh sb="5" eb="6">
      <t>アマ</t>
    </rPh>
    <rPh sb="15" eb="16">
      <t>サカ</t>
    </rPh>
    <rPh sb="22" eb="23">
      <t>ヤ</t>
    </rPh>
    <rPh sb="24" eb="27">
      <t>サバスシ</t>
    </rPh>
    <rPh sb="28" eb="29">
      <t>ハナ</t>
    </rPh>
    <rPh sb="34" eb="36">
      <t>ワカサ</t>
    </rPh>
    <rPh sb="36" eb="37">
      <t>ギュウ</t>
    </rPh>
    <phoneticPr fontId="4"/>
  </si>
  <si>
    <t>丸岡産おろしそば、地酒、竹田の油揚げ、コシヒカリ、織ネーム、越前竹人形</t>
    <rPh sb="9" eb="10">
      <t>ジ</t>
    </rPh>
    <rPh sb="10" eb="11">
      <t>ザケ</t>
    </rPh>
    <rPh sb="12" eb="14">
      <t>タケダ</t>
    </rPh>
    <rPh sb="15" eb="17">
      <t>アブラア</t>
    </rPh>
    <rPh sb="25" eb="26">
      <t>オリ</t>
    </rPh>
    <rPh sb="30" eb="32">
      <t>エチゼン</t>
    </rPh>
    <rPh sb="32" eb="33">
      <t>タケ</t>
    </rPh>
    <rPh sb="33" eb="35">
      <t>ニンギョウ</t>
    </rPh>
    <phoneticPr fontId="4"/>
  </si>
  <si>
    <t>【町章とそのいわれ】</t>
    <rPh sb="1" eb="2">
      <t>チョウ</t>
    </rPh>
    <rPh sb="2" eb="3">
      <t>ショウ</t>
    </rPh>
    <phoneticPr fontId="2"/>
  </si>
  <si>
    <t>将来に向かって波紋が広がっていくように、</t>
    <rPh sb="0" eb="2">
      <t>ショウライ</t>
    </rPh>
    <rPh sb="3" eb="4">
      <t>ム</t>
    </rPh>
    <rPh sb="7" eb="9">
      <t>ハモン</t>
    </rPh>
    <rPh sb="10" eb="11">
      <t>ヒロ</t>
    </rPh>
    <phoneticPr fontId="2"/>
  </si>
  <si>
    <t>【位置および地勢】永平寺町は、福井県の北部に位置し、町土の中央には</t>
    <phoneticPr fontId="2"/>
  </si>
  <si>
    <t>人々が両手を広げて豊かな未来をつかもうと</t>
    <rPh sb="3" eb="5">
      <t>リョウテ</t>
    </rPh>
    <rPh sb="6" eb="7">
      <t>ヒロ</t>
    </rPh>
    <rPh sb="9" eb="10">
      <t>ユタ</t>
    </rPh>
    <rPh sb="12" eb="14">
      <t>ミライ</t>
    </rPh>
    <phoneticPr fontId="2"/>
  </si>
  <si>
    <t>九頭竜川に平行して国道４１６号とえちぜん鉄道（勝山永平寺線）</t>
    <phoneticPr fontId="2"/>
  </si>
  <si>
    <t>〒910-1192</t>
    <phoneticPr fontId="2"/>
  </si>
  <si>
    <t>している様子をイメージし、町の発展と人の</t>
    <rPh sb="4" eb="6">
      <t>ヨウス</t>
    </rPh>
    <phoneticPr fontId="2"/>
  </si>
  <si>
    <t>が走っており、西部の福井北ジャンクションでは、南北に走る北陸</t>
    <phoneticPr fontId="2"/>
  </si>
  <si>
    <t>吉田郡永平寺町松岡春日１－４</t>
    <rPh sb="0" eb="3">
      <t>ヨシダグン</t>
    </rPh>
    <rPh sb="3" eb="7">
      <t>エイヘイジチョウ</t>
    </rPh>
    <rPh sb="7" eb="9">
      <t>マツオカ</t>
    </rPh>
    <rPh sb="9" eb="11">
      <t>カスガ</t>
    </rPh>
    <phoneticPr fontId="2"/>
  </si>
  <si>
    <t>つながりへの願いが込められている。</t>
    <rPh sb="9" eb="10">
      <t>コ</t>
    </rPh>
    <phoneticPr fontId="2"/>
  </si>
  <si>
    <t>自動車道と東西に走る中部縦貫自動車道が結節し、広域交通の要衝と</t>
    <phoneticPr fontId="2"/>
  </si>
  <si>
    <t>なっている。</t>
    <phoneticPr fontId="2"/>
  </si>
  <si>
    <t>（０７７６）６１－１１１１</t>
    <phoneticPr fontId="2"/>
  </si>
  <si>
    <t>　　〃　　　６１－２４３４</t>
    <phoneticPr fontId="2"/>
  </si>
  <si>
    <t>えちぜん鉄道勝山永平寺線松岡駅　下車４００ｍ</t>
    <rPh sb="4" eb="6">
      <t>テツドウ</t>
    </rPh>
    <rPh sb="6" eb="8">
      <t>カツヤマ</t>
    </rPh>
    <rPh sb="8" eb="11">
      <t>エイヘイジ</t>
    </rPh>
    <rPh sb="11" eb="12">
      <t>セン</t>
    </rPh>
    <rPh sb="12" eb="14">
      <t>マツオカ</t>
    </rPh>
    <rPh sb="14" eb="15">
      <t>エキ</t>
    </rPh>
    <rPh sb="16" eb="18">
      <t>ゲシャ</t>
    </rPh>
    <phoneticPr fontId="2"/>
  </si>
  <si>
    <t>https://www.town.eiheiji.lg.jp/</t>
    <phoneticPr fontId="2"/>
  </si>
  <si>
    <t>【町が掲げる標語】めぐる感動　心つながる清流のまち　えいへいじ</t>
    <rPh sb="1" eb="2">
      <t>マチ</t>
    </rPh>
    <phoneticPr fontId="2"/>
  </si>
  <si>
    <t>曹洞宗大本山永平寺、手繰ケ城山古墳、石舟山古墳、鳥越山古墳、二本松山古墳、</t>
    <rPh sb="10" eb="11">
      <t>テ</t>
    </rPh>
    <rPh sb="11" eb="12">
      <t>ク</t>
    </rPh>
    <rPh sb="13" eb="14">
      <t>シロ</t>
    </rPh>
    <rPh sb="14" eb="15">
      <t>ヤマ</t>
    </rPh>
    <rPh sb="15" eb="17">
      <t>コフン</t>
    </rPh>
    <rPh sb="18" eb="19">
      <t>イシ</t>
    </rPh>
    <rPh sb="19" eb="20">
      <t>フネ</t>
    </rPh>
    <rPh sb="20" eb="21">
      <t>ヤマ</t>
    </rPh>
    <rPh sb="21" eb="23">
      <t>コフン</t>
    </rPh>
    <rPh sb="24" eb="26">
      <t>トリゴエ</t>
    </rPh>
    <rPh sb="26" eb="27">
      <t>ヤマ</t>
    </rPh>
    <rPh sb="27" eb="29">
      <t>コフン</t>
    </rPh>
    <rPh sb="30" eb="32">
      <t>ニホン</t>
    </rPh>
    <rPh sb="32" eb="34">
      <t>マツヤマ</t>
    </rPh>
    <rPh sb="34" eb="36">
      <t>コフン</t>
    </rPh>
    <phoneticPr fontId="4"/>
  </si>
  <si>
    <t>波多野城跡、春日山古墳、東諏訪間１号墳、志比線刻磨崖仏、芭蕉塚、</t>
    <rPh sb="20" eb="22">
      <t>シヒ</t>
    </rPh>
    <rPh sb="22" eb="24">
      <t>センコク</t>
    </rPh>
    <rPh sb="24" eb="25">
      <t>オサム</t>
    </rPh>
    <rPh sb="25" eb="26">
      <t>ガケ</t>
    </rPh>
    <rPh sb="26" eb="27">
      <t>フツ</t>
    </rPh>
    <rPh sb="28" eb="31">
      <t>バショウツカ</t>
    </rPh>
    <phoneticPr fontId="4"/>
  </si>
  <si>
    <t>鮎、ごまどうふ、精進料理、永平寺そば、サクラマス、日本酒</t>
    <rPh sb="13" eb="16">
      <t>エイヘイジ</t>
    </rPh>
    <phoneticPr fontId="4"/>
  </si>
  <si>
    <t>油桐の葉っぱ寿し、れんげ米、にんにく、たまねぎ、スイートコーン、にんじん</t>
    <rPh sb="0" eb="1">
      <t>アブラ</t>
    </rPh>
    <rPh sb="12" eb="13">
      <t>マイ</t>
    </rPh>
    <phoneticPr fontId="2"/>
  </si>
  <si>
    <t>【町章とそのいわれ】「イケダ」の「イ」を簡潔明瞭に図案化し、</t>
  </si>
  <si>
    <t>【位置および地勢】池田町の南東は、部子山から冠山を経て岩谷山に結ぶ</t>
  </si>
  <si>
    <t>〒910-2512</t>
  </si>
  <si>
    <t xml:space="preserve">   　　　        上方に伸びるのは将来の躍進を意味し、円は和</t>
  </si>
  <si>
    <t>　山岳地帯で大野市、岐阜県の一部及び南条郡に接している。</t>
  </si>
  <si>
    <t>今立郡池田町稲荷第３５号４番地</t>
  </si>
  <si>
    <t xml:space="preserve">   　　          と団結円満なる発展を印象づけたもの。</t>
  </si>
  <si>
    <t xml:space="preserve">  また北は福井市、西は越前市と連なる。  四囲山が入り組み、森林面積が</t>
    <rPh sb="6" eb="9">
      <t>フクイシ</t>
    </rPh>
    <rPh sb="12" eb="14">
      <t>エチゼン</t>
    </rPh>
    <rPh sb="14" eb="15">
      <t>シ</t>
    </rPh>
    <phoneticPr fontId="2"/>
  </si>
  <si>
    <t xml:space="preserve">  91.7％を占める山間の地である。県境よりその源を発する足羽川は南北に</t>
  </si>
  <si>
    <t>（０７７８）４４－６０００</t>
  </si>
  <si>
    <t xml:space="preserve">  流れ、その清流は岩をかんで渓谷をなし風光明媚である。魚見川、水海川、</t>
  </si>
  <si>
    <t xml:space="preserve">     〃     ４４－６２９６</t>
  </si>
  <si>
    <t xml:space="preserve">  部子川が合流する足羽川の流域に集落が点在しており、中央部は盆地を</t>
  </si>
  <si>
    <t xml:space="preserve">  形成し560ha余りの肥沃な水田を有している。</t>
  </si>
  <si>
    <t>福鉄バス池田線稲荷　下車１００ｍ</t>
  </si>
  <si>
    <t>池田町町民協働バス「マイバス」役場玄関前　下車0m</t>
  </si>
  <si>
    <t>【町が掲げる標語】あたりまえをたやさない 池田町</t>
    <rPh sb="1" eb="2">
      <t>マチ</t>
    </rPh>
    <phoneticPr fontId="2"/>
  </si>
  <si>
    <t>https://www.town.ikeda.fukui.jp/</t>
    <phoneticPr fontId="2"/>
  </si>
  <si>
    <t xml:space="preserve">死因別死亡数　　　    </t>
    <rPh sb="0" eb="2">
      <t>シイン</t>
    </rPh>
    <rPh sb="5" eb="6">
      <t>スウ</t>
    </rPh>
    <phoneticPr fontId="2"/>
  </si>
  <si>
    <t>須波阿湏疑神社、冠山、部子山、龍双ヶ滝、稲荷の大杉、水海の田楽・能舞</t>
    <rPh sb="32" eb="33">
      <t>ノウ</t>
    </rPh>
    <rPh sb="33" eb="34">
      <t>マイ</t>
    </rPh>
    <phoneticPr fontId="4"/>
  </si>
  <si>
    <t>堀口家住宅、梅田氏庭園、かずら橋</t>
    <rPh sb="3" eb="5">
      <t>ジュウタク</t>
    </rPh>
    <rPh sb="15" eb="16">
      <t>バシ</t>
    </rPh>
    <phoneticPr fontId="4"/>
  </si>
  <si>
    <t>うららの米(池田町こしひかり）、ばんこもち、きびだんご、おこもじ（漬物）、越のルビートマトジュース、米粉パン、ままの水、おろしそば、みそ、しょうゆ、木工品（池田町産材使用）、足羽杉、しめ縄</t>
    <phoneticPr fontId="2"/>
  </si>
  <si>
    <t>池田大祭（6月9日～11日）、葉月薪能（8月中旬）、</t>
    <phoneticPr fontId="9"/>
  </si>
  <si>
    <t>いけだ食の文化祭（11月中旬）、水海の田楽能舞（2月15日）</t>
    <phoneticPr fontId="9"/>
  </si>
  <si>
    <t>【町章とそのいわれ】    「南越前町」の「み」をモチーフに、</t>
  </si>
  <si>
    <t>【位置および地勢 】南越前町は福井県のほぼ中央、嶺北地域の南端に位置している。</t>
  </si>
  <si>
    <t>〒919-0292</t>
  </si>
  <si>
    <t>　　　　　　　　　青・濃い緑・橙色を使用し、海と緑と歴史を</t>
  </si>
  <si>
    <t>越前市と接する福井平野の南端部、池田町、岐阜県、滋賀県、敦賀市と接する</t>
  </si>
  <si>
    <t>南条郡南越前町東大道２９-１</t>
  </si>
  <si>
    <t>　　　　　　　　　イメージしている。</t>
  </si>
  <si>
    <t>日野川上流の山間部と越前町、敦賀市と接する日本海沿岸の海岸部からなり、</t>
  </si>
  <si>
    <t>（０７７８）４７－３０００ 　</t>
  </si>
  <si>
    <t>日野川上流部の山間地に位置する今庄地区は、豊かな森林に恵まれ、その下流に</t>
  </si>
  <si>
    <t xml:space="preserve">     〃     ４７－３２６１　</t>
  </si>
  <si>
    <t>位置する南条地区は、日野川の両岸に整備された田園地帯が広がっている。</t>
  </si>
  <si>
    <t>また、西側に位置する河野地区は、暖流と寒流が合流する好漁場である若狭湾に</t>
  </si>
  <si>
    <t>ハピラインふくい線南条駅　下車５００ｍ</t>
    <rPh sb="8" eb="9">
      <t>セン</t>
    </rPh>
    <phoneticPr fontId="2"/>
  </si>
  <si>
    <t>面しており、河野川などの複数の河川が日本海へ注いでいる。</t>
  </si>
  <si>
    <t>【町が掲げる標語】海と緑と歴史の恵みに抱かれて、出会いから活力の花ひらく町</t>
    <rPh sb="1" eb="2">
      <t>マチ</t>
    </rPh>
    <phoneticPr fontId="2"/>
  </si>
  <si>
    <t>https://www.town.minamiechizen.lg.jp/</t>
    <phoneticPr fontId="2"/>
  </si>
  <si>
    <t>ｱｶﾀﾝ砂防堰提群､北前船主の館右近家、中村家住宅、今庄羽根曽踊、上野の盆踊り､</t>
    <rPh sb="20" eb="23">
      <t>ナカムラケ</t>
    </rPh>
    <rPh sb="23" eb="25">
      <t>ジュウタク</t>
    </rPh>
    <phoneticPr fontId="2"/>
  </si>
  <si>
    <t>八坂神社の獅子舞、糠どっさり</t>
  </si>
  <si>
    <t>今庄そばまつり（5月）、河野うめまつり(6月)、はすまつり(6月～8月)、</t>
    <rPh sb="21" eb="22">
      <t>ガツ</t>
    </rPh>
    <phoneticPr fontId="2"/>
  </si>
  <si>
    <t>花はす早朝マラソン（6月）、河野夏まつり（7月）、街道浪漫今庄宿(9月)、</t>
    <rPh sb="14" eb="16">
      <t>コウノ</t>
    </rPh>
    <rPh sb="16" eb="17">
      <t>ナツ</t>
    </rPh>
    <rPh sb="22" eb="23">
      <t>ガツ</t>
    </rPh>
    <phoneticPr fontId="2"/>
  </si>
  <si>
    <t xml:space="preserve"> 【位置および地勢】 越前町は、福井県嶺北地方の西端に位置し、 </t>
  </si>
  <si>
    <t xml:space="preserve">【町章とそのいわれ】　越前町のイニシャル『Ｅ』をモチーフに、 </t>
  </si>
  <si>
    <t>〒916-0192</t>
  </si>
  <si>
    <t xml:space="preserve">                   </t>
  </si>
  <si>
    <t>「生き生きとした町民の姿」と「人と技 海土里(みどり)</t>
  </si>
  <si>
    <t>東は鯖江市、南は越前市、南越前町、北は福井市に接している。</t>
    <rPh sb="8" eb="10">
      <t>エチゼン</t>
    </rPh>
    <phoneticPr fontId="2"/>
  </si>
  <si>
    <t>丹生郡越前町西田中第１３号５番地１</t>
  </si>
  <si>
    <t xml:space="preserve">                    </t>
  </si>
  <si>
    <t>織りなす快適なまち」をイメージし、緑は自然豊かな里や</t>
    <rPh sb="17" eb="18">
      <t>ミドリ</t>
    </rPh>
    <rPh sb="19" eb="21">
      <t>シゼン</t>
    </rPh>
    <rPh sb="21" eb="22">
      <t>ユタ</t>
    </rPh>
    <rPh sb="24" eb="25">
      <t>サト</t>
    </rPh>
    <phoneticPr fontId="2"/>
  </si>
  <si>
    <t>地勢的には、その大半が丹生山地に属し、全体的に標高は高く、</t>
  </si>
  <si>
    <t>山を、青は幸豊かな海を表現している。</t>
    <rPh sb="3" eb="4">
      <t>アオ</t>
    </rPh>
    <rPh sb="5" eb="6">
      <t>サチ</t>
    </rPh>
    <rPh sb="6" eb="7">
      <t>ユタ</t>
    </rPh>
    <rPh sb="9" eb="10">
      <t>ウミ</t>
    </rPh>
    <rPh sb="11" eb="13">
      <t>ヒョウゲン</t>
    </rPh>
    <phoneticPr fontId="2"/>
  </si>
  <si>
    <t>沿岸の南部にかけて500m級の山々が連なっている。</t>
    <rPh sb="3" eb="4">
      <t>ナン</t>
    </rPh>
    <phoneticPr fontId="2"/>
  </si>
  <si>
    <t>(０７７８）３４－１２３４</t>
  </si>
  <si>
    <t>全体で「未来に向かって発展する越前町」を力強く</t>
  </si>
  <si>
    <t>このため、林野率は74.4%と高く、東部に広がる越前平野を除けば、</t>
  </si>
  <si>
    <t>　　〃　　 ３４－１２３６</t>
  </si>
  <si>
    <t>シンボライズしている。</t>
  </si>
  <si>
    <t>中央部の織田盆地や宮崎盆地などに小規模な平地を残すのみで、</t>
  </si>
  <si>
    <t>耕地面積は少なくなっている。また、沿岸部の山を分水嶺として、</t>
  </si>
  <si>
    <t>福鉄バス鯖浦線・福浦線越前町役場前　下車０ｍ</t>
    <rPh sb="8" eb="9">
      <t>フク</t>
    </rPh>
    <rPh sb="9" eb="10">
      <t>ウラ</t>
    </rPh>
    <rPh sb="10" eb="11">
      <t>セン</t>
    </rPh>
    <rPh sb="11" eb="13">
      <t>エチゼン</t>
    </rPh>
    <rPh sb="13" eb="14">
      <t>チョウ</t>
    </rPh>
    <rPh sb="14" eb="16">
      <t>ヤクバ</t>
    </rPh>
    <rPh sb="16" eb="17">
      <t>マエ</t>
    </rPh>
    <phoneticPr fontId="2"/>
  </si>
  <si>
    <t>東側は大半が天王川流域で、沿岸部は梅浦川など複数の小河川の流域と</t>
  </si>
  <si>
    <t>なっている。天王川流域では、山地の間を縫うように小規模な谷や</t>
  </si>
  <si>
    <t>【町が掲げる標語】人と技　海土里　織りなす　快適なまち</t>
    <rPh sb="1" eb="2">
      <t>マチ</t>
    </rPh>
    <phoneticPr fontId="2"/>
  </si>
  <si>
    <t>盆地、河川が入り組んでいる。</t>
  </si>
  <si>
    <t>https://www.town.echizen.fukui.jp/</t>
    <phoneticPr fontId="2"/>
  </si>
  <si>
    <t>相木家住宅、絹本著色八相涅槃図、木造阿弥陀如来坐像・阿弥陀如来坐像・釈迦如来坐像・</t>
    <phoneticPr fontId="2"/>
  </si>
  <si>
    <t>菩薩型坐像、木造牛頭天王坐像・女神坐像</t>
  </si>
  <si>
    <t>特産物・特産品</t>
    <rPh sb="0" eb="3">
      <t>トクサンブツ</t>
    </rPh>
    <rPh sb="4" eb="7">
      <t>トクサンヒン</t>
    </rPh>
    <phoneticPr fontId="2"/>
  </si>
  <si>
    <t>越前がに、越前がれい、へしこ、織田の豆腐、織田きゅうり、しいたけ、宮崎たけのこ、</t>
    <rPh sb="5" eb="7">
      <t>エチゼン</t>
    </rPh>
    <rPh sb="15" eb="17">
      <t>オタ</t>
    </rPh>
    <rPh sb="18" eb="20">
      <t>トウフ</t>
    </rPh>
    <rPh sb="21" eb="23">
      <t>オタ</t>
    </rPh>
    <rPh sb="33" eb="35">
      <t>ミヤザキ</t>
    </rPh>
    <phoneticPr fontId="2"/>
  </si>
  <si>
    <t>雪ん子餅(タンチョウモチ)、越前焼、越前水仙</t>
    <rPh sb="0" eb="1">
      <t>ユキ</t>
    </rPh>
    <rPh sb="2" eb="3">
      <t>コ</t>
    </rPh>
    <rPh sb="3" eb="4">
      <t>モチ</t>
    </rPh>
    <rPh sb="14" eb="16">
      <t>エチゼン</t>
    </rPh>
    <rPh sb="16" eb="17">
      <t>ヤ</t>
    </rPh>
    <rPh sb="18" eb="20">
      <t>エチゼン</t>
    </rPh>
    <rPh sb="20" eb="22">
      <t>スイセン</t>
    </rPh>
    <phoneticPr fontId="2"/>
  </si>
  <si>
    <t>【町章とそのいわれ】町名「ミハマ」をカタカナで表現し、本町の</t>
  </si>
  <si>
    <t>【位置および地勢】美浜町は福井県の南西部に位置し、東は敦賀市、西は若狭町、</t>
  </si>
  <si>
    <t>〒919-1192</t>
  </si>
  <si>
    <t xml:space="preserve">                  豊かな海岸線を図案化したものである。構図は</t>
  </si>
  <si>
    <t>　南は滋賀県に接し、北は日本海に面する。 中央部には、源を滋賀県境に発する</t>
  </si>
  <si>
    <t>三方郡美浜町郷市第２５号２５番地</t>
  </si>
  <si>
    <t xml:space="preserve">                  円からなり、美浜町の円満な将来への発展を</t>
  </si>
  <si>
    <t xml:space="preserve">  延長約12㎞の耳川が縦貫し、日本海へ注ぐ。交通ではＪＲ小浜線並びに国道27号が</t>
  </si>
  <si>
    <t xml:space="preserve">                  意味する。</t>
  </si>
  <si>
    <t xml:space="preserve">  横断し、産業経済の動脈となっている。</t>
  </si>
  <si>
    <t xml:space="preserve"> （０７７０）３２－１１１１</t>
  </si>
  <si>
    <t>　また、南に標高900ｍ前後の山地を控え、北は若狭湾国定公園である若狭湾に接し、</t>
    <rPh sb="4" eb="5">
      <t>ミナミ</t>
    </rPh>
    <rPh sb="6" eb="8">
      <t>ヒョウコウ</t>
    </rPh>
    <rPh sb="12" eb="14">
      <t>ゼンゴ</t>
    </rPh>
    <rPh sb="15" eb="17">
      <t>サンチ</t>
    </rPh>
    <rPh sb="18" eb="19">
      <t>ヒカ</t>
    </rPh>
    <rPh sb="21" eb="22">
      <t>キタ</t>
    </rPh>
    <rPh sb="23" eb="26">
      <t>ワカサワン</t>
    </rPh>
    <rPh sb="26" eb="28">
      <t>コクテイ</t>
    </rPh>
    <rPh sb="28" eb="30">
      <t>コウエン</t>
    </rPh>
    <rPh sb="33" eb="36">
      <t>ワカサワン</t>
    </rPh>
    <rPh sb="37" eb="38">
      <t>セッ</t>
    </rPh>
    <phoneticPr fontId="2"/>
  </si>
  <si>
    <t xml:space="preserve">      〃     ３２－１１１５</t>
  </si>
  <si>
    <t>　東の敦賀半島には日本の水浴場八十八選にも選ばれた水晶浜、西は名勝三方五湖</t>
    <rPh sb="1" eb="2">
      <t>ヒガシ</t>
    </rPh>
    <rPh sb="3" eb="5">
      <t>ツルガ</t>
    </rPh>
    <rPh sb="5" eb="7">
      <t>ハントウ</t>
    </rPh>
    <rPh sb="9" eb="11">
      <t>ニホン</t>
    </rPh>
    <rPh sb="12" eb="13">
      <t>スイ</t>
    </rPh>
    <rPh sb="13" eb="15">
      <t>ヨクジョウ</t>
    </rPh>
    <rPh sb="15" eb="18">
      <t>８８</t>
    </rPh>
    <rPh sb="18" eb="19">
      <t>セン</t>
    </rPh>
    <rPh sb="21" eb="22">
      <t>エラ</t>
    </rPh>
    <rPh sb="25" eb="27">
      <t>スイショウ</t>
    </rPh>
    <rPh sb="27" eb="28">
      <t>ハマ</t>
    </rPh>
    <rPh sb="29" eb="30">
      <t>ニシ</t>
    </rPh>
    <rPh sb="31" eb="33">
      <t>メイショウ</t>
    </rPh>
    <rPh sb="33" eb="35">
      <t>ミカタ</t>
    </rPh>
    <rPh sb="35" eb="37">
      <t>ゴコ</t>
    </rPh>
    <phoneticPr fontId="2"/>
  </si>
  <si>
    <t>　で知られる久々子湖、日向湖があり、海・山・川・湖の変化に富んだ自然景観に恵まれている。</t>
    <rPh sb="2" eb="3">
      <t>シ</t>
    </rPh>
    <rPh sb="6" eb="8">
      <t>ヒサビサ</t>
    </rPh>
    <rPh sb="8" eb="9">
      <t>コ</t>
    </rPh>
    <rPh sb="9" eb="10">
      <t>コ</t>
    </rPh>
    <rPh sb="11" eb="13">
      <t>ヒルガ</t>
    </rPh>
    <rPh sb="13" eb="14">
      <t>コ</t>
    </rPh>
    <rPh sb="18" eb="19">
      <t>ウミ</t>
    </rPh>
    <rPh sb="20" eb="21">
      <t>ヤマ</t>
    </rPh>
    <rPh sb="22" eb="23">
      <t>カワ</t>
    </rPh>
    <rPh sb="24" eb="25">
      <t>ミズウミ</t>
    </rPh>
    <rPh sb="26" eb="28">
      <t>ヘンカ</t>
    </rPh>
    <rPh sb="29" eb="30">
      <t>ト</t>
    </rPh>
    <rPh sb="32" eb="34">
      <t>シゼン</t>
    </rPh>
    <rPh sb="34" eb="36">
      <t>ケイカン</t>
    </rPh>
    <rPh sb="37" eb="38">
      <t>メグ</t>
    </rPh>
    <phoneticPr fontId="2"/>
  </si>
  <si>
    <t>ＪＲ小浜線美浜駅  下車５５０ｍ</t>
  </si>
  <si>
    <t>【町が掲げる標語】おいしい自然　ハートフル美浜</t>
    <rPh sb="1" eb="2">
      <t>マチ</t>
    </rPh>
    <phoneticPr fontId="2"/>
  </si>
  <si>
    <t>https://www.town.fukui-mihama.lg.jp/</t>
  </si>
  <si>
    <t>19年度の予算は、6月補正肉付後予算額</t>
    <rPh sb="2" eb="4">
      <t>ネンド</t>
    </rPh>
    <rPh sb="5" eb="7">
      <t>ヨサン</t>
    </rPh>
    <rPh sb="10" eb="11">
      <t>ガツ</t>
    </rPh>
    <rPh sb="11" eb="13">
      <t>ホセイ</t>
    </rPh>
    <rPh sb="13" eb="15">
      <t>ニクヅ</t>
    </rPh>
    <rPh sb="15" eb="16">
      <t>ゴ</t>
    </rPh>
    <rPh sb="16" eb="18">
      <t>ヨサン</t>
    </rPh>
    <rPh sb="18" eb="19">
      <t>ガク</t>
    </rPh>
    <phoneticPr fontId="2"/>
  </si>
  <si>
    <t>若狭湾国定公園(三方五湖・レインボーライン・水晶浜海水浴場、エネルギー環境教育体験館きいぱす、健康楽膳拠点施設こるぱ、美浜町レイクセンター)、屏風ヶ滝（新庄）、秀吉朱印状（金山）、一石六体仏（宮代）、九重塔（竹波）、獅子塚古墳（郷市）、阿弥陀如来像（早瀬）、若狭国吉城歴史資料館（佐柿）、歴史文化館（河原市）、道の駅若狭美浜はまびより</t>
    <phoneticPr fontId="2"/>
  </si>
  <si>
    <t>美浜のへしこ、寒ぶり（ひるが響）、フグ、美浜熟成魚、塩熟ぶり、コシヒカリ、地酒、さつまいも、シジミ、ワカメ、ウニ</t>
    <phoneticPr fontId="2"/>
  </si>
  <si>
    <t>弓打ち講（１月）、日向水中綱引（1月）、早瀬子供歌舞伎（5月）、美浜・五木ひろしふるさとマラソン（5月）、彌美神社例大祭(5月)、織田神社例祭(5月)、弁天祭（7月）、水無月祭（7月）、夏フェスタ美浜（8月）、精霊船送り（8月）､八朔祭（9月）、町民レガッタ（10月）、みはまナビフェス(11月)</t>
    <phoneticPr fontId="2"/>
  </si>
  <si>
    <t>　　【町章とそのいわれ】昭和３８年に町民から募集し、３９年に制定。</t>
    <phoneticPr fontId="2"/>
  </si>
  <si>
    <t>【位置および地勢】高浜町は福井県の西の玄関口に位置し、南東はおおい町西</t>
    <rPh sb="17" eb="18">
      <t>ニシ</t>
    </rPh>
    <rPh sb="19" eb="21">
      <t>ゲンカン</t>
    </rPh>
    <rPh sb="21" eb="22">
      <t>グチ</t>
    </rPh>
    <phoneticPr fontId="2"/>
  </si>
  <si>
    <t>〒919-2292</t>
    <phoneticPr fontId="2"/>
  </si>
  <si>
    <t xml:space="preserve">                 輪部は高浜町の高とハマの文字を図案化した</t>
    <phoneticPr fontId="2"/>
  </si>
  <si>
    <t>　は京都府と境する。南西の飯盛山脈を背にして北は日本海に面する。</t>
    <phoneticPr fontId="2"/>
  </si>
  <si>
    <t>大飯郡高浜町宮崎第８６号２３番地２</t>
    <phoneticPr fontId="2"/>
  </si>
  <si>
    <t xml:space="preserve">                もので、中の輪は風光明媚な若狭湾国定公園の</t>
    <phoneticPr fontId="2"/>
  </si>
  <si>
    <t xml:space="preserve">  リアス式海岸の特徴を示す内浦地区には原子力発電所があり、一方、和田地区から</t>
    <phoneticPr fontId="2"/>
  </si>
  <si>
    <t xml:space="preserve">                 中心なる高浜町を象徴する明鏡洞を表している。</t>
    <rPh sb="17" eb="18">
      <t>ナカ</t>
    </rPh>
    <phoneticPr fontId="2"/>
  </si>
  <si>
    <t xml:space="preserve">  高浜地区を経て青郷地区に至る８㎞は広い白砂の海岸と松林など変化に富み、</t>
    <phoneticPr fontId="2"/>
  </si>
  <si>
    <t>（０７７０）７２－１１１１</t>
  </si>
  <si>
    <t xml:space="preserve">                 上部の錐角は永遠の希望と限りなき前進を示し、</t>
    <phoneticPr fontId="2"/>
  </si>
  <si>
    <t xml:space="preserve">  ことに夏は関西・中京方面よりの海水浴客でにぎわう。</t>
    <phoneticPr fontId="2"/>
  </si>
  <si>
    <t xml:space="preserve">     〃     ７２－４０００</t>
  </si>
  <si>
    <t xml:space="preserve">                 周囲の錐角は明鏡洞を中心に観光都市として</t>
    <phoneticPr fontId="2"/>
  </si>
  <si>
    <t xml:space="preserve">  町の西部にある青葉山は標高 693ｍで、その雄姿は一名若狭富士と呼ばれている。</t>
    <phoneticPr fontId="2"/>
  </si>
  <si>
    <t xml:space="preserve">  　　           伸びゆくタカハマの未来像をシンボライズした</t>
    <phoneticPr fontId="2"/>
  </si>
  <si>
    <t xml:space="preserve">  町の約70％は山林で、日本海に注ぐ河川の流域に耕地が広がっている。</t>
    <rPh sb="28" eb="29">
      <t>ヒロ</t>
    </rPh>
    <phoneticPr fontId="2"/>
  </si>
  <si>
    <t>ＪＲ小浜線若狭高浜駅  下車２３０ｍ</t>
    <phoneticPr fontId="2"/>
  </si>
  <si>
    <t xml:space="preserve">                 ものである。</t>
    <phoneticPr fontId="2"/>
  </si>
  <si>
    <t>　【町が掲げる標語】くるむ　つなぐ　かがやく～ 自然とともにある暮らし　若狭たかはま～</t>
    <rPh sb="2" eb="3">
      <t>マチ</t>
    </rPh>
    <rPh sb="24" eb="26">
      <t>シゼン</t>
    </rPh>
    <rPh sb="32" eb="33">
      <t>ク</t>
    </rPh>
    <rPh sb="36" eb="38">
      <t>ワカサ</t>
    </rPh>
    <phoneticPr fontId="2"/>
  </si>
  <si>
    <t>https://www.town.takahama.fukui.jp/</t>
    <phoneticPr fontId="2"/>
  </si>
  <si>
    <t>若狭湾国定公園（若狭和田、白浜、鳥居浜、城山、若宮、三松、</t>
    <rPh sb="8" eb="10">
      <t>ワカサ</t>
    </rPh>
    <phoneticPr fontId="2"/>
  </si>
  <si>
    <t>今戸鼻、高浜八穴（明鏡洞）)、中山寺本堂・木造金剛力士立像、</t>
    <rPh sb="4" eb="6">
      <t>タカハマ</t>
    </rPh>
    <rPh sb="6" eb="7">
      <t>ハチ</t>
    </rPh>
    <rPh sb="7" eb="8">
      <t>アナ</t>
    </rPh>
    <phoneticPr fontId="2"/>
  </si>
  <si>
    <t>馬頭観音坐像（馬居寺）、杉森神社のオハツキイチョウ（六路谷）、</t>
  </si>
  <si>
    <t>海水浴場海開き、花火大会、秋祭、産業まつり、</t>
    <rPh sb="4" eb="5">
      <t>ウミ</t>
    </rPh>
    <phoneticPr fontId="2"/>
  </si>
  <si>
    <t>ビーチラグビー中部大会、はまなすマラソン、ふれあい広場、</t>
  </si>
  <si>
    <t xml:space="preserve">【町章とそのいわれ】 </t>
  </si>
  <si>
    <t>おおい町のイニシャル「Ｏ」をモチーフに</t>
  </si>
  <si>
    <t>【位置および地勢】おおい町は、福井県の南西部に位置し､西は高浜町、京都府</t>
    <rPh sb="1" eb="3">
      <t>イチ</t>
    </rPh>
    <rPh sb="6" eb="8">
      <t>チセイ</t>
    </rPh>
    <phoneticPr fontId="2"/>
  </si>
  <si>
    <t>〒919-2111</t>
  </si>
  <si>
    <t>デザイン化している。円は和と団結、２つの</t>
  </si>
  <si>
    <t>　綾部市、南は南丹市、東は小浜市、滋賀県高島市に接している。佐分利川沿いから</t>
  </si>
  <si>
    <t>大飯郡おおい町本郷第１３６号１番地１</t>
  </si>
  <si>
    <t>ブルーウェーブは、旧町村の融合を表し、</t>
  </si>
  <si>
    <t>　海岸部に向かって開けた平野、南川とその支流沿いの平地、大島の小浜湾岸の</t>
  </si>
  <si>
    <t>日本海・若狭湾の雄大な風景や清流と緑</t>
  </si>
  <si>
    <t>平地が居住地となっている。</t>
  </si>
  <si>
    <t>（０７７０）７７－１１１１</t>
  </si>
  <si>
    <t>あふれる大地の恩恵、歴史を背景にやすらぎと</t>
  </si>
  <si>
    <t>西側の京都府との県境に標高８７１ｍの頭巾山（とうきんざん）、南側には</t>
  </si>
  <si>
    <t xml:space="preserve">     〃     ７７－１２８９</t>
  </si>
  <si>
    <t>活力にあふれた未来を創造する「おおい町」の</t>
  </si>
  <si>
    <t>標高８００ｍの八ヶ峰（はちがみね）、東側の京都府・滋賀県との県境には</t>
  </si>
  <si>
    <t>姿をイメージしています。</t>
  </si>
  <si>
    <t>標高７７６ｍの三国岳（みくにだけ）があり、大島には標高４7８ｍの大山</t>
  </si>
  <si>
    <t>（おおい町役場）　　ＪＲ小浜線若狭本郷駅　下車３００ｍ</t>
  </si>
  <si>
    <t>（おおやま）がある。</t>
  </si>
  <si>
    <r>
      <t>（</t>
    </r>
    <r>
      <rPr>
        <sz val="10"/>
        <color theme="1"/>
        <rFont val="BIZ UD明朝 Medium"/>
        <family val="1"/>
        <charset val="128"/>
      </rPr>
      <t>里山文化交流センター）路線バス流星あきない館前　下車</t>
    </r>
    <rPh sb="1" eb="5">
      <t>サトヤマブンカ</t>
    </rPh>
    <rPh sb="5" eb="7">
      <t>コウリュウ</t>
    </rPh>
    <rPh sb="22" eb="23">
      <t>カン</t>
    </rPh>
    <rPh sb="23" eb="24">
      <t>マエ</t>
    </rPh>
    <phoneticPr fontId="2"/>
  </si>
  <si>
    <t>【町が掲げる標語】輝く笑顔がうみだす希望　情熱よせ合うふるさと“おおい”</t>
    <rPh sb="1" eb="2">
      <t>マチ</t>
    </rPh>
    <rPh sb="9" eb="10">
      <t>カガヤ</t>
    </rPh>
    <rPh sb="11" eb="13">
      <t>エガオ</t>
    </rPh>
    <rPh sb="18" eb="20">
      <t>キボウ</t>
    </rPh>
    <rPh sb="21" eb="23">
      <t>ジョウネツ</t>
    </rPh>
    <rPh sb="25" eb="26">
      <t>ア</t>
    </rPh>
    <phoneticPr fontId="2"/>
  </si>
  <si>
    <t>https://www.town.ohi.fukui.jp/</t>
    <phoneticPr fontId="2"/>
  </si>
  <si>
    <t>不動の滝、野鹿の滝、若州一滴文庫、松木庄吉美術記念館・郷土史料館、暦会館、土御門家墓所、薬師堂、小浜藩台場跡・松ヶ瀬台場跡・鋸崎台場跡、木造阿弥陀如来坐像・木造多聞天立像(長楽寺)、木造不動明王坐像(常禅寺)、木造毘沙門天立像・木造吉祥天立像・木造善膩師童子立像(清雲寺)、木造千手観音立像(意足寺)、大島半島のニソの杜、研炭製造</t>
    <phoneticPr fontId="2"/>
  </si>
  <si>
    <t>しいたけ、梅、自然薯、びわ、若狭ぐじ、しし肉、名田庄漬、鯖へしこ、若狭パール、今谷焼、研炭、ふくいサーモン</t>
    <phoneticPr fontId="2"/>
  </si>
  <si>
    <t>【町章とそのいわれ】若狭町のｲﾆｼｬﾙ「Ｗ」をﾓﾁｰﾌにﾃﾞｻﾞｲﾝ化して</t>
  </si>
  <si>
    <t>〒919-1393</t>
  </si>
  <si>
    <t>　　　　　　　　　いる。フレッシュ感のあるなめらかな</t>
  </si>
  <si>
    <t>　中心部に位置する。東は美浜町、西は小浜市､南は滋賀県に接しており、</t>
  </si>
  <si>
    <t>三方上中郡若狭町中央第1号1番地</t>
  </si>
  <si>
    <t>　　　　　　　　　造形により、豊かな里や山、生命力と未来に</t>
  </si>
  <si>
    <t>　北西部は若狭湾に面している。三方五湖、三十三間山をはじめとし、豊かな</t>
  </si>
  <si>
    <t>　　　　　　　　　開こうとする姿を表現している。</t>
  </si>
  <si>
    <t>　自然美を形成している。また、JR小浜線及び国道27号、舞鶴若狭自動車道が</t>
  </si>
  <si>
    <t>(０７７０)４５－１１１１</t>
  </si>
  <si>
    <t>　町を横断し、国道303号を経て関西方面へ通じる交通の要所となっている。</t>
    <rPh sb="16" eb="18">
      <t>カンサイ</t>
    </rPh>
    <phoneticPr fontId="2"/>
  </si>
  <si>
    <t>　　〃　　４５－１１１５</t>
  </si>
  <si>
    <t>ＪＲ小浜線三方駅　下車１ｋｍ</t>
  </si>
  <si>
    <t>【町が掲げる標語】新しい感動と笑顔がひろがるまち</t>
    <rPh sb="1" eb="2">
      <t>マチ</t>
    </rPh>
    <rPh sb="9" eb="10">
      <t>アタラ</t>
    </rPh>
    <rPh sb="12" eb="14">
      <t>カンドウ</t>
    </rPh>
    <rPh sb="15" eb="17">
      <t>エガオ</t>
    </rPh>
    <phoneticPr fontId="2"/>
  </si>
  <si>
    <t>https://www.town.fukui-wakasa.lg.jp</t>
    <phoneticPr fontId="2"/>
  </si>
  <si>
    <t>若狭三方五湖ﾂｰﾃﾞｰﾏｰﾁ、熊川いっぷく時代村、河原神社神事、宇波西神社・国津神社、</t>
    <rPh sb="0" eb="2">
      <t>ワカサ</t>
    </rPh>
    <rPh sb="16" eb="20">
      <t>イップク</t>
    </rPh>
    <rPh sb="20" eb="22">
      <t>ジダイ</t>
    </rPh>
    <rPh sb="22" eb="23">
      <t>ムラ</t>
    </rPh>
    <rPh sb="23" eb="24">
      <t>、</t>
    </rPh>
    <phoneticPr fontId="2"/>
  </si>
  <si>
    <t>闇見神社・天満社・前川神社・多由比神社の祭礼(春)、若狭能倉座の神事能、戸祝い・</t>
    <rPh sb="26" eb="28">
      <t>ワカサ</t>
    </rPh>
    <rPh sb="28" eb="29">
      <t>ノウ</t>
    </rPh>
    <rPh sb="29" eb="30">
      <t>クラ</t>
    </rPh>
    <rPh sb="30" eb="31">
      <t>ザ</t>
    </rPh>
    <rPh sb="32" eb="34">
      <t>シンジ</t>
    </rPh>
    <rPh sb="34" eb="35">
      <t>ノウ</t>
    </rPh>
    <rPh sb="36" eb="37">
      <t>ト</t>
    </rPh>
    <rPh sb="37" eb="38">
      <t>イワ</t>
    </rPh>
    <phoneticPr fontId="2"/>
  </si>
  <si>
    <t>令和７年度版</t>
    <rPh sb="0" eb="2">
      <t>レイワ</t>
    </rPh>
    <phoneticPr fontId="2"/>
  </si>
  <si>
    <t>※令和8年3月31日現在の市町区分に合わせて、旧市町村のデータを合算している。</t>
    <rPh sb="1" eb="3">
      <t>れいわ</t>
    </rPh>
    <rPh sb="4" eb="5">
      <t>ねん</t>
    </rPh>
    <rPh sb="6" eb="7">
      <t>がつ</t>
    </rPh>
    <rPh sb="9" eb="10">
      <t>にち</t>
    </rPh>
    <rPh sb="10" eb="12">
      <t>げんざい</t>
    </rPh>
    <rPh sb="13" eb="15">
      <t>しちょう</t>
    </rPh>
    <rPh sb="15" eb="17">
      <t>くぶん</t>
    </rPh>
    <rPh sb="18" eb="19">
      <t>あ</t>
    </rPh>
    <rPh sb="23" eb="24">
      <t>きゅう</t>
    </rPh>
    <rPh sb="24" eb="27">
      <t>しちょうそん</t>
    </rPh>
    <rPh sb="32" eb="34">
      <t>がっさん</t>
    </rPh>
    <phoneticPr fontId="2" type="Hiragana"/>
  </si>
  <si>
    <t>令和7年全国都道府県市区町村別面積調</t>
    <rPh sb="0" eb="2">
      <t>レイワ</t>
    </rPh>
    <phoneticPr fontId="2"/>
  </si>
  <si>
    <t>西日本電信電話㈱</t>
    <rPh sb="0" eb="7">
      <t>ニシニホンデンシンデンワ</t>
    </rPh>
    <phoneticPr fontId="2"/>
  </si>
  <si>
    <t>県市町協働課</t>
    <rPh sb="0" eb="1">
      <t>ケン</t>
    </rPh>
    <rPh sb="1" eb="5">
      <t>シマチキョウドウ</t>
    </rPh>
    <rPh sb="5" eb="6">
      <t>カ</t>
    </rPh>
    <phoneticPr fontId="2"/>
  </si>
  <si>
    <t>青少年、成人、女性、高齢者、家庭教育、その他の学級・講座の合計</t>
    <rPh sb="0" eb="3">
      <t>セイショウネン</t>
    </rPh>
    <rPh sb="4" eb="6">
      <t>セイジン</t>
    </rPh>
    <rPh sb="7" eb="9">
      <t>ジョセイ</t>
    </rPh>
    <rPh sb="10" eb="13">
      <t>コウレイシャ</t>
    </rPh>
    <rPh sb="14" eb="16">
      <t>カテイ</t>
    </rPh>
    <rPh sb="16" eb="18">
      <t>キョウイク</t>
    </rPh>
    <rPh sb="21" eb="22">
      <t>タ</t>
    </rPh>
    <rPh sb="23" eb="25">
      <t>ガッキュウ</t>
    </rPh>
    <rPh sb="26" eb="28">
      <t>コウザ</t>
    </rPh>
    <rPh sb="29" eb="31">
      <t>ゴウケイ</t>
    </rPh>
    <phoneticPr fontId="2"/>
  </si>
  <si>
    <t>県健康福祉部政策推進グループ</t>
    <rPh sb="0" eb="1">
      <t>ケン</t>
    </rPh>
    <rPh sb="1" eb="3">
      <t>ケンコウ</t>
    </rPh>
    <rPh sb="3" eb="5">
      <t>フクシ</t>
    </rPh>
    <rPh sb="5" eb="6">
      <t>ブ</t>
    </rPh>
    <rPh sb="6" eb="8">
      <t>セイサク</t>
    </rPh>
    <rPh sb="8" eb="10">
      <t>スイシン</t>
    </rPh>
    <phoneticPr fontId="2"/>
  </si>
  <si>
    <t>県消防保安課</t>
    <rPh sb="0" eb="1">
      <t>ケン</t>
    </rPh>
    <rPh sb="1" eb="5">
      <t>ショウボウホアン</t>
    </rPh>
    <rPh sb="5" eb="6">
      <t>カ</t>
    </rPh>
    <phoneticPr fontId="2"/>
  </si>
  <si>
    <t>名所・旧跡、文化財等（福井県）</t>
    <rPh sb="9" eb="10">
      <t>トウ</t>
    </rPh>
    <rPh sb="11" eb="14">
      <t>フクイケン</t>
    </rPh>
    <phoneticPr fontId="2"/>
  </si>
  <si>
    <t>名所・旧跡、文化財等（市町）</t>
    <rPh sb="9" eb="10">
      <t>トウ</t>
    </rPh>
    <rPh sb="11" eb="13">
      <t>シマチ</t>
    </rPh>
    <phoneticPr fontId="2"/>
  </si>
  <si>
    <t>7.10.1</t>
    <phoneticPr fontId="2"/>
  </si>
  <si>
    <t>7.1.1</t>
    <phoneticPr fontId="2"/>
  </si>
  <si>
    <t>6.10.1～7.9.30</t>
    <phoneticPr fontId="2"/>
  </si>
  <si>
    <t>7.10.1</t>
    <phoneticPr fontId="3"/>
  </si>
  <si>
    <t>作況調査（農林水産省）</t>
    <rPh sb="0" eb="4">
      <t>サッキョウチョウサ</t>
    </rPh>
    <rPh sb="5" eb="10">
      <t>ノウリンスイサンショウ</t>
    </rPh>
    <phoneticPr fontId="2"/>
  </si>
  <si>
    <t>6年</t>
    <rPh sb="1" eb="2">
      <t>ネン</t>
    </rPh>
    <phoneticPr fontId="2"/>
  </si>
  <si>
    <t>6.7.15</t>
    <phoneticPr fontId="2"/>
  </si>
  <si>
    <t>6年産</t>
    <rPh sb="1" eb="2">
      <t>ネン</t>
    </rPh>
    <rPh sb="2" eb="3">
      <t>サン</t>
    </rPh>
    <phoneticPr fontId="2"/>
  </si>
  <si>
    <t>7.3.31</t>
    <phoneticPr fontId="2"/>
  </si>
  <si>
    <t>6年中</t>
    <phoneticPr fontId="2"/>
  </si>
  <si>
    <t>6.12.31</t>
    <phoneticPr fontId="2"/>
  </si>
  <si>
    <t>6</t>
    <phoneticPr fontId="2"/>
  </si>
  <si>
    <t>7.8.1</t>
    <phoneticPr fontId="2"/>
  </si>
  <si>
    <t>7.9.1</t>
    <phoneticPr fontId="3"/>
  </si>
  <si>
    <t>7.4.1</t>
    <phoneticPr fontId="2"/>
  </si>
  <si>
    <t>5.6.1（令和4年実績）</t>
    <rPh sb="6" eb="8">
      <t>レイワ</t>
    </rPh>
    <rPh sb="9" eb="10">
      <t>ヘイネン</t>
    </rPh>
    <rPh sb="10" eb="12">
      <t>ジッセキ</t>
    </rPh>
    <phoneticPr fontId="2"/>
  </si>
  <si>
    <t>6.10.1</t>
    <phoneticPr fontId="2"/>
  </si>
  <si>
    <t>7.5.1</t>
    <phoneticPr fontId="2"/>
  </si>
  <si>
    <t>6年中</t>
    <rPh sb="1" eb="3">
      <t>ネンチュウ</t>
    </rPh>
    <phoneticPr fontId="2"/>
  </si>
  <si>
    <t>6.1.1～6.12.31</t>
    <phoneticPr fontId="2"/>
  </si>
  <si>
    <t>福井県の工業（令和5年（2022年）経済構造実態調査</t>
    <rPh sb="1" eb="3">
      <t>レイワ</t>
    </rPh>
    <rPh sb="4" eb="5">
      <t>ネンネンケイザイコウゾウジッタイチョウサセイゾウギョウカンケッカホウコクショ</t>
    </rPh>
    <phoneticPr fontId="2"/>
  </si>
  <si>
    <t>7年度</t>
    <phoneticPr fontId="2"/>
  </si>
  <si>
    <t>7年度</t>
    <rPh sb="1" eb="3">
      <t>ネンド</t>
    </rPh>
    <phoneticPr fontId="2"/>
  </si>
  <si>
    <t>交番・駐在所</t>
    <phoneticPr fontId="2"/>
  </si>
  <si>
    <t>越前加賀海岸国定公園（夫婦岩、坊主岩）、夜叉ケ池、不動ヶ滝、武周ヶ池、</t>
    <rPh sb="0" eb="2">
      <t>エチゼン</t>
    </rPh>
    <rPh sb="2" eb="4">
      <t>カガ</t>
    </rPh>
    <rPh sb="5" eb="7">
      <t>カイガン</t>
    </rPh>
    <rPh sb="7" eb="9">
      <t>コクテイ</t>
    </rPh>
    <rPh sb="9" eb="11">
      <t>コウエン</t>
    </rPh>
    <rPh sb="12" eb="14">
      <t>フウフ</t>
    </rPh>
    <rPh sb="14" eb="15">
      <t>イワ</t>
    </rPh>
    <rPh sb="16" eb="18">
      <t>ボウズ</t>
    </rPh>
    <rPh sb="18" eb="19">
      <t>イワ</t>
    </rPh>
    <phoneticPr fontId="2"/>
  </si>
  <si>
    <t>花はす公園、妙泰寺、慈眼寺、杣山城跡、おくのほそ道の風景地 湯尾峠、木ノ芽峠、栃ノ木峠、</t>
    <rPh sb="36" eb="37">
      <t>メ</t>
    </rPh>
    <phoneticPr fontId="2"/>
  </si>
  <si>
    <t>花はす、越前がに、水仙、へしこ、青梅、黄金の梅、つるし柿、梅肉、蕎麦、地酒</t>
    <rPh sb="4" eb="6">
      <t>エチゼン</t>
    </rPh>
    <rPh sb="9" eb="11">
      <t>スイセン</t>
    </rPh>
    <rPh sb="16" eb="17">
      <t>アオ</t>
    </rPh>
    <rPh sb="17" eb="18">
      <t>ウメ</t>
    </rPh>
    <rPh sb="32" eb="34">
      <t>ソバ</t>
    </rPh>
    <phoneticPr fontId="2"/>
  </si>
  <si>
    <t>灯りゃんせ(10月)、水仙まつり・荒波フェスタ(1月～2月)</t>
    <rPh sb="7" eb="8">
      <t>ガツ</t>
    </rPh>
    <phoneticPr fontId="2"/>
  </si>
  <si>
    <t>山中峠、馬借街道、今庄宿、板取宿、旧京藤家住宅、伊藤氏庭園、旧北陸線トンネル群、</t>
    <rPh sb="17" eb="18">
      <t>キュウ</t>
    </rPh>
    <rPh sb="18" eb="20">
      <t>キョウトウ</t>
    </rPh>
    <rPh sb="20" eb="21">
      <t>イエ</t>
    </rPh>
    <rPh sb="21" eb="23">
      <t>ジュウタク</t>
    </rPh>
    <rPh sb="24" eb="27">
      <t>イトウシ</t>
    </rPh>
    <rPh sb="27" eb="29">
      <t>テイエン</t>
    </rPh>
    <rPh sb="30" eb="31">
      <t>キュウ</t>
    </rPh>
    <rPh sb="31" eb="34">
      <t>ホクリクセン</t>
    </rPh>
    <rPh sb="38" eb="39">
      <t>グン</t>
    </rPh>
    <phoneticPr fontId="2"/>
  </si>
  <si>
    <t>福井県立大学小浜キャンパス・あわらキャンパス・かつみキャンパスは分校に計上した。</t>
    <rPh sb="32" eb="34">
      <t>ブンコウ</t>
    </rPh>
    <rPh sb="35" eb="37">
      <t>ケイジョウ</t>
    </rPh>
    <phoneticPr fontId="2"/>
  </si>
  <si>
    <t>福井大学文京キャンパス・松岡キャンパス・敦賀キャンパス・福井県立大学永平寺キャンパスは本校に、</t>
    <rPh sb="0" eb="2">
      <t>フクイ</t>
    </rPh>
    <rPh sb="2" eb="4">
      <t>ダイガク</t>
    </rPh>
    <rPh sb="4" eb="6">
      <t>ブンキョウ</t>
    </rPh>
    <rPh sb="12" eb="14">
      <t>マツオカ</t>
    </rPh>
    <rPh sb="20" eb="22">
      <t>ツルガ</t>
    </rPh>
    <rPh sb="28" eb="34">
      <t>フクイケンリツダイガク</t>
    </rPh>
    <rPh sb="43" eb="45">
      <t>ホンコウ</t>
    </rPh>
    <phoneticPr fontId="2"/>
  </si>
  <si>
    <t>令　7.10.1（推計）</t>
    <rPh sb="0" eb="1">
      <t>レイ</t>
    </rPh>
    <rPh sb="9" eb="11">
      <t>スイケイ</t>
    </rPh>
    <phoneticPr fontId="2"/>
  </si>
  <si>
    <t>　保    有     形     態     別</t>
    <rPh sb="1" eb="2">
      <t>タモツ</t>
    </rPh>
    <rPh sb="6" eb="7">
      <t>ユウ</t>
    </rPh>
    <rPh sb="12" eb="19">
      <t>ケイタイ</t>
    </rPh>
    <rPh sb="24" eb="25">
      <t>ベツ</t>
    </rPh>
    <phoneticPr fontId="2"/>
  </si>
  <si>
    <t>百万円</t>
    <rPh sb="0" eb="3">
      <t>ヒャクマンエン</t>
    </rPh>
    <phoneticPr fontId="2"/>
  </si>
  <si>
    <t>交番・駐在所</t>
    <phoneticPr fontId="2"/>
  </si>
  <si>
    <t>千年未来工藝祭（8月下旬）</t>
  </si>
  <si>
    <t>ふるさとファミリーウォーク、水無月祭、若狭おおいのスーパー大火勢、
名田庄星のフィエスタ、暦イベント、帰雁忌、うみんぴあフェスタ、
じねんじょまつり、本郷踊、大火勢、文七踊、下村の獅子舞、ばんば踊り</t>
    <phoneticPr fontId="2"/>
  </si>
  <si>
    <t>【市紋章とそのいわれ】大の（大野）を図案化したもので、円は</t>
    <rPh sb="2" eb="3">
      <t>モン</t>
    </rPh>
    <phoneticPr fontId="7"/>
  </si>
  <si>
    <t xml:space="preserve">                 和と団結を象徴し、円満なる市政の運用を意味し、</t>
  </si>
  <si>
    <t xml:space="preserve">                  剣尖は市の将来の発展性を表す。昭和２９年    </t>
  </si>
  <si>
    <t xml:space="preserve">                  ７月１日、市制施行と同時に公募により制定。  </t>
  </si>
  <si>
    <t>【市が掲げる標語】人がつながり地域がつながる　住み続けたい結のまち</t>
    <rPh sb="9" eb="10">
      <t>ヒト</t>
    </rPh>
    <rPh sb="15" eb="17">
      <t>チイキ</t>
    </rPh>
    <rPh sb="23" eb="24">
      <t>ス</t>
    </rPh>
    <rPh sb="25" eb="26">
      <t>ツヅ</t>
    </rPh>
    <rPh sb="29" eb="30">
      <t>ケツ</t>
    </rPh>
    <phoneticPr fontId="7"/>
  </si>
  <si>
    <t>石川県の白山市に接している。四方を1,000ｍ級の霊峰白山の支脈に囲まれ、市域の</t>
    <rPh sb="6" eb="7">
      <t>シ</t>
    </rPh>
    <rPh sb="8" eb="9">
      <t>セッ</t>
    </rPh>
    <rPh sb="14" eb="16">
      <t>シホウ</t>
    </rPh>
    <rPh sb="23" eb="24">
      <t>キュウ</t>
    </rPh>
    <rPh sb="25" eb="27">
      <t>レイホウ</t>
    </rPh>
    <rPh sb="27" eb="29">
      <t>ハクサン</t>
    </rPh>
    <rPh sb="30" eb="32">
      <t>シミャク</t>
    </rPh>
    <rPh sb="33" eb="34">
      <t>カコ</t>
    </rPh>
    <rPh sb="37" eb="39">
      <t>シイキ</t>
    </rPh>
    <phoneticPr fontId="7"/>
  </si>
  <si>
    <t>発する九頭竜川が貫流し、これへ石徹白川をはじめ多くの中小河川が合流している。</t>
    <rPh sb="15" eb="16">
      <t>イシ</t>
    </rPh>
    <rPh sb="16" eb="17">
      <t>テツ</t>
    </rPh>
    <rPh sb="17" eb="19">
      <t>シラカワ</t>
    </rPh>
    <rPh sb="23" eb="24">
      <t>オオ</t>
    </rPh>
    <rPh sb="26" eb="28">
      <t>チュウショウ</t>
    </rPh>
    <rPh sb="28" eb="30">
      <t>カセン</t>
    </rPh>
    <rPh sb="31" eb="33">
      <t>ゴウリュウ</t>
    </rPh>
    <phoneticPr fontId="7"/>
  </si>
  <si>
    <t>ほぼ並行して走り、福井駅で北陸新幹線と接続している。中部縦貫自動車道に</t>
  </si>
  <si>
    <t>七間朝市(春分の日～12月)､七間朝市山菜フードピア(4月26日、27日)､名水マラソン(5月25日)､九頭竜新緑マルシェ(6月7日、8日)､おおの城まつり(8月13日～16日)、アルプス音楽祭(10月中旬)、三大朝市物産まつり・九頭竜紅葉まつり(10月25日、26日)、産業と食彩フェア(10月18日、19日)､新そばまつり(11月15日、16日)､越前おおの冬物語・でっち羊かんまつり(2月上旬)</t>
    <phoneticPr fontId="2"/>
  </si>
  <si>
    <t>一乗谷朝倉氏遺跡、一乗谷朝倉氏庭園、養浩館庭園、免鳥長山古墳、越前海岸、福井城址、北庄城址・柴田公園､グリフィス記念館、足羽川の桜並木、愛宕坂、丹巌洞、大安禅寺、コスモス広苑、絹本著色　羅漢図、木造十一面観音菩薩立像、鉄製銀象嵌冑、五智如来、糸崎の仏舞、睦月神事、国山神事</t>
    <phoneticPr fontId="9"/>
  </si>
  <si>
    <t>敦賀西町の綱引き､花換まつり､沓見御田植祭､総参祭､とうろう流しと大花火大会､氣比神宮例大祭・敦賀まつり、赤崎獅子舞、阿曽相撲甚句、厄除せんべい焼､八幡神社の彼岸祭、野坂だのせ祭、御船遊管絃祭、毘沙講</t>
    <phoneticPr fontId="4"/>
  </si>
  <si>
    <t>越前加賀海岸国定公園（東尋坊、雄島、越前松島）、丸岡藩砲台跡、瀧谷寺、三国港突堤、大湊神社、旧森田銀行本店、旧岸名家、三國神社、龍翔博物館、丸岡城、坪川家住宅、六呂瀬山古墳群、称念寺、中野重治記念文庫、竹田水車メロディーパーク、丸岡城マチヨリマーケット、一筆啓上 日本一短い手紙の館、藤鷲塚のフジ、女形谷のサクラ、紀倍神社のオニヒバ、エンゼルランドふくい、文化の森、ゆりの里公園、大善寺の金剛孔雀文磬、春日神社の黒仏</t>
    <phoneticPr fontId="4"/>
  </si>
  <si>
    <t>三国祭、三国花火、三國湊帯のまち流し、丸岡城桜まつり、丸岡古城まつり、</t>
    <phoneticPr fontId="4"/>
  </si>
  <si>
    <t>竹田の里しだれ桜まつり、丸岡新そばまつり、坂井市古城マラソン、ゆりフェスタ、</t>
    <rPh sb="0" eb="2">
      <t>タケダ</t>
    </rPh>
    <rPh sb="3" eb="4">
      <t>サト</t>
    </rPh>
    <rPh sb="7" eb="8">
      <t>ザクラ</t>
    </rPh>
    <rPh sb="12" eb="14">
      <t>マルオカ</t>
    </rPh>
    <rPh sb="14" eb="15">
      <t>シン</t>
    </rPh>
    <rPh sb="21" eb="24">
      <t>サカイシ</t>
    </rPh>
    <rPh sb="24" eb="26">
      <t>コジョウ</t>
    </rPh>
    <phoneticPr fontId="4"/>
  </si>
  <si>
    <t>はるえイッチョライでんすけ祭り、さかい夏まつり、日向神楽、表児の米、舟寄踊、なんぼや踊り唄</t>
    <phoneticPr fontId="2"/>
  </si>
  <si>
    <t>7.4.13</t>
    <phoneticPr fontId="2"/>
  </si>
  <si>
    <t>三方五湖、ﾚｲﾝﾎﾞｰﾗｲﾝ、水月湖年縞、鳥浜貝塚、三十三間山、三方石観世音・手形足形等奉納品、
三方海域公園、河内川ダム、常神のｿﾃﾂ、常神社棟札類、神子のサクラ、小川神社のカゴノキ、上村家のタブノキ、円成寺のみかえりのマツ、若狭瓜割名水公園、若狭鯖街道熊川宿、西塚古墳、中塚古墳、上ノ塚古墳、上船塚古墳、下船塚古墳、十善の森古墳、木造聖観世音菩薩立像(安楽寺)、木造十一面観世音菩薩立像(法順寺)、荻野家住宅、三宅火の見やぐら・火の見やぐら倉庫、鳥浜酒造店舗兼醸造所・煙突、若狭三方縄文博物館、若狭町歴史文化館、若狭鯖街道熊川宿資料館宿場館、佐久間記念交流会館、福井県年縞博物館、熊川城跡</t>
    <phoneticPr fontId="2"/>
  </si>
  <si>
    <t>福井梅、ｳﾅｷﾞ、ﾌﾅ、ｺｲ、ｱｵﾘｲｶ、岩屋梨、瓜割名水、熊川葛、山内かぶら、須惠野焼、若狭ふぐ</t>
    <phoneticPr fontId="2"/>
  </si>
  <si>
    <t>ｷﾂﾈｶﾞﾘ、シテナ踊り、上中の六斎念仏(三宅・瓜生)、海士坂の送り盆</t>
    <rPh sb="10" eb="11">
      <t>オド</t>
    </rPh>
    <rPh sb="13" eb="15">
      <t>カミナカ</t>
    </rPh>
    <rPh sb="28" eb="29">
      <t>ウミ</t>
    </rPh>
    <rPh sb="29" eb="30">
      <t>シ</t>
    </rPh>
    <rPh sb="30" eb="31">
      <t>サカ</t>
    </rPh>
    <rPh sb="32" eb="33">
      <t>オク</t>
    </rPh>
    <rPh sb="34" eb="35">
      <t>ボン</t>
    </rPh>
    <phoneticPr fontId="2"/>
  </si>
  <si>
    <t xml:space="preserve">  【位置および地勢】鯖江市は福井県のほぼ中央、福井平野の南に位置し、</t>
  </si>
  <si>
    <t>〒916-8666</t>
  </si>
  <si>
    <t xml:space="preserve">                  市将来の向上発展を意味づけたもの。                                                      </t>
  </si>
  <si>
    <t xml:space="preserve">                 </t>
  </si>
  <si>
    <t>北は福井市、南は越前市に接している。東西約19.2㎞南北約 8.3㎞に</t>
  </si>
  <si>
    <t>わたる地域のうち、その多くが平坦地であり、東部及び南西の一部が山地と</t>
  </si>
  <si>
    <t>なっている。市の中央を低い丘陵が南北に細長く延び、これに沿って市街地が</t>
  </si>
  <si>
    <t>形成されている。この丘陵に沿って国道８号、東側を北陸自動車道が走り、</t>
  </si>
  <si>
    <t xml:space="preserve">     〃     ５１－８１５０</t>
  </si>
  <si>
    <t>また日野川が北方に向かって流れている。</t>
  </si>
  <si>
    <t>【市が掲げる標語】世界的視野で考え、地域で行動する「めがねのまちさばえ」</t>
  </si>
  <si>
    <t>https://www.city.sabae.fukui.jp/</t>
  </si>
  <si>
    <t>7.6.15</t>
    <phoneticPr fontId="2"/>
  </si>
  <si>
    <t>メロン、スイカ、とみつ金時（サツマイモ）、越のルビー（トマト）、越前柿、芦原梨、そば、米</t>
    <phoneticPr fontId="2"/>
  </si>
  <si>
    <t>芦原温泉春まつり、蓮如忌、あわら市トリムマラソン、あわら北潟湖畔花菖蒲まつり、AWARAんぴっく、金津祭、あわら湯かけまつり、あわらカップカヌーポロ大会、あわら湯けむり映画祭、あわら灯源郷、剱岳かりんて祭</t>
    <phoneticPr fontId="2"/>
  </si>
  <si>
    <t>【市が掲げる標語】みんなで潤う、新しい小浜</t>
    <rPh sb="13" eb="14">
      <t>ウルオ</t>
    </rPh>
    <rPh sb="16" eb="17">
      <t>アタラ</t>
    </rPh>
    <rPh sb="19" eb="21">
      <t>オバマ</t>
    </rPh>
    <phoneticPr fontId="2"/>
  </si>
  <si>
    <t>https://www1.city.obama.fukui.jp/</t>
  </si>
  <si>
    <t>若狭湾国定公園（若狭蘇洞門 蒼島暖地性植物群落 双児島 児島）、明通寺、羽賀寺、神宮寺、妙楽寺、飯盛寺、国分寺、多田寺、円照寺、萬徳寺、小浜西組重要伝統的建造物群保存地区、国指定文化財等69、県指定84、市指定117（R7.10.1現在）</t>
    <phoneticPr fontId="2"/>
  </si>
  <si>
    <t>7.3.2</t>
    <phoneticPr fontId="2"/>
  </si>
  <si>
    <t>越前加賀海岸国定公園（呼鳥門、鳥糞岩、玉川洞窟観音）、越前海岸の水仙畑　上岬の文化的景観</t>
    <phoneticPr fontId="2"/>
  </si>
  <si>
    <t>（千枚田水仙園、貧谷の滝）、越前二の宮劔神社、越前陶芸村、蝉丸の墓、岩本観音、</t>
    <phoneticPr fontId="2"/>
  </si>
  <si>
    <t>神明ヶ谷須恵器窯跡、古墳公園(朝日山古墳群)、越知山(山岳信仰跡)、梵鐘、大谷寺九重塔、</t>
    <phoneticPr fontId="2"/>
  </si>
  <si>
    <t>くしもん、灰干し、若狭の海華漬け、漬け丼、ねりさば、極上しょうゆ、ハーブソルト、</t>
    <phoneticPr fontId="2"/>
  </si>
  <si>
    <t>和笑（わえ）、青葉の恵、源六餅</t>
    <phoneticPr fontId="2"/>
  </si>
  <si>
    <t>オオキンレイカ群落（青葉山）、旧京都電燈株式会社高浜営業店、湯浅家住宅主屋</t>
    <rPh sb="10" eb="12">
      <t>アオバ</t>
    </rPh>
    <rPh sb="12" eb="13">
      <t>ヤマ</t>
    </rPh>
    <rPh sb="15" eb="16">
      <t>キュウ</t>
    </rPh>
    <rPh sb="16" eb="18">
      <t>キョウト</t>
    </rPh>
    <rPh sb="18" eb="20">
      <t>デントウ</t>
    </rPh>
    <rPh sb="20" eb="24">
      <t>カブシキガイシャ</t>
    </rPh>
    <rPh sb="24" eb="26">
      <t>タカハマ</t>
    </rPh>
    <rPh sb="26" eb="29">
      <t>エイギョウテン</t>
    </rPh>
    <rPh sb="30" eb="33">
      <t>ユアサケ</t>
    </rPh>
    <rPh sb="33" eb="35">
      <t>ジュウタク</t>
    </rPh>
    <rPh sb="35" eb="37">
      <t>オモヤ</t>
    </rPh>
    <phoneticPr fontId="2"/>
  </si>
  <si>
    <t>高浜七年祭（６年に一度。次の開催は令和１３年）、若狭高浜ふぐまつり</t>
    <rPh sb="7" eb="8">
      <t>ネン</t>
    </rPh>
    <rPh sb="9" eb="11">
      <t>イチド</t>
    </rPh>
    <rPh sb="12" eb="13">
      <t>ツギ</t>
    </rPh>
    <rPh sb="14" eb="16">
      <t>カイサイ</t>
    </rPh>
    <rPh sb="17" eb="19">
      <t>レイワ</t>
    </rPh>
    <rPh sb="21" eb="22">
      <t>ネン</t>
    </rPh>
    <rPh sb="24" eb="26">
      <t>ワカサ</t>
    </rPh>
    <rPh sb="26" eb="28">
      <t>タカハマ</t>
    </rPh>
    <phoneticPr fontId="2"/>
  </si>
  <si>
    <t>若狭ふぐ、若狭ぐじ、杜仲茶、マハタ、鎌倉ぶどう、うちうらレモン、</t>
    <rPh sb="5" eb="7">
      <t>ワカサ</t>
    </rPh>
    <rPh sb="18" eb="20">
      <t>カマクラ</t>
    </rPh>
    <phoneticPr fontId="2"/>
  </si>
  <si>
    <t>島の宝篋印塔、吉峰寺、舟渡跡、火薬局跡碑、大廻り史跡、</t>
    <phoneticPr fontId="2"/>
  </si>
  <si>
    <t>天龍寺、赤井家高麗門、お館の椿、慶妙寺境内畑時能石碑</t>
    <rPh sb="0" eb="3">
      <t>テンリュウジ</t>
    </rPh>
    <rPh sb="4" eb="7">
      <t>アカイケ</t>
    </rPh>
    <rPh sb="7" eb="9">
      <t>コウライ</t>
    </rPh>
    <rPh sb="9" eb="10">
      <t>モン</t>
    </rPh>
    <phoneticPr fontId="2"/>
  </si>
  <si>
    <t>永平寺町大燈籠ながし、御像まつり、永平寺除夜の鐘、永平寺門前花祭り</t>
    <rPh sb="28" eb="30">
      <t>モンゼン</t>
    </rPh>
    <phoneticPr fontId="2"/>
  </si>
  <si>
    <t>すりばちやいと(2月20日・3月2日)、誠市(3月～12月第2日曜)、
かたかみ春たんぼ(4月29日)､越前漆器まつり(5月3･4日)､
さばえつつじまつり(5月上旬)、つつじマラソン、
やっしきまつり(7月下旬)、RENEW(10月上旬)、じゃぼんこう(11月17日)</t>
    <phoneticPr fontId="2"/>
  </si>
  <si>
    <r>
      <t>毫摂寺、龍泉寺、引接寺、正覚寺、龍門寺、大塩八幡宮、大虫神社、成願寺、旧谷口家住宅、越前和紙の里(紙の文化博物館・卯立の工芸館、パピルス館）、城福寺、小丸城跡、野々宮廃寺跡、茶臼山古墳群、大虫廃寺塔跡、越前の里味真野苑、武生中央公園、紫式部公園、花筐公園、小次郎公園、八ッ杉自然公園、岡太神社・大瀧神社、聖徳太子堂、武生公会堂記念館、かこさとしふるさと絵本館「</t>
    </r>
    <r>
      <rPr>
        <sz val="9.5"/>
        <rFont val="SimSun"/>
        <charset val="134"/>
      </rPr>
      <t>砳</t>
    </r>
    <r>
      <rPr>
        <sz val="9.5"/>
        <rFont val="BIZ UD明朝 Medium"/>
        <family val="1"/>
        <charset val="128"/>
      </rPr>
      <t>」、蔵の辻、万葉菊花園、タケフナイフビレッジ、蓑脇の時水、コウノトリ、アベサンショウウオ</t>
    </r>
    <phoneticPr fontId="2"/>
  </si>
  <si>
    <t>&lt;4月&gt;越前陶芸村しだれ桜まつり &lt;5月&gt;越前陶芸まつり、越知山泰澄登山 &lt;7月&gt;越前金刀比羅神社大祭、越知山まつり、玉川観音祭、越前みなと大花火、あさひまつり &lt;8月&gt;O・TA・I・KO響 &lt;9月&gt;越前さかなまつり、糸生ｴｺｷｬﾝﾄﾞﾙ &lt;10月&gt;秋季例大祭（劔神社）、越前秋季陶芸祭・秋季茶会 &lt;11月&gt;越知山泰澄ｳｫｰｸ、万灯会（大谷寺）、越前かにまつり&lt;12月&gt;水仙・ｶﾆﾌｪｱ&lt;3月&gt;越前かに感謝祭</t>
    <phoneticPr fontId="2"/>
  </si>
  <si>
    <t>4.12.31</t>
    <phoneticPr fontId="2"/>
  </si>
  <si>
    <t>警察署数、交番・駐在所数</t>
    <rPh sb="2" eb="3">
      <t>ショ</t>
    </rPh>
    <rPh sb="3" eb="4">
      <t>スウ</t>
    </rPh>
    <rPh sb="5" eb="7">
      <t>コウバン</t>
    </rPh>
    <rPh sb="8" eb="10">
      <t>チュウザイ</t>
    </rPh>
    <rPh sb="10" eb="11">
      <t>ショ</t>
    </rPh>
    <rPh sb="11" eb="12">
      <t>スウ</t>
    </rPh>
    <phoneticPr fontId="2"/>
  </si>
  <si>
    <t>令和７年度版</t>
  </si>
  <si>
    <t>7.10.1</t>
  </si>
  <si>
    <t>6.4.1</t>
  </si>
  <si>
    <t>7.1.1</t>
  </si>
  <si>
    <t>6.10.1～7.9.30</t>
  </si>
  <si>
    <t>6.1.1～6.12.31</t>
  </si>
  <si>
    <t>3.6.1</t>
  </si>
  <si>
    <t>2.2.1</t>
  </si>
  <si>
    <t>6年</t>
  </si>
  <si>
    <t>6.7.15</t>
  </si>
  <si>
    <t>6年産</t>
  </si>
  <si>
    <t>7.3.31</t>
  </si>
  <si>
    <t>6.3.31</t>
  </si>
  <si>
    <t>6年中</t>
  </si>
  <si>
    <t>6.12.31</t>
  </si>
  <si>
    <t>5.11.1</t>
  </si>
  <si>
    <t>3.6.1(令和2年実績）</t>
  </si>
  <si>
    <t>7.8.1</t>
  </si>
  <si>
    <t>7.9.1</t>
  </si>
  <si>
    <t>7.4.1</t>
  </si>
  <si>
    <t>5.6.1（令和4年実績）</t>
  </si>
  <si>
    <t>7年度</t>
  </si>
  <si>
    <t>6年度</t>
  </si>
  <si>
    <t>2.10.1</t>
  </si>
  <si>
    <t>7.5.1</t>
  </si>
  <si>
    <t>6.10.1</t>
  </si>
  <si>
    <t>4.12.31</t>
  </si>
  <si>
    <t>全事業所。事業所、従業員数はR5.6.1現在、製造品出荷額等はR4年1年間の値。</t>
    <rPh sb="0" eb="1">
      <t>ゼン</t>
    </rPh>
    <rPh sb="1" eb="4">
      <t>ジギョウショ</t>
    </rPh>
    <phoneticPr fontId="2"/>
  </si>
  <si>
    <t>県河川課</t>
    <rPh sb="0" eb="1">
      <t>ケン</t>
    </rPh>
    <rPh sb="1" eb="3">
      <t>カセン</t>
    </rPh>
    <rPh sb="3" eb="4">
      <t>カ</t>
    </rPh>
    <phoneticPr fontId="2"/>
  </si>
  <si>
    <t>㈱ハピラインふくい、福井鉄道㈱、えちぜん鉄道㈱</t>
    <rPh sb="10" eb="12">
      <t>フクイ</t>
    </rPh>
    <rPh sb="12" eb="14">
      <t>テツドウ</t>
    </rPh>
    <rPh sb="20" eb="22">
      <t>テツドウ</t>
    </rPh>
    <phoneticPr fontId="2"/>
  </si>
  <si>
    <t>7年度歳入</t>
  </si>
  <si>
    <t>6年度歳入</t>
  </si>
  <si>
    <t>7年度歳出</t>
  </si>
  <si>
    <t>6年度歳出</t>
  </si>
  <si>
    <t>　4,190.56k㎡で北は石川県に、東南は岐阜県、西南は滋賀県、京都府に</t>
    <phoneticPr fontId="2"/>
  </si>
  <si>
    <r>
      <t xml:space="preserve">  </t>
    </r>
    <r>
      <rPr>
        <sz val="10.5"/>
        <rFont val="BIZ UD明朝 Medium"/>
        <family val="1"/>
        <charset val="128"/>
      </rPr>
      <t xml:space="preserve">  人</t>
    </r>
    <phoneticPr fontId="2"/>
  </si>
  <si>
    <t xml:space="preserve">         百万円</t>
    <rPh sb="9" eb="10">
      <t>ヒャク</t>
    </rPh>
    <phoneticPr fontId="2"/>
  </si>
  <si>
    <t xml:space="preserve">  ４  農        　　　業 </t>
    <rPh sb="5" eb="6">
      <t>ノウ</t>
    </rPh>
    <phoneticPr fontId="2"/>
  </si>
  <si>
    <t xml:space="preserve"> ２０  そ　　　の　　　他　（令7．4．1）</t>
    <rPh sb="16" eb="17">
      <t>レイ</t>
    </rPh>
    <phoneticPr fontId="2"/>
  </si>
  <si>
    <t xml:space="preserve"> １４  文　　　化</t>
    <phoneticPr fontId="2"/>
  </si>
  <si>
    <t xml:space="preserve">  【位置および地勢】福井市は、福井県の北部に位置し、面積は536.38平方㎞、東西に</t>
    <rPh sb="27" eb="29">
      <t>メンセキ</t>
    </rPh>
    <rPh sb="36" eb="38">
      <t>ヘイホウ</t>
    </rPh>
    <phoneticPr fontId="2"/>
  </si>
  <si>
    <t>東西約１４㎞、南北約２６km、面積は２５１．４８平方kmで若狭湾に大きく</t>
    <phoneticPr fontId="2"/>
  </si>
  <si>
    <t>約９割を森林が占めており、これらの山岳地形の間を縫うように、岐阜県境に源を</t>
    <rPh sb="17" eb="19">
      <t>サンガク</t>
    </rPh>
    <rPh sb="19" eb="21">
      <t>チケイ</t>
    </rPh>
    <rPh sb="22" eb="23">
      <t>アイダ</t>
    </rPh>
    <rPh sb="24" eb="25">
      <t>ヌ</t>
    </rPh>
    <rPh sb="30" eb="33">
      <t>ギフケン</t>
    </rPh>
    <rPh sb="33" eb="34">
      <t>サカイ</t>
    </rPh>
    <phoneticPr fontId="7"/>
  </si>
  <si>
    <t>面積は、116.98ｋ㎡で、地形は北部の丘陵地、南西部の平坦地、東部の</t>
    <phoneticPr fontId="2"/>
  </si>
  <si>
    <t>およぶ東西に長い行政区域で、面積は約210ｋ㎡となっている。</t>
    <phoneticPr fontId="2"/>
  </si>
  <si>
    <t>面積は343.68平方キロメートルと福井県全体の8.2％を占めている。</t>
    <phoneticPr fontId="2"/>
  </si>
  <si>
    <t>東西17.9km、南北17.3km、面積153.13k㎡で、西は日本海に面し、</t>
    <phoneticPr fontId="2"/>
  </si>
  <si>
    <t>【位置および地勢】若狭町は東西約17.8ｋｍ、面積は178.49K㎡で、嶺南地域の</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</si>
</sst>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1" formatCode="_ * #,##0_ ;_ * \-#,##0_ ;_ * &quot;-&quot;_ ;_ @_ "/>
    <numFmt numFmtId="176" formatCode="#,##0.0;[Red]\-#,##0.0"/>
    <numFmt numFmtId="177" formatCode="0.0_);[Red]\(0.0\)"/>
    <numFmt numFmtId="178" formatCode="#,##0.0_ "/>
    <numFmt numFmtId="179" formatCode="\(\ &quot;平&quot;\ @\ \)"/>
    <numFmt numFmtId="180" formatCode="#,##0.0"/>
    <numFmt numFmtId="181" formatCode="0.0_ "/>
    <numFmt numFmtId="182" formatCode="#,##0_ "/>
    <numFmt numFmtId="183" formatCode="0_);[Red]\(0\)"/>
    <numFmt numFmtId="184" formatCode="#,##0.00_ ;[Red]\-#,##0.00\ "/>
    <numFmt numFmtId="185" formatCode="@&quot;年末の住宅数&quot;"/>
    <numFmt numFmtId="186" formatCode="@&quot;年中の増減&quot;"/>
    <numFmt numFmtId="187" formatCode="#,###"/>
    <numFmt numFmtId="188" formatCode="#,##0.0_);[Red]\(#,##0.0\)"/>
    <numFmt numFmtId="189" formatCode="#,##0;&quot;△ &quot;#,##0"/>
    <numFmt numFmtId="190" formatCode="&quot;平&quot;\ @\ &quot;(国調)&quot;"/>
    <numFmt numFmtId="191" formatCode="@&quot;当初予算&quot;"/>
    <numFmt numFmtId="192" formatCode="@&quot;決算&quot;"/>
    <numFmt numFmtId="193" formatCode="_ * #,##0.0_ ;_ * \-#,##0.0_ ;_ * &quot;-&quot;?_ ;_ @_ "/>
    <numFmt numFmtId="194" formatCode="0.00_);[Red]\(0.00\)"/>
    <numFmt numFmtId="195" formatCode="#,##0.00_ "/>
    <numFmt numFmtId="196" formatCode="#,##0;\-#,##0;\-"/>
    <numFmt numFmtId="197" formatCode="@&quot;末の住宅数&quot;"/>
    <numFmt numFmtId="198" formatCode="@&quot;末住宅数&quot;"/>
    <numFmt numFmtId="199" formatCode="@&quot;産&quot;"/>
    <numFmt numFmtId="200" formatCode="#,##0;[Red]\-#,##0;\-"/>
    <numFmt numFmtId="201" formatCode="\-"/>
    <numFmt numFmtId="202" formatCode="#,##0.00;[Red]\-#,##0.00;\-"/>
    <numFmt numFmtId="203" formatCode="\(\ &quot;令&quot;\ @\ \)"/>
    <numFmt numFmtId="204" formatCode="\(&quot;令&quot;\ @\ &quot;執行&quot;\)"/>
    <numFmt numFmtId="205" formatCode="#,##0_);[Red]\(#,##0\)"/>
    <numFmt numFmtId="206" formatCode="\ &quot;令&quot;\ @\ "/>
    <numFmt numFmtId="207" formatCode="&quot;(令&quot;@&quot;）&quot;"/>
    <numFmt numFmtId="208" formatCode="#,##0.0;[Red]\-#,##0.0;\-"/>
    <numFmt numFmtId="209" formatCode="&quot;(令 &quot;@&quot;）&quot;"/>
    <numFmt numFmtId="210" formatCode="\ \ \ \(\ &quot;令&quot;\ @\ \)"/>
    <numFmt numFmtId="211" formatCode="\ &quot;令&quot;\ @\)"/>
    <numFmt numFmtId="212" formatCode="_ * #,##0.00_ ;_ * \-#,##0.00_ ;_ * &quot;-&quot;_ ;_ @_ "/>
  </numFmts>
  <fonts count="76"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sz val="10"/>
      <name val="ＭＳ 明朝"/>
      <family val="1"/>
      <charset val="128"/>
    </font>
    <font>
      <u/>
      <sz val="11"/>
      <color indexed="12"/>
      <name val="ＭＳ Ｐゴシック"/>
      <family val="3"/>
      <charset val="128"/>
    </font>
    <font>
      <sz val="12"/>
      <name val="ＭＳ 明朝"/>
      <family val="1"/>
      <charset val="128"/>
    </font>
    <font>
      <sz val="10.5"/>
      <name val="ＭＳ 明朝"/>
      <family val="1"/>
      <charset val="128"/>
    </font>
    <font>
      <sz val="28"/>
      <name val="ＭＳ 明朝"/>
      <family val="1"/>
      <charset val="128"/>
    </font>
    <font>
      <sz val="14"/>
      <name val="ＭＳ 明朝"/>
      <family val="1"/>
      <charset val="128"/>
    </font>
    <font>
      <sz val="10.5"/>
      <color indexed="12"/>
      <name val="ＭＳ 明朝"/>
      <family val="1"/>
      <charset val="128"/>
    </font>
    <font>
      <sz val="10.5"/>
      <color indexed="64"/>
      <name val="ＭＳ 明朝"/>
      <family val="1"/>
      <charset val="128"/>
    </font>
    <font>
      <sz val="8"/>
      <color indexed="64"/>
      <name val="ＭＳ 明朝"/>
      <family val="1"/>
      <charset val="128"/>
    </font>
    <font>
      <sz val="10"/>
      <name val="ＭＳ Ｐゴシック"/>
      <family val="3"/>
      <charset val="128"/>
    </font>
    <font>
      <sz val="14"/>
      <name val="ＭＳ ゴシック"/>
      <family val="3"/>
      <charset val="128"/>
    </font>
    <font>
      <sz val="11"/>
      <name val="ＭＳ ゴシック"/>
      <family val="3"/>
      <charset val="128"/>
    </font>
    <font>
      <b/>
      <sz val="11"/>
      <name val="ＭＳ 明朝"/>
      <family val="1"/>
      <charset val="128"/>
    </font>
    <font>
      <sz val="11"/>
      <name val="ＭＳ Ｐゴシック"/>
      <family val="3"/>
      <charset val="128"/>
    </font>
    <font>
      <sz val="10.5"/>
      <name val="ＭＳ Ｐゴシック"/>
      <family val="3"/>
      <charset val="128"/>
    </font>
    <font>
      <sz val="11"/>
      <color theme="1"/>
      <name val="ＭＳ Ｐゴシック"/>
      <family val="3"/>
      <charset val="128"/>
      <scheme val="minor"/>
    </font>
    <font>
      <u/>
      <sz val="11"/>
      <color theme="10"/>
      <name val="ＭＳ Ｐゴシック"/>
      <family val="3"/>
      <charset val="128"/>
    </font>
    <font>
      <sz val="10"/>
      <color theme="1"/>
      <name val="ＭＳ 明朝"/>
      <family val="1"/>
      <charset val="128"/>
    </font>
    <font>
      <sz val="10.5"/>
      <color theme="1"/>
      <name val="ＭＳ 明朝"/>
      <family val="1"/>
      <charset val="128"/>
    </font>
    <font>
      <sz val="9"/>
      <color theme="1"/>
      <name val="ＭＳ 明朝"/>
      <family val="1"/>
      <charset val="128"/>
    </font>
    <font>
      <sz val="6"/>
      <name val="ＭＳ Ｐゴシック"/>
      <family val="3"/>
    </font>
    <font>
      <sz val="10.5"/>
      <name val="SimSun"/>
    </font>
    <font>
      <sz val="9"/>
      <name val="ＭＳ 明朝"/>
      <family val="1"/>
    </font>
    <font>
      <b/>
      <sz val="24"/>
      <name val="BIZ UD明朝 Medium"/>
      <family val="1"/>
      <charset val="128"/>
    </font>
    <font>
      <b/>
      <sz val="22"/>
      <name val="BIZ UD明朝 Medium"/>
      <family val="1"/>
      <charset val="128"/>
    </font>
    <font>
      <sz val="11"/>
      <name val="BIZ UDP明朝 Medium"/>
      <family val="1"/>
      <charset val="128"/>
    </font>
    <font>
      <sz val="10.5"/>
      <name val="BIZ UDP明朝 Medium"/>
      <family val="1"/>
      <charset val="128"/>
    </font>
    <font>
      <sz val="11"/>
      <name val="BIZ UD明朝 Medium"/>
      <family val="1"/>
      <charset val="128"/>
    </font>
    <font>
      <sz val="11"/>
      <name val="BIZ UDゴシック"/>
      <family val="3"/>
      <charset val="128"/>
    </font>
    <font>
      <sz val="10"/>
      <name val="BIZ UDP明朝 Medium"/>
      <family val="1"/>
      <charset val="128"/>
    </font>
    <font>
      <sz val="10"/>
      <name val="BIZ UD明朝 Medium"/>
      <family val="1"/>
      <charset val="128"/>
    </font>
    <font>
      <sz val="10.5"/>
      <name val="BIZ UDPゴシック"/>
      <family val="3"/>
      <charset val="128"/>
    </font>
    <font>
      <sz val="12"/>
      <name val="BIZ UDP明朝 Medium"/>
      <family val="1"/>
      <charset val="128"/>
    </font>
    <font>
      <sz val="12"/>
      <name val="BIZ UD明朝 Medium"/>
      <family val="1"/>
      <charset val="128"/>
    </font>
    <font>
      <sz val="12"/>
      <name val="BIZ UDPゴシック"/>
      <family val="3"/>
      <charset val="128"/>
    </font>
    <font>
      <sz val="12"/>
      <name val="BIZ UDゴシック"/>
      <family val="3"/>
      <charset val="128"/>
    </font>
    <font>
      <sz val="10.5"/>
      <name val="BIZ UD明朝 Medium"/>
      <family val="1"/>
      <charset val="128"/>
    </font>
    <font>
      <sz val="28"/>
      <name val="BIZ UD明朝 Medium"/>
      <family val="1"/>
      <charset val="128"/>
    </font>
    <font>
      <u/>
      <sz val="12"/>
      <color indexed="12"/>
      <name val="BIZ UD明朝 Medium"/>
      <family val="1"/>
      <charset val="128"/>
    </font>
    <font>
      <u/>
      <sz val="11"/>
      <color indexed="12"/>
      <name val="BIZ UD明朝 Medium"/>
      <family val="1"/>
      <charset val="128"/>
    </font>
    <font>
      <u/>
      <sz val="12"/>
      <name val="BIZ UD明朝 Medium"/>
      <family val="1"/>
      <charset val="128"/>
    </font>
    <font>
      <sz val="12"/>
      <color rgb="FFFF0000"/>
      <name val="BIZ UD明朝 Medium"/>
      <family val="1"/>
      <charset val="128"/>
    </font>
    <font>
      <sz val="8"/>
      <name val="BIZ UD明朝 Medium"/>
      <family val="1"/>
      <charset val="128"/>
    </font>
    <font>
      <b/>
      <sz val="48"/>
      <name val="BIZ UD明朝 Medium"/>
      <family val="1"/>
      <charset val="128"/>
    </font>
    <font>
      <b/>
      <sz val="14"/>
      <name val="BIZ UD明朝 Medium"/>
      <family val="1"/>
      <charset val="128"/>
    </font>
    <font>
      <sz val="14"/>
      <name val="BIZ UD明朝 Medium"/>
      <family val="1"/>
      <charset val="128"/>
    </font>
    <font>
      <sz val="9"/>
      <name val="BIZ UD明朝 Medium"/>
      <family val="1"/>
      <charset val="128"/>
    </font>
    <font>
      <sz val="10.5"/>
      <name val="BIZ UDゴシック"/>
      <family val="3"/>
      <charset val="128"/>
    </font>
    <font>
      <strike/>
      <sz val="12"/>
      <name val="BIZ UD明朝 Medium"/>
      <family val="1"/>
      <charset val="128"/>
    </font>
    <font>
      <sz val="12"/>
      <color theme="1"/>
      <name val="BIZ UD明朝 Medium"/>
      <family val="1"/>
      <charset val="128"/>
    </font>
    <font>
      <sz val="13.5"/>
      <name val="BIZ UDゴシック"/>
      <family val="3"/>
      <charset val="128"/>
    </font>
    <font>
      <sz val="14"/>
      <name val="BIZ UDゴシック"/>
      <family val="3"/>
      <charset val="128"/>
    </font>
    <font>
      <sz val="10"/>
      <name val="BIZ UDゴシック"/>
      <family val="3"/>
      <charset val="128"/>
    </font>
    <font>
      <sz val="8.5"/>
      <name val="BIZ UDゴシック"/>
      <family val="3"/>
      <charset val="128"/>
    </font>
    <font>
      <sz val="9"/>
      <name val="BIZ UDゴシック"/>
      <family val="3"/>
      <charset val="128"/>
    </font>
    <font>
      <sz val="10.5"/>
      <color theme="1"/>
      <name val="BIZ UD明朝 Medium"/>
      <family val="1"/>
      <charset val="128"/>
    </font>
    <font>
      <sz val="10"/>
      <color theme="1"/>
      <name val="BIZ UD明朝 Medium"/>
      <family val="1"/>
      <charset val="128"/>
    </font>
    <font>
      <sz val="9.5"/>
      <name val="BIZ UD明朝 Medium"/>
      <family val="1"/>
      <charset val="128"/>
    </font>
    <font>
      <sz val="7.5"/>
      <name val="BIZ UD明朝 Medium"/>
      <family val="1"/>
      <charset val="128"/>
    </font>
    <font>
      <sz val="13.5"/>
      <name val="BIZ UD明朝 Medium"/>
      <family val="1"/>
      <charset val="128"/>
    </font>
    <font>
      <sz val="8.5"/>
      <name val="BIZ UD明朝 Medium"/>
      <family val="1"/>
      <charset val="128"/>
    </font>
    <font>
      <u/>
      <sz val="10.5"/>
      <color indexed="12"/>
      <name val="BIZ UD明朝 Medium"/>
      <family val="1"/>
      <charset val="128"/>
    </font>
    <font>
      <u/>
      <sz val="11"/>
      <name val="BIZ UD明朝 Medium"/>
      <family val="1"/>
      <charset val="128"/>
    </font>
    <font>
      <sz val="12"/>
      <name val="BIZ UD明朝 Medium"/>
      <family val="1"/>
    </font>
    <font>
      <sz val="10.5"/>
      <color indexed="12"/>
      <name val="BIZ UD明朝 Medium"/>
      <family val="1"/>
      <charset val="128"/>
    </font>
    <font>
      <sz val="11"/>
      <color indexed="12"/>
      <name val="BIZ UD明朝 Medium"/>
      <family val="1"/>
      <charset val="128"/>
    </font>
    <font>
      <sz val="11"/>
      <name val="BIZ UD明朝 Medium"/>
      <family val="1"/>
    </font>
    <font>
      <sz val="10.5"/>
      <name val="BIZ UD明朝 Medium"/>
      <family val="1"/>
    </font>
    <font>
      <sz val="9.5"/>
      <name val="SimSun"/>
      <charset val="134"/>
    </font>
    <font>
      <b/>
      <sz val="12"/>
      <name val="BIZ UDP明朝 Medium"/>
      <family val="1"/>
      <charset val="128"/>
    </font>
    <font>
      <sz val="7"/>
      <name val="BIZ UD明朝 Medium"/>
      <family val="1"/>
      <charset val="128"/>
    </font>
  </fonts>
  <fills count="4">
    <fill>
      <patternFill patternType="none"/>
    </fill>
    <fill>
      <patternFill patternType="gray125"/>
    </fill>
    <fill>
      <patternFill patternType="solid">
        <fgColor indexed="42"/>
        <bgColor indexed="64"/>
      </patternFill>
    </fill>
    <fill>
      <patternFill patternType="solid">
        <fgColor theme="0"/>
        <bgColor indexed="64"/>
      </patternFill>
    </fill>
  </fills>
  <borders count="127">
    <border>
      <left/>
      <right/>
      <top/>
      <bottom/>
      <diagonal/>
    </border>
    <border>
      <left/>
      <right/>
      <top/>
      <bottom style="medium">
        <color indexed="64"/>
      </bottom>
      <diagonal/>
    </border>
    <border>
      <left/>
      <right style="hair">
        <color indexed="64"/>
      </right>
      <top style="medium">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hair">
        <color indexed="64"/>
      </left>
      <right/>
      <top/>
      <bottom/>
      <diagonal/>
    </border>
    <border>
      <left/>
      <right style="hair">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double">
        <color indexed="64"/>
      </right>
      <top/>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double">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bottom style="hair">
        <color indexed="64"/>
      </bottom>
      <diagonal/>
    </border>
    <border>
      <left style="double">
        <color indexed="64"/>
      </left>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medium">
        <color indexed="64"/>
      </right>
      <top style="thin">
        <color indexed="64"/>
      </top>
      <bottom/>
      <diagonal/>
    </border>
    <border>
      <left style="medium">
        <color indexed="64"/>
      </left>
      <right/>
      <top style="hair">
        <color indexed="64"/>
      </top>
      <bottom style="hair">
        <color indexed="64"/>
      </bottom>
      <diagonal/>
    </border>
    <border>
      <left/>
      <right style="double">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thin">
        <color indexed="64"/>
      </bottom>
      <diagonal/>
    </border>
    <border>
      <left style="medium">
        <color indexed="64"/>
      </left>
      <right/>
      <top style="hair">
        <color indexed="64"/>
      </top>
      <bottom/>
      <diagonal/>
    </border>
    <border>
      <left/>
      <right style="double">
        <color indexed="64"/>
      </right>
      <top style="thin">
        <color indexed="64"/>
      </top>
      <bottom/>
      <diagonal/>
    </border>
    <border>
      <left style="hair">
        <color indexed="64"/>
      </left>
      <right/>
      <top/>
      <bottom style="medium">
        <color indexed="64"/>
      </bottom>
      <diagonal/>
    </border>
    <border>
      <left/>
      <right style="hair">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slantDashDot">
        <color indexed="18"/>
      </left>
      <right/>
      <top/>
      <bottom/>
      <diagonal/>
    </border>
    <border>
      <left style="slantDashDot">
        <color indexed="18"/>
      </left>
      <right/>
      <top/>
      <bottom style="slantDashDot">
        <color indexed="18"/>
      </bottom>
      <diagonal/>
    </border>
    <border>
      <left style="slantDashDot">
        <color indexed="18"/>
      </left>
      <right/>
      <top style="slantDashDot">
        <color indexed="18"/>
      </top>
      <bottom/>
      <diagonal/>
    </border>
    <border>
      <left style="thin">
        <color indexed="64"/>
      </left>
      <right style="thin">
        <color indexed="64"/>
      </right>
      <top style="thin">
        <color indexed="64"/>
      </top>
      <bottom style="thin">
        <color indexed="64"/>
      </bottom>
      <diagonal/>
    </border>
    <border>
      <left/>
      <right style="double">
        <color indexed="64"/>
      </right>
      <top/>
      <bottom style="thin">
        <color indexed="64"/>
      </bottom>
      <diagonal/>
    </border>
    <border>
      <left/>
      <right/>
      <top style="slantDashDot">
        <color indexed="18"/>
      </top>
      <bottom/>
      <diagonal/>
    </border>
    <border>
      <left/>
      <right style="slantDashDot">
        <color indexed="18"/>
      </right>
      <top style="slantDashDot">
        <color indexed="18"/>
      </top>
      <bottom/>
      <diagonal/>
    </border>
    <border>
      <left/>
      <right style="slantDashDot">
        <color indexed="18"/>
      </right>
      <top/>
      <bottom/>
      <diagonal/>
    </border>
    <border>
      <left/>
      <right/>
      <top/>
      <bottom style="slantDashDot">
        <color indexed="18"/>
      </bottom>
      <diagonal/>
    </border>
    <border>
      <left/>
      <right style="slantDashDot">
        <color indexed="18"/>
      </right>
      <top/>
      <bottom style="slantDashDot">
        <color indexed="18"/>
      </bottom>
      <diagonal/>
    </border>
    <border>
      <left/>
      <right style="slantDashDot">
        <color indexed="20"/>
      </right>
      <top/>
      <bottom/>
      <diagonal/>
    </border>
    <border>
      <left/>
      <right style="slantDashDot">
        <color indexed="64"/>
      </right>
      <top/>
      <bottom/>
      <diagonal/>
    </border>
    <border>
      <left style="double">
        <color indexed="64"/>
      </left>
      <right/>
      <top/>
      <bottom style="medium">
        <color indexed="64"/>
      </bottom>
      <diagonal/>
    </border>
    <border>
      <left style="slantDashDot">
        <color indexed="20"/>
      </left>
      <right/>
      <top/>
      <bottom/>
      <diagonal/>
    </border>
    <border>
      <left style="slantDashDot">
        <color indexed="20"/>
      </left>
      <right/>
      <top/>
      <bottom style="slantDashDot">
        <color indexed="20"/>
      </bottom>
      <diagonal/>
    </border>
    <border>
      <left/>
      <right style="slantDashDot">
        <color indexed="20"/>
      </right>
      <top/>
      <bottom style="slantDashDot">
        <color indexed="20"/>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double">
        <color indexed="64"/>
      </right>
      <top style="hair">
        <color indexed="64"/>
      </top>
      <bottom/>
      <diagonal/>
    </border>
    <border>
      <left style="double">
        <color indexed="64"/>
      </left>
      <right/>
      <top style="hair">
        <color indexed="64"/>
      </top>
      <bottom style="hair">
        <color indexed="64"/>
      </bottom>
      <diagonal/>
    </border>
    <border>
      <left style="double">
        <color indexed="64"/>
      </left>
      <right/>
      <top/>
      <bottom/>
      <diagonal/>
    </border>
    <border>
      <left style="hair">
        <color indexed="64"/>
      </left>
      <right style="medium">
        <color indexed="64"/>
      </right>
      <top/>
      <bottom style="hair">
        <color indexed="64"/>
      </bottom>
      <diagonal/>
    </border>
    <border>
      <left style="hair">
        <color indexed="64"/>
      </left>
      <right style="medium">
        <color indexed="64"/>
      </right>
      <top/>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top/>
      <bottom style="thin">
        <color indexed="64"/>
      </bottom>
      <diagonal/>
    </border>
    <border>
      <left style="slantDashDot">
        <color indexed="20"/>
      </left>
      <right/>
      <top style="slantDashDot">
        <color indexed="20"/>
      </top>
      <bottom/>
      <diagonal/>
    </border>
    <border>
      <left/>
      <right style="slantDashDot">
        <color indexed="20"/>
      </right>
      <top style="slantDashDot">
        <color indexed="20"/>
      </top>
      <bottom/>
      <diagonal/>
    </border>
    <border>
      <left style="double">
        <color indexed="64"/>
      </left>
      <right/>
      <top style="thin">
        <color indexed="64"/>
      </top>
      <bottom/>
      <diagonal/>
    </border>
    <border>
      <left/>
      <right style="medium">
        <color indexed="64"/>
      </right>
      <top style="hair">
        <color indexed="64"/>
      </top>
      <bottom style="thin">
        <color indexed="64"/>
      </bottom>
      <diagonal/>
    </border>
    <border>
      <left/>
      <right style="double">
        <color indexed="64"/>
      </right>
      <top style="thin">
        <color indexed="64"/>
      </top>
      <bottom style="hair">
        <color indexed="64"/>
      </bottom>
      <diagonal/>
    </border>
    <border>
      <left style="double">
        <color indexed="64"/>
      </left>
      <right/>
      <top/>
      <bottom style="thin">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style="thin">
        <color indexed="64"/>
      </top>
      <bottom style="hair">
        <color indexed="64"/>
      </bottom>
      <diagonal/>
    </border>
    <border>
      <left/>
      <right style="hair">
        <color indexed="64"/>
      </right>
      <top style="medium">
        <color indexed="64"/>
      </top>
      <bottom/>
      <diagonal/>
    </border>
    <border>
      <left/>
      <right style="double">
        <color indexed="64"/>
      </right>
      <top style="hair">
        <color indexed="64"/>
      </top>
      <bottom style="thin">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s>
  <cellStyleXfs count="13">
    <xf numFmtId="0" fontId="0" fillId="0" borderId="0"/>
    <xf numFmtId="0" fontId="6"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38" fontId="1" fillId="0" borderId="0" applyFont="0" applyFill="0" applyBorder="0" applyAlignment="0" applyProtection="0"/>
    <xf numFmtId="38" fontId="16" fillId="0" borderId="0" applyFont="0" applyFill="0" applyBorder="0" applyAlignment="0" applyProtection="0"/>
    <xf numFmtId="38" fontId="20" fillId="0" borderId="0" applyFont="0" applyFill="0" applyBorder="0" applyAlignment="0" applyProtection="0">
      <alignment vertical="center"/>
    </xf>
    <xf numFmtId="38" fontId="16" fillId="0" borderId="0" applyFont="0" applyFill="0" applyBorder="0" applyAlignment="0" applyProtection="0"/>
    <xf numFmtId="38" fontId="18" fillId="0" borderId="0" applyFont="0" applyFill="0" applyBorder="0" applyAlignment="0" applyProtection="0"/>
    <xf numFmtId="0" fontId="18" fillId="0" borderId="0">
      <alignment vertical="center"/>
    </xf>
    <xf numFmtId="0" fontId="22" fillId="0" borderId="0">
      <alignment vertical="center"/>
    </xf>
    <xf numFmtId="0" fontId="18" fillId="0" borderId="0"/>
    <xf numFmtId="0" fontId="18" fillId="0" borderId="0"/>
    <xf numFmtId="0" fontId="10" fillId="0" borderId="0"/>
  </cellStyleXfs>
  <cellXfs count="2012">
    <xf numFmtId="0" fontId="0" fillId="0" borderId="0" xfId="0"/>
    <xf numFmtId="0" fontId="8" fillId="0" borderId="0" xfId="0" applyFont="1"/>
    <xf numFmtId="0" fontId="7" fillId="0" borderId="0" xfId="0" applyFont="1"/>
    <xf numFmtId="0" fontId="8" fillId="0" borderId="0" xfId="0" applyFont="1" applyAlignment="1">
      <alignment vertical="center"/>
    </xf>
    <xf numFmtId="0" fontId="5" fillId="0" borderId="0" xfId="0" applyFont="1"/>
    <xf numFmtId="0" fontId="3" fillId="0" borderId="0" xfId="0" applyFont="1"/>
    <xf numFmtId="0" fontId="10" fillId="0" borderId="0" xfId="0" applyFont="1"/>
    <xf numFmtId="0" fontId="17" fillId="0" borderId="0" xfId="0" applyFont="1"/>
    <xf numFmtId="0" fontId="3" fillId="0" borderId="0" xfId="0" applyFont="1" applyAlignment="1">
      <alignment horizontal="center" vertical="center"/>
    </xf>
    <xf numFmtId="0" fontId="5" fillId="0" borderId="0" xfId="0" applyFont="1" applyAlignment="1">
      <alignment horizontal="center" vertical="center"/>
    </xf>
    <xf numFmtId="0" fontId="3" fillId="0" borderId="0" xfId="0" applyFont="1" applyAlignment="1">
      <alignment vertical="center"/>
    </xf>
    <xf numFmtId="187" fontId="5" fillId="0" borderId="0" xfId="0" applyNumberFormat="1" applyFont="1" applyAlignment="1">
      <alignment horizontal="left"/>
    </xf>
    <xf numFmtId="187" fontId="4" fillId="0" borderId="0" xfId="0" applyNumberFormat="1" applyFont="1" applyAlignment="1">
      <alignment horizontal="left"/>
    </xf>
    <xf numFmtId="0" fontId="5" fillId="0" borderId="0" xfId="0" applyFont="1" applyAlignment="1">
      <alignment horizontal="center"/>
    </xf>
    <xf numFmtId="0" fontId="0" fillId="0" borderId="0" xfId="0" applyAlignment="1">
      <alignment vertical="center"/>
    </xf>
    <xf numFmtId="0" fontId="18" fillId="0" borderId="0" xfId="0" applyFont="1"/>
    <xf numFmtId="0" fontId="11" fillId="0" borderId="0" xfId="0" applyFont="1"/>
    <xf numFmtId="0" fontId="11" fillId="0" borderId="56" xfId="0" applyFont="1" applyBorder="1"/>
    <xf numFmtId="0" fontId="8" fillId="0" borderId="0" xfId="0" applyFont="1" applyAlignment="1">
      <alignment horizontal="center" vertical="center"/>
    </xf>
    <xf numFmtId="0" fontId="11" fillId="0" borderId="0" xfId="0" applyFont="1" applyAlignment="1">
      <alignment horizontal="center" vertical="center"/>
    </xf>
    <xf numFmtId="0" fontId="19" fillId="0" borderId="0" xfId="0" applyFont="1"/>
    <xf numFmtId="0" fontId="19" fillId="0" borderId="0" xfId="0" applyFont="1" applyAlignment="1">
      <alignment horizontal="center" vertical="center"/>
    </xf>
    <xf numFmtId="0" fontId="14" fillId="0" borderId="0" xfId="0" applyFont="1"/>
    <xf numFmtId="0" fontId="14" fillId="0" borderId="0" xfId="0" applyFont="1" applyAlignment="1">
      <alignment horizontal="center" vertical="center"/>
    </xf>
    <xf numFmtId="187" fontId="5" fillId="0" borderId="0" xfId="0" applyNumberFormat="1" applyFont="1" applyAlignment="1">
      <alignment horizontal="left" vertical="center"/>
    </xf>
    <xf numFmtId="179" fontId="15" fillId="2" borderId="10" xfId="0" applyNumberFormat="1" applyFont="1" applyFill="1" applyBorder="1" applyAlignment="1">
      <alignment horizontal="left" vertical="center"/>
    </xf>
    <xf numFmtId="179" fontId="15" fillId="2" borderId="11" xfId="0" applyNumberFormat="1" applyFont="1" applyFill="1" applyBorder="1" applyAlignment="1">
      <alignment horizontal="left" vertical="center"/>
    </xf>
    <xf numFmtId="179" fontId="15" fillId="2" borderId="32" xfId="0" applyNumberFormat="1" applyFont="1" applyFill="1" applyBorder="1" applyAlignment="1">
      <alignment horizontal="left" vertical="center"/>
    </xf>
    <xf numFmtId="179" fontId="15" fillId="2" borderId="36" xfId="0" applyNumberFormat="1" applyFont="1" applyFill="1" applyBorder="1" applyAlignment="1">
      <alignment horizontal="left" vertical="center"/>
    </xf>
    <xf numFmtId="0" fontId="23" fillId="0" borderId="0" xfId="0" applyFont="1"/>
    <xf numFmtId="49" fontId="7" fillId="0" borderId="0" xfId="0" applyNumberFormat="1" applyFont="1"/>
    <xf numFmtId="38" fontId="7" fillId="0" borderId="0" xfId="3" applyFont="1" applyFill="1"/>
    <xf numFmtId="0" fontId="23" fillId="0" borderId="48" xfId="0" applyFont="1" applyBorder="1" applyAlignment="1">
      <alignment horizontal="left"/>
    </xf>
    <xf numFmtId="187" fontId="5" fillId="0" borderId="48" xfId="0" applyNumberFormat="1" applyFont="1" applyBorder="1" applyAlignment="1">
      <alignment horizontal="left" vertical="center"/>
    </xf>
    <xf numFmtId="0" fontId="22" fillId="0" borderId="48" xfId="0" applyFont="1" applyBorder="1" applyAlignment="1">
      <alignment horizontal="left"/>
    </xf>
    <xf numFmtId="0" fontId="24" fillId="0" borderId="48" xfId="0" applyFont="1" applyBorder="1" applyAlignment="1">
      <alignment horizontal="left"/>
    </xf>
    <xf numFmtId="0" fontId="24" fillId="0" borderId="48" xfId="0" quotePrefix="1" applyFont="1" applyBorder="1" applyAlignment="1">
      <alignment horizontal="left"/>
    </xf>
    <xf numFmtId="182" fontId="24" fillId="0" borderId="48" xfId="0" quotePrefix="1" applyNumberFormat="1" applyFont="1" applyBorder="1" applyAlignment="1">
      <alignment horizontal="left"/>
    </xf>
    <xf numFmtId="0" fontId="23" fillId="0" borderId="48" xfId="0" applyFont="1" applyBorder="1"/>
    <xf numFmtId="0" fontId="1" fillId="0" borderId="0" xfId="0" applyFont="1"/>
    <xf numFmtId="0" fontId="1" fillId="0" borderId="0" xfId="0" applyFont="1" applyAlignment="1">
      <alignment horizontal="center" vertical="center"/>
    </xf>
    <xf numFmtId="0" fontId="26" fillId="0" borderId="0" xfId="0" applyFont="1"/>
    <xf numFmtId="0" fontId="3" fillId="0" borderId="12" xfId="0" applyFont="1" applyBorder="1"/>
    <xf numFmtId="0" fontId="30" fillId="0" borderId="0" xfId="0" applyFont="1"/>
    <xf numFmtId="0" fontId="34" fillId="0" borderId="52" xfId="0" applyFont="1" applyBorder="1" applyAlignment="1">
      <alignment horizontal="left" indent="2"/>
    </xf>
    <xf numFmtId="0" fontId="31" fillId="0" borderId="55" xfId="0" applyFont="1" applyBorder="1"/>
    <xf numFmtId="0" fontId="35" fillId="0" borderId="63" xfId="0" applyFont="1" applyBorder="1" applyAlignment="1">
      <alignment horizontal="right"/>
    </xf>
    <xf numFmtId="0" fontId="35" fillId="0" borderId="64" xfId="0" applyFont="1" applyBorder="1" applyAlignment="1">
      <alignment horizontal="right"/>
    </xf>
    <xf numFmtId="0" fontId="36" fillId="0" borderId="0" xfId="0" applyFont="1" applyAlignment="1">
      <alignment horizontal="center" vertical="center"/>
    </xf>
    <xf numFmtId="49" fontId="37" fillId="0" borderId="0" xfId="0" applyNumberFormat="1" applyFont="1"/>
    <xf numFmtId="0" fontId="37" fillId="0" borderId="0" xfId="0" applyFont="1"/>
    <xf numFmtId="49" fontId="38" fillId="0" borderId="0" xfId="0" applyNumberFormat="1" applyFont="1"/>
    <xf numFmtId="0" fontId="38" fillId="0" borderId="75" xfId="0" applyFont="1" applyBorder="1"/>
    <xf numFmtId="0" fontId="38" fillId="0" borderId="0" xfId="0" applyFont="1"/>
    <xf numFmtId="38" fontId="38" fillId="0" borderId="0" xfId="3" applyFont="1" applyFill="1"/>
    <xf numFmtId="38" fontId="38" fillId="0" borderId="0" xfId="3" applyFont="1" applyFill="1" applyAlignment="1">
      <alignment shrinkToFit="1"/>
    </xf>
    <xf numFmtId="0" fontId="39" fillId="0" borderId="0" xfId="0" applyFont="1" applyAlignment="1">
      <alignment horizontal="center"/>
    </xf>
    <xf numFmtId="49" fontId="40" fillId="0" borderId="77" xfId="0" applyNumberFormat="1" applyFont="1" applyBorder="1" applyAlignment="1">
      <alignment horizontal="center"/>
    </xf>
    <xf numFmtId="0" fontId="40" fillId="0" borderId="79" xfId="0" applyFont="1" applyBorder="1" applyAlignment="1">
      <alignment horizontal="center"/>
    </xf>
    <xf numFmtId="0" fontId="40" fillId="0" borderId="77" xfId="0" applyFont="1" applyBorder="1" applyAlignment="1">
      <alignment horizontal="center"/>
    </xf>
    <xf numFmtId="0" fontId="40" fillId="0" borderId="80" xfId="0" applyFont="1" applyBorder="1" applyAlignment="1">
      <alignment horizontal="center"/>
    </xf>
    <xf numFmtId="38" fontId="40" fillId="0" borderId="81" xfId="3" applyFont="1" applyFill="1" applyBorder="1" applyAlignment="1">
      <alignment horizontal="center"/>
    </xf>
    <xf numFmtId="40" fontId="37" fillId="0" borderId="0" xfId="3" applyNumberFormat="1" applyFont="1" applyFill="1" applyBorder="1"/>
    <xf numFmtId="0" fontId="37" fillId="0" borderId="0" xfId="0" applyFont="1" applyAlignment="1">
      <alignment horizontal="left"/>
    </xf>
    <xf numFmtId="38" fontId="37" fillId="0" borderId="0" xfId="3" applyFont="1" applyFill="1" applyBorder="1"/>
    <xf numFmtId="187" fontId="35" fillId="0" borderId="0" xfId="0" applyNumberFormat="1" applyFont="1" applyAlignment="1">
      <alignment horizontal="distributed"/>
    </xf>
    <xf numFmtId="187" fontId="32" fillId="0" borderId="0" xfId="0" applyNumberFormat="1" applyFont="1" applyAlignment="1">
      <alignment horizontal="distributed"/>
    </xf>
    <xf numFmtId="0" fontId="41" fillId="0" borderId="0" xfId="0" applyFont="1"/>
    <xf numFmtId="0" fontId="32" fillId="0" borderId="0" xfId="0" applyFont="1"/>
    <xf numFmtId="187" fontId="42" fillId="0" borderId="0" xfId="0" applyNumberFormat="1" applyFont="1" applyAlignment="1">
      <alignment horizontal="distributed"/>
    </xf>
    <xf numFmtId="38" fontId="43" fillId="0" borderId="0" xfId="1" applyNumberFormat="1" applyFont="1" applyFill="1" applyBorder="1" applyAlignment="1" applyProtection="1"/>
    <xf numFmtId="187" fontId="38" fillId="0" borderId="0" xfId="0" applyNumberFormat="1" applyFont="1"/>
    <xf numFmtId="38" fontId="44" fillId="0" borderId="0" xfId="1" applyNumberFormat="1" applyFont="1" applyFill="1" applyBorder="1" applyAlignment="1" applyProtection="1"/>
    <xf numFmtId="0" fontId="45" fillId="0" borderId="0" xfId="0" applyFont="1"/>
    <xf numFmtId="187" fontId="38" fillId="0" borderId="0" xfId="0" applyNumberFormat="1" applyFont="1" applyAlignment="1">
      <alignment horizontal="left" indent="1"/>
    </xf>
    <xf numFmtId="187" fontId="38" fillId="0" borderId="0" xfId="0" applyNumberFormat="1" applyFont="1" applyAlignment="1">
      <alignment horizontal="left" indent="9"/>
    </xf>
    <xf numFmtId="187" fontId="38" fillId="0" borderId="0" xfId="0" applyNumberFormat="1" applyFont="1" applyAlignment="1">
      <alignment horizontal="left" indent="2"/>
    </xf>
    <xf numFmtId="0" fontId="41" fillId="0" borderId="0" xfId="0" applyFont="1" applyAlignment="1">
      <alignment horizontal="center"/>
    </xf>
    <xf numFmtId="0" fontId="32" fillId="0" borderId="0" xfId="0" applyFont="1" applyAlignment="1">
      <alignment horizontal="center"/>
    </xf>
    <xf numFmtId="41" fontId="41" fillId="0" borderId="0" xfId="3" applyNumberFormat="1" applyFont="1" applyFill="1" applyBorder="1" applyAlignment="1">
      <alignment horizontal="center"/>
    </xf>
    <xf numFmtId="179" fontId="41" fillId="0" borderId="0" xfId="0" applyNumberFormat="1" applyFont="1" applyAlignment="1">
      <alignment horizontal="center"/>
    </xf>
    <xf numFmtId="179" fontId="32" fillId="0" borderId="0" xfId="0" applyNumberFormat="1" applyFont="1" applyAlignment="1">
      <alignment horizontal="center"/>
    </xf>
    <xf numFmtId="41" fontId="41" fillId="0" borderId="0" xfId="3" applyNumberFormat="1" applyFont="1" applyFill="1" applyBorder="1" applyAlignment="1">
      <alignment horizontal="right"/>
    </xf>
    <xf numFmtId="0" fontId="32" fillId="0" borderId="0" xfId="0" applyFont="1" applyAlignment="1">
      <alignment horizontal="right"/>
    </xf>
    <xf numFmtId="41" fontId="41" fillId="0" borderId="0" xfId="3" applyNumberFormat="1" applyFont="1" applyFill="1" applyBorder="1" applyAlignment="1">
      <alignment vertical="center"/>
    </xf>
    <xf numFmtId="0" fontId="32" fillId="0" borderId="0" xfId="0" applyFont="1" applyAlignment="1">
      <alignment vertical="center"/>
    </xf>
    <xf numFmtId="0" fontId="44" fillId="0" borderId="0" xfId="1" applyFont="1" applyFill="1" applyBorder="1" applyAlignment="1" applyProtection="1"/>
    <xf numFmtId="41" fontId="47" fillId="0" borderId="0" xfId="0" applyNumberFormat="1" applyFont="1"/>
    <xf numFmtId="0" fontId="41" fillId="0" borderId="1" xfId="0" applyFont="1" applyBorder="1"/>
    <xf numFmtId="187" fontId="41" fillId="0" borderId="0" xfId="0" applyNumberFormat="1" applyFont="1"/>
    <xf numFmtId="0" fontId="49" fillId="0" borderId="0" xfId="0" applyFont="1" applyAlignment="1">
      <alignment horizontal="left"/>
    </xf>
    <xf numFmtId="0" fontId="32" fillId="0" borderId="0" xfId="0" applyFont="1" applyAlignment="1">
      <alignment horizontal="left"/>
    </xf>
    <xf numFmtId="0" fontId="50" fillId="0" borderId="53" xfId="0" applyFont="1" applyBorder="1" applyAlignment="1">
      <alignment horizontal="center" vertical="center"/>
    </xf>
    <xf numFmtId="0" fontId="50" fillId="0" borderId="0" xfId="0" applyFont="1"/>
    <xf numFmtId="0" fontId="32" fillId="0" borderId="75" xfId="0" applyFont="1" applyBorder="1"/>
    <xf numFmtId="0" fontId="32" fillId="0" borderId="75" xfId="0" applyFont="1" applyBorder="1" applyAlignment="1">
      <alignment horizontal="left"/>
    </xf>
    <xf numFmtId="0" fontId="51" fillId="0" borderId="75" xfId="0" applyFont="1" applyBorder="1" applyAlignment="1">
      <alignment horizontal="left"/>
    </xf>
    <xf numFmtId="0" fontId="32" fillId="0" borderId="75" xfId="0" applyFont="1" applyBorder="1" applyAlignment="1">
      <alignment shrinkToFit="1"/>
    </xf>
    <xf numFmtId="0" fontId="35" fillId="0" borderId="50" xfId="0" applyFont="1" applyBorder="1" applyAlignment="1">
      <alignment horizontal="center"/>
    </xf>
    <xf numFmtId="0" fontId="35" fillId="0" borderId="51" xfId="0" applyFont="1" applyBorder="1" applyAlignment="1">
      <alignment horizontal="center"/>
    </xf>
    <xf numFmtId="176" fontId="38" fillId="0" borderId="18" xfId="3" applyNumberFormat="1" applyFont="1" applyFill="1" applyBorder="1"/>
    <xf numFmtId="176" fontId="38" fillId="0" borderId="0" xfId="3" applyNumberFormat="1" applyFont="1" applyFill="1" applyBorder="1"/>
    <xf numFmtId="0" fontId="46" fillId="0" borderId="0" xfId="0" applyFont="1"/>
    <xf numFmtId="0" fontId="38" fillId="0" borderId="76" xfId="0" applyFont="1" applyBorder="1"/>
    <xf numFmtId="188" fontId="38" fillId="0" borderId="75" xfId="0" applyNumberFormat="1" applyFont="1" applyBorder="1"/>
    <xf numFmtId="0" fontId="38" fillId="0" borderId="99" xfId="0" applyFont="1" applyBorder="1"/>
    <xf numFmtId="49" fontId="38" fillId="0" borderId="32" xfId="0" applyNumberFormat="1" applyFont="1" applyBorder="1" applyAlignment="1">
      <alignment horizontal="left"/>
    </xf>
    <xf numFmtId="0" fontId="38" fillId="0" borderId="32" xfId="0" applyFont="1" applyBorder="1" applyAlignment="1">
      <alignment horizontal="left"/>
    </xf>
    <xf numFmtId="0" fontId="55" fillId="2" borderId="10" xfId="0" applyFont="1" applyFill="1" applyBorder="1" applyAlignment="1">
      <alignment vertical="center"/>
    </xf>
    <xf numFmtId="0" fontId="52" fillId="2" borderId="31" xfId="0" applyFont="1" applyFill="1" applyBorder="1"/>
    <xf numFmtId="0" fontId="55" fillId="2" borderId="32" xfId="0" applyFont="1" applyFill="1" applyBorder="1" applyAlignment="1">
      <alignment vertical="center"/>
    </xf>
    <xf numFmtId="0" fontId="55" fillId="2" borderId="36" xfId="0" applyFont="1" applyFill="1" applyBorder="1" applyAlignment="1">
      <alignment vertical="center"/>
    </xf>
    <xf numFmtId="0" fontId="55" fillId="2" borderId="12" xfId="0" applyFont="1" applyFill="1" applyBorder="1" applyAlignment="1">
      <alignment vertical="center"/>
    </xf>
    <xf numFmtId="0" fontId="55" fillId="2" borderId="0" xfId="0" applyFont="1" applyFill="1" applyAlignment="1">
      <alignment vertical="center"/>
    </xf>
    <xf numFmtId="0" fontId="55" fillId="2" borderId="7" xfId="0" applyFont="1" applyFill="1" applyBorder="1" applyAlignment="1">
      <alignment vertical="center"/>
    </xf>
    <xf numFmtId="0" fontId="55" fillId="2" borderId="11" xfId="0" applyFont="1" applyFill="1" applyBorder="1" applyAlignment="1">
      <alignment vertical="center"/>
    </xf>
    <xf numFmtId="0" fontId="56" fillId="2" borderId="31" xfId="0" applyFont="1" applyFill="1" applyBorder="1" applyAlignment="1">
      <alignment vertical="center"/>
    </xf>
    <xf numFmtId="0" fontId="33" fillId="2" borderId="0" xfId="0" applyFont="1" applyFill="1" applyAlignment="1">
      <alignment vertical="center"/>
    </xf>
    <xf numFmtId="0" fontId="33" fillId="2" borderId="36" xfId="0" applyFont="1" applyFill="1" applyBorder="1" applyAlignment="1">
      <alignment vertical="center"/>
    </xf>
    <xf numFmtId="203" fontId="56" fillId="2" borderId="0" xfId="0" applyNumberFormat="1" applyFont="1" applyFill="1" applyAlignment="1">
      <alignment vertical="center"/>
    </xf>
    <xf numFmtId="0" fontId="33" fillId="2" borderId="7" xfId="0" applyFont="1" applyFill="1" applyBorder="1" applyAlignment="1">
      <alignment vertical="center"/>
    </xf>
    <xf numFmtId="0" fontId="33" fillId="2" borderId="11" xfId="0" applyFont="1" applyFill="1" applyBorder="1" applyAlignment="1">
      <alignment vertical="center"/>
    </xf>
    <xf numFmtId="0" fontId="56" fillId="2" borderId="32" xfId="0" applyFont="1" applyFill="1" applyBorder="1" applyAlignment="1">
      <alignment vertical="center"/>
    </xf>
    <xf numFmtId="0" fontId="52" fillId="2" borderId="32" xfId="0" applyFont="1" applyFill="1" applyBorder="1" applyAlignment="1">
      <alignment vertical="center"/>
    </xf>
    <xf numFmtId="0" fontId="52" fillId="2" borderId="36" xfId="0" applyFont="1" applyFill="1" applyBorder="1" applyAlignment="1">
      <alignment vertical="center"/>
    </xf>
    <xf numFmtId="0" fontId="52" fillId="2" borderId="0" xfId="0" applyFont="1" applyFill="1" applyAlignment="1">
      <alignment vertical="center"/>
    </xf>
    <xf numFmtId="0" fontId="52" fillId="2" borderId="7" xfId="0" applyFont="1" applyFill="1" applyBorder="1" applyAlignment="1">
      <alignment vertical="center"/>
    </xf>
    <xf numFmtId="0" fontId="52" fillId="2" borderId="10" xfId="0" applyFont="1" applyFill="1" applyBorder="1" applyAlignment="1">
      <alignment vertical="center"/>
    </xf>
    <xf numFmtId="0" fontId="52" fillId="2" borderId="11" xfId="0" applyFont="1" applyFill="1" applyBorder="1" applyAlignment="1">
      <alignment vertical="center"/>
    </xf>
    <xf numFmtId="0" fontId="52" fillId="2" borderId="48" xfId="0" applyFont="1" applyFill="1" applyBorder="1"/>
    <xf numFmtId="0" fontId="52" fillId="2" borderId="0" xfId="0" applyFont="1" applyFill="1"/>
    <xf numFmtId="0" fontId="52" fillId="2" borderId="10" xfId="0" applyFont="1" applyFill="1" applyBorder="1"/>
    <xf numFmtId="0" fontId="52" fillId="2" borderId="47" xfId="0" applyFont="1" applyFill="1" applyBorder="1"/>
    <xf numFmtId="0" fontId="52" fillId="2" borderId="49" xfId="0" applyFont="1" applyFill="1" applyBorder="1"/>
    <xf numFmtId="203" fontId="56" fillId="2" borderId="0" xfId="0" applyNumberFormat="1" applyFont="1" applyFill="1"/>
    <xf numFmtId="0" fontId="52" fillId="2" borderId="7" xfId="0" applyFont="1" applyFill="1" applyBorder="1"/>
    <xf numFmtId="0" fontId="52" fillId="2" borderId="40" xfId="0" applyFont="1" applyFill="1" applyBorder="1"/>
    <xf numFmtId="0" fontId="52" fillId="2" borderId="11" xfId="0" applyFont="1" applyFill="1" applyBorder="1"/>
    <xf numFmtId="0" fontId="52" fillId="2" borderId="32" xfId="0" applyFont="1" applyFill="1" applyBorder="1"/>
    <xf numFmtId="0" fontId="52" fillId="2" borderId="36" xfId="0" applyFont="1" applyFill="1" applyBorder="1"/>
    <xf numFmtId="0" fontId="56" fillId="2" borderId="0" xfId="0" applyFont="1" applyFill="1"/>
    <xf numFmtId="0" fontId="57" fillId="2" borderId="0" xfId="0" applyFont="1" applyFill="1"/>
    <xf numFmtId="0" fontId="58" fillId="2" borderId="0" xfId="0" applyFont="1" applyFill="1"/>
    <xf numFmtId="0" fontId="59" fillId="2" borderId="0" xfId="0" applyFont="1" applyFill="1"/>
    <xf numFmtId="0" fontId="58" fillId="2" borderId="10" xfId="0" applyFont="1" applyFill="1" applyBorder="1"/>
    <xf numFmtId="0" fontId="59" fillId="2" borderId="10" xfId="0" applyFont="1" applyFill="1" applyBorder="1"/>
    <xf numFmtId="0" fontId="55" fillId="2" borderId="48" xfId="0" applyFont="1" applyFill="1" applyBorder="1" applyAlignment="1">
      <alignment horizontal="left" vertical="center"/>
    </xf>
    <xf numFmtId="0" fontId="55" fillId="2" borderId="49" xfId="0" applyFont="1" applyFill="1" applyBorder="1" applyAlignment="1">
      <alignment horizontal="left" vertical="center"/>
    </xf>
    <xf numFmtId="0" fontId="41" fillId="0" borderId="12" xfId="0" applyFont="1" applyBorder="1"/>
    <xf numFmtId="0" fontId="41" fillId="0" borderId="13" xfId="0" applyFont="1" applyBorder="1"/>
    <xf numFmtId="0" fontId="41" fillId="0" borderId="8" xfId="0" applyFont="1" applyBorder="1"/>
    <xf numFmtId="0" fontId="41" fillId="0" borderId="7" xfId="0" applyFont="1" applyBorder="1"/>
    <xf numFmtId="0" fontId="41" fillId="0" borderId="27" xfId="0" applyFont="1" applyBorder="1"/>
    <xf numFmtId="0" fontId="41" fillId="0" borderId="18" xfId="0" applyFont="1" applyBorder="1"/>
    <xf numFmtId="203" fontId="41" fillId="0" borderId="18" xfId="0" applyNumberFormat="1" applyFont="1" applyBorder="1" applyAlignment="1">
      <alignment horizontal="left"/>
    </xf>
    <xf numFmtId="0" fontId="41" fillId="0" borderId="20" xfId="0" applyFont="1" applyBorder="1"/>
    <xf numFmtId="0" fontId="41" fillId="0" borderId="21" xfId="0" applyFont="1" applyBorder="1"/>
    <xf numFmtId="0" fontId="41" fillId="0" borderId="19" xfId="0" applyFont="1" applyBorder="1"/>
    <xf numFmtId="0" fontId="41" fillId="0" borderId="25" xfId="0" applyFont="1" applyBorder="1"/>
    <xf numFmtId="0" fontId="41" fillId="0" borderId="22" xfId="0" applyFont="1" applyBorder="1"/>
    <xf numFmtId="0" fontId="41" fillId="0" borderId="23" xfId="0" applyFont="1" applyBorder="1"/>
    <xf numFmtId="0" fontId="41" fillId="0" borderId="26" xfId="0" applyFont="1" applyBorder="1"/>
    <xf numFmtId="0" fontId="41" fillId="0" borderId="9" xfId="0" applyFont="1" applyBorder="1"/>
    <xf numFmtId="0" fontId="41" fillId="0" borderId="28" xfId="0" applyFont="1" applyBorder="1"/>
    <xf numFmtId="0" fontId="41" fillId="0" borderId="24" xfId="0" applyFont="1" applyBorder="1"/>
    <xf numFmtId="0" fontId="41" fillId="0" borderId="5" xfId="0" applyFont="1" applyBorder="1"/>
    <xf numFmtId="0" fontId="41" fillId="0" borderId="4" xfId="0" applyFont="1" applyBorder="1"/>
    <xf numFmtId="203" fontId="41" fillId="0" borderId="40" xfId="0" applyNumberFormat="1" applyFont="1" applyBorder="1"/>
    <xf numFmtId="0" fontId="60" fillId="0" borderId="0" xfId="0" applyFont="1"/>
    <xf numFmtId="190" fontId="41" fillId="0" borderId="12" xfId="0" applyNumberFormat="1" applyFont="1" applyBorder="1"/>
    <xf numFmtId="0" fontId="41" fillId="0" borderId="40" xfId="0" applyFont="1" applyBorder="1"/>
    <xf numFmtId="0" fontId="35" fillId="0" borderId="21" xfId="0" applyFont="1" applyBorder="1"/>
    <xf numFmtId="0" fontId="35" fillId="0" borderId="18" xfId="0" applyFont="1" applyBorder="1"/>
    <xf numFmtId="0" fontId="35" fillId="0" borderId="24" xfId="0" applyFont="1" applyBorder="1"/>
    <xf numFmtId="0" fontId="41" fillId="0" borderId="31" xfId="0" applyFont="1" applyBorder="1"/>
    <xf numFmtId="0" fontId="41" fillId="0" borderId="32" xfId="0" applyFont="1" applyBorder="1"/>
    <xf numFmtId="0" fontId="41" fillId="0" borderId="34" xfId="0" applyFont="1" applyBorder="1"/>
    <xf numFmtId="0" fontId="41" fillId="0" borderId="16" xfId="0" applyFont="1" applyBorder="1"/>
    <xf numFmtId="0" fontId="41" fillId="0" borderId="15" xfId="0" applyFont="1" applyBorder="1"/>
    <xf numFmtId="0" fontId="41" fillId="0" borderId="33" xfId="0" applyFont="1" applyBorder="1"/>
    <xf numFmtId="0" fontId="41" fillId="0" borderId="42" xfId="0" applyFont="1" applyBorder="1"/>
    <xf numFmtId="0" fontId="41" fillId="0" borderId="39" xfId="0" applyFont="1" applyBorder="1"/>
    <xf numFmtId="0" fontId="41" fillId="0" borderId="3" xfId="0" applyFont="1" applyBorder="1"/>
    <xf numFmtId="0" fontId="47" fillId="0" borderId="25" xfId="0" applyFont="1" applyBorder="1" applyAlignment="1">
      <alignment horizontal="centerContinuous"/>
    </xf>
    <xf numFmtId="0" fontId="47" fillId="0" borderId="22" xfId="0" applyFont="1" applyBorder="1" applyAlignment="1">
      <alignment horizontal="centerContinuous"/>
    </xf>
    <xf numFmtId="0" fontId="47" fillId="0" borderId="39" xfId="0" applyFont="1" applyBorder="1" applyAlignment="1">
      <alignment horizontal="centerContinuous"/>
    </xf>
    <xf numFmtId="0" fontId="51" fillId="0" borderId="0" xfId="0" applyFont="1" applyAlignment="1">
      <alignment horizontal="right"/>
    </xf>
    <xf numFmtId="0" fontId="51" fillId="0" borderId="8" xfId="0" applyFont="1" applyBorder="1" applyAlignment="1">
      <alignment horizontal="right"/>
    </xf>
    <xf numFmtId="0" fontId="51" fillId="0" borderId="9" xfId="0" applyFont="1" applyBorder="1" applyAlignment="1">
      <alignment horizontal="right"/>
    </xf>
    <xf numFmtId="0" fontId="51" fillId="0" borderId="7" xfId="0" applyFont="1" applyBorder="1" applyAlignment="1">
      <alignment horizontal="right"/>
    </xf>
    <xf numFmtId="0" fontId="41" fillId="0" borderId="46" xfId="0" applyFont="1" applyBorder="1" applyAlignment="1">
      <alignment vertical="center"/>
    </xf>
    <xf numFmtId="0" fontId="41" fillId="0" borderId="1" xfId="0" applyFont="1" applyBorder="1" applyAlignment="1">
      <alignment vertical="center"/>
    </xf>
    <xf numFmtId="0" fontId="41" fillId="0" borderId="43" xfId="0" applyFont="1" applyBorder="1" applyAlignment="1">
      <alignment vertical="center"/>
    </xf>
    <xf numFmtId="0" fontId="41" fillId="0" borderId="44" xfId="0" applyFont="1" applyBorder="1" applyAlignment="1">
      <alignment vertical="center"/>
    </xf>
    <xf numFmtId="187" fontId="41" fillId="0" borderId="43" xfId="0" applyNumberFormat="1" applyFont="1" applyBorder="1" applyAlignment="1">
      <alignment horizontal="left" vertical="center" indent="2"/>
    </xf>
    <xf numFmtId="0" fontId="41" fillId="0" borderId="45" xfId="0" applyFont="1" applyBorder="1" applyAlignment="1">
      <alignment vertical="center"/>
    </xf>
    <xf numFmtId="0" fontId="41" fillId="0" borderId="62" xfId="0" applyFont="1" applyBorder="1"/>
    <xf numFmtId="0" fontId="41" fillId="0" borderId="44" xfId="0" applyFont="1" applyBorder="1"/>
    <xf numFmtId="182" fontId="41" fillId="0" borderId="9" xfId="0" applyNumberFormat="1" applyFont="1" applyBorder="1"/>
    <xf numFmtId="38" fontId="41" fillId="0" borderId="7" xfId="0" applyNumberFormat="1" applyFont="1" applyBorder="1"/>
    <xf numFmtId="38" fontId="32" fillId="0" borderId="23" xfId="3" applyFont="1" applyFill="1" applyBorder="1" applyAlignment="1"/>
    <xf numFmtId="0" fontId="32" fillId="0" borderId="23" xfId="0" applyFont="1" applyBorder="1"/>
    <xf numFmtId="180" fontId="32" fillId="0" borderId="23" xfId="0" applyNumberFormat="1" applyFont="1" applyBorder="1"/>
    <xf numFmtId="0" fontId="41" fillId="0" borderId="6" xfId="0" applyFont="1" applyBorder="1"/>
    <xf numFmtId="0" fontId="41" fillId="0" borderId="41" xfId="0" applyFont="1" applyBorder="1"/>
    <xf numFmtId="0" fontId="41" fillId="3" borderId="5" xfId="0" applyFont="1" applyFill="1" applyBorder="1"/>
    <xf numFmtId="0" fontId="51" fillId="0" borderId="3" xfId="0" applyFont="1" applyBorder="1"/>
    <xf numFmtId="0" fontId="41" fillId="3" borderId="0" xfId="0" applyFont="1" applyFill="1"/>
    <xf numFmtId="41" fontId="41" fillId="3" borderId="30" xfId="0" applyNumberFormat="1" applyFont="1" applyFill="1" applyBorder="1" applyAlignment="1">
      <alignment horizontal="center"/>
    </xf>
    <xf numFmtId="0" fontId="41" fillId="0" borderId="10" xfId="0" applyFont="1" applyBorder="1"/>
    <xf numFmtId="0" fontId="41" fillId="0" borderId="30" xfId="0" applyFont="1" applyBorder="1"/>
    <xf numFmtId="38" fontId="41" fillId="0" borderId="29" xfId="3" applyFont="1" applyFill="1" applyBorder="1" applyAlignment="1">
      <alignment horizontal="center"/>
    </xf>
    <xf numFmtId="203" fontId="41" fillId="0" borderId="16" xfId="0" applyNumberFormat="1" applyFont="1" applyBorder="1"/>
    <xf numFmtId="0" fontId="41" fillId="0" borderId="17" xfId="0" applyFont="1" applyBorder="1"/>
    <xf numFmtId="0" fontId="41" fillId="0" borderId="8" xfId="0" applyFont="1" applyBorder="1" applyAlignment="1">
      <alignment horizontal="left"/>
    </xf>
    <xf numFmtId="0" fontId="41" fillId="0" borderId="0" xfId="0" applyFont="1" applyAlignment="1">
      <alignment horizontal="left"/>
    </xf>
    <xf numFmtId="0" fontId="41" fillId="0" borderId="5" xfId="0" applyFont="1" applyBorder="1" applyAlignment="1">
      <alignment horizontal="left"/>
    </xf>
    <xf numFmtId="38" fontId="32" fillId="0" borderId="9" xfId="3" applyFont="1" applyBorder="1" applyAlignment="1">
      <alignment horizontal="right" indent="1"/>
    </xf>
    <xf numFmtId="38" fontId="41" fillId="0" borderId="8" xfId="3" applyFont="1" applyFill="1" applyBorder="1" applyAlignment="1">
      <alignment horizontal="left"/>
    </xf>
    <xf numFmtId="38" fontId="41" fillId="0" borderId="0" xfId="3" applyFont="1" applyFill="1" applyBorder="1" applyAlignment="1">
      <alignment horizontal="left"/>
    </xf>
    <xf numFmtId="38" fontId="41" fillId="0" borderId="9" xfId="3" applyFont="1" applyFill="1" applyBorder="1" applyAlignment="1">
      <alignment horizontal="left"/>
    </xf>
    <xf numFmtId="38" fontId="32" fillId="0" borderId="7" xfId="3" applyFont="1" applyBorder="1" applyAlignment="1">
      <alignment horizontal="right" indent="1"/>
    </xf>
    <xf numFmtId="38" fontId="41" fillId="0" borderId="21" xfId="3" applyFont="1" applyFill="1" applyBorder="1" applyAlignment="1">
      <alignment horizontal="right"/>
    </xf>
    <xf numFmtId="38" fontId="41" fillId="0" borderId="18" xfId="3" applyFont="1" applyFill="1" applyBorder="1" applyAlignment="1">
      <alignment horizontal="right"/>
    </xf>
    <xf numFmtId="38" fontId="32" fillId="0" borderId="24" xfId="3" applyFont="1" applyBorder="1" applyAlignment="1">
      <alignment horizontal="right" indent="1"/>
    </xf>
    <xf numFmtId="38" fontId="41" fillId="0" borderId="18" xfId="3" applyFont="1" applyFill="1" applyBorder="1" applyAlignment="1">
      <alignment horizontal="left"/>
    </xf>
    <xf numFmtId="38" fontId="41" fillId="0" borderId="24" xfId="3" applyFont="1" applyFill="1" applyBorder="1" applyAlignment="1">
      <alignment horizontal="left"/>
    </xf>
    <xf numFmtId="38" fontId="32" fillId="0" borderId="19" xfId="3" applyFont="1" applyBorder="1" applyAlignment="1">
      <alignment horizontal="right" indent="1"/>
    </xf>
    <xf numFmtId="0" fontId="41" fillId="0" borderId="37" xfId="0" applyFont="1" applyBorder="1"/>
    <xf numFmtId="38" fontId="41" fillId="0" borderId="18" xfId="3" applyFont="1" applyFill="1" applyBorder="1" applyAlignment="1">
      <alignment horizontal="right" indent="1"/>
    </xf>
    <xf numFmtId="38" fontId="41" fillId="0" borderId="24" xfId="3" applyFont="1" applyFill="1" applyBorder="1" applyAlignment="1">
      <alignment horizontal="right" indent="1"/>
    </xf>
    <xf numFmtId="38" fontId="41" fillId="0" borderId="18" xfId="3" applyFont="1" applyFill="1" applyBorder="1" applyAlignment="1">
      <alignment horizontal="left" indent="1"/>
    </xf>
    <xf numFmtId="38" fontId="41" fillId="0" borderId="19" xfId="3" applyFont="1" applyFill="1" applyBorder="1" applyAlignment="1">
      <alignment horizontal="right" indent="1"/>
    </xf>
    <xf numFmtId="38" fontId="41" fillId="0" borderId="3" xfId="3" applyFont="1" applyFill="1" applyBorder="1" applyAlignment="1">
      <alignment horizontal="right" indent="1"/>
    </xf>
    <xf numFmtId="38" fontId="41" fillId="0" borderId="9" xfId="3" applyFont="1" applyFill="1" applyBorder="1" applyAlignment="1">
      <alignment horizontal="right" indent="1"/>
    </xf>
    <xf numFmtId="38" fontId="41" fillId="0" borderId="0" xfId="3" applyFont="1" applyFill="1" applyBorder="1" applyAlignment="1">
      <alignment horizontal="left" indent="1"/>
    </xf>
    <xf numFmtId="38" fontId="41" fillId="0" borderId="4" xfId="3" applyFont="1" applyFill="1" applyBorder="1" applyAlignment="1">
      <alignment horizontal="left" indent="1"/>
    </xf>
    <xf numFmtId="38" fontId="41" fillId="0" borderId="5" xfId="3" applyFont="1" applyFill="1" applyBorder="1" applyAlignment="1">
      <alignment horizontal="left" indent="1"/>
    </xf>
    <xf numFmtId="38" fontId="41" fillId="0" borderId="7" xfId="3" applyFont="1" applyFill="1" applyBorder="1" applyAlignment="1">
      <alignment horizontal="right" indent="1"/>
    </xf>
    <xf numFmtId="38" fontId="41" fillId="0" borderId="8" xfId="3" applyFont="1" applyFill="1" applyBorder="1" applyAlignment="1">
      <alignment horizontal="right" indent="1"/>
    </xf>
    <xf numFmtId="38" fontId="41" fillId="0" borderId="0" xfId="3" applyFont="1" applyFill="1" applyBorder="1" applyAlignment="1">
      <alignment horizontal="right" indent="1"/>
    </xf>
    <xf numFmtId="203" fontId="41" fillId="0" borderId="22" xfId="0" applyNumberFormat="1" applyFont="1" applyBorder="1"/>
    <xf numFmtId="0" fontId="41" fillId="0" borderId="14" xfId="0" applyFont="1" applyBorder="1"/>
    <xf numFmtId="38" fontId="41" fillId="0" borderId="3" xfId="3" applyFont="1" applyFill="1" applyBorder="1"/>
    <xf numFmtId="38" fontId="41" fillId="0" borderId="4" xfId="3" applyFont="1" applyFill="1" applyBorder="1"/>
    <xf numFmtId="41" fontId="41" fillId="0" borderId="9" xfId="3" applyNumberFormat="1" applyFont="1" applyFill="1" applyBorder="1"/>
    <xf numFmtId="41" fontId="41" fillId="0" borderId="0" xfId="0" applyNumberFormat="1" applyFont="1"/>
    <xf numFmtId="41" fontId="41" fillId="0" borderId="8" xfId="0" applyNumberFormat="1" applyFont="1" applyBorder="1"/>
    <xf numFmtId="41" fontId="41" fillId="0" borderId="9" xfId="0" applyNumberFormat="1" applyFont="1" applyBorder="1"/>
    <xf numFmtId="0" fontId="41" fillId="0" borderId="9" xfId="0" applyFont="1" applyBorder="1" applyAlignment="1">
      <alignment horizontal="distributed" wrapText="1"/>
    </xf>
    <xf numFmtId="0" fontId="41" fillId="0" borderId="10" xfId="0" applyFont="1" applyBorder="1" applyAlignment="1">
      <alignment horizontal="left" vertical="top"/>
    </xf>
    <xf numFmtId="0" fontId="41" fillId="0" borderId="10" xfId="0" applyFont="1" applyBorder="1" applyAlignment="1">
      <alignment vertical="top"/>
    </xf>
    <xf numFmtId="0" fontId="41" fillId="0" borderId="30" xfId="0" applyFont="1" applyBorder="1" applyAlignment="1">
      <alignment vertical="top"/>
    </xf>
    <xf numFmtId="38" fontId="41" fillId="0" borderId="10" xfId="3" applyFont="1" applyFill="1" applyBorder="1" applyAlignment="1"/>
    <xf numFmtId="0" fontId="41" fillId="0" borderId="11" xfId="0" applyFont="1" applyBorder="1"/>
    <xf numFmtId="0" fontId="41" fillId="0" borderId="66" xfId="0" applyFont="1" applyBorder="1"/>
    <xf numFmtId="0" fontId="41" fillId="0" borderId="67" xfId="0" applyFont="1" applyBorder="1"/>
    <xf numFmtId="0" fontId="41" fillId="0" borderId="2" xfId="0" applyFont="1" applyBorder="1"/>
    <xf numFmtId="0" fontId="41" fillId="0" borderId="68" xfId="0" applyFont="1" applyBorder="1"/>
    <xf numFmtId="0" fontId="32" fillId="0" borderId="9" xfId="0" applyFont="1" applyBorder="1"/>
    <xf numFmtId="0" fontId="41" fillId="0" borderId="38" xfId="0" applyFont="1" applyBorder="1"/>
    <xf numFmtId="0" fontId="32" fillId="0" borderId="34" xfId="0" applyFont="1" applyBorder="1"/>
    <xf numFmtId="0" fontId="41" fillId="0" borderId="36" xfId="0" applyFont="1" applyBorder="1"/>
    <xf numFmtId="0" fontId="41" fillId="0" borderId="69" xfId="0" applyFont="1" applyBorder="1"/>
    <xf numFmtId="0" fontId="51" fillId="0" borderId="3" xfId="0" applyFont="1" applyBorder="1" applyAlignment="1">
      <alignment horizontal="distributed" vertical="distributed" shrinkToFit="1"/>
    </xf>
    <xf numFmtId="0" fontId="41" fillId="0" borderId="4" xfId="0" applyFont="1" applyBorder="1" applyAlignment="1">
      <alignment horizontal="distributed"/>
    </xf>
    <xf numFmtId="0" fontId="51" fillId="0" borderId="8" xfId="0" applyFont="1" applyBorder="1" applyAlignment="1">
      <alignment horizontal="distributed" vertical="distributed" shrinkToFit="1"/>
    </xf>
    <xf numFmtId="0" fontId="35" fillId="0" borderId="8" xfId="0" applyFont="1" applyBorder="1" applyAlignment="1">
      <alignment horizontal="distributed" vertical="distributed" shrinkToFit="1"/>
    </xf>
    <xf numFmtId="0" fontId="35" fillId="0" borderId="0" xfId="0" applyFont="1" applyAlignment="1">
      <alignment horizontal="left"/>
    </xf>
    <xf numFmtId="0" fontId="32" fillId="0" borderId="7" xfId="0" applyFont="1" applyBorder="1" applyAlignment="1">
      <alignment horizontal="left"/>
    </xf>
    <xf numFmtId="0" fontId="41" fillId="0" borderId="7" xfId="0" applyFont="1" applyBorder="1" applyAlignment="1">
      <alignment horizontal="right"/>
    </xf>
    <xf numFmtId="0" fontId="51" fillId="0" borderId="29" xfId="0" applyFont="1" applyBorder="1" applyAlignment="1">
      <alignment horizontal="distributed" vertical="distributed" shrinkToFit="1"/>
    </xf>
    <xf numFmtId="0" fontId="41" fillId="0" borderId="54" xfId="0" applyFont="1" applyBorder="1"/>
    <xf numFmtId="0" fontId="35" fillId="0" borderId="29" xfId="0" applyFont="1" applyBorder="1" applyAlignment="1">
      <alignment horizontal="distributed" vertical="distributed" shrinkToFit="1"/>
    </xf>
    <xf numFmtId="0" fontId="41" fillId="0" borderId="35" xfId="0" applyFont="1" applyBorder="1"/>
    <xf numFmtId="0" fontId="41" fillId="0" borderId="18" xfId="0" applyFont="1" applyBorder="1" applyAlignment="1">
      <alignment horizontal="left"/>
    </xf>
    <xf numFmtId="203" fontId="41" fillId="0" borderId="0" xfId="0" applyNumberFormat="1" applyFont="1"/>
    <xf numFmtId="0" fontId="41" fillId="0" borderId="9" xfId="0" applyFont="1" applyBorder="1" applyAlignment="1">
      <alignment horizontal="right"/>
    </xf>
    <xf numFmtId="0" fontId="41" fillId="0" borderId="5" xfId="0" applyFont="1" applyBorder="1" applyAlignment="1">
      <alignment horizontal="right"/>
    </xf>
    <xf numFmtId="0" fontId="41" fillId="0" borderId="6" xfId="0" applyFont="1" applyBorder="1" applyAlignment="1">
      <alignment horizontal="right"/>
    </xf>
    <xf numFmtId="0" fontId="41" fillId="0" borderId="18" xfId="0" applyFont="1" applyBorder="1" applyAlignment="1">
      <alignment horizontal="right"/>
    </xf>
    <xf numFmtId="0" fontId="41" fillId="0" borderId="3" xfId="0" applyFont="1" applyBorder="1" applyAlignment="1">
      <alignment vertical="center"/>
    </xf>
    <xf numFmtId="0" fontId="41" fillId="0" borderId="4" xfId="0" applyFont="1" applyBorder="1" applyAlignment="1">
      <alignment vertical="center"/>
    </xf>
    <xf numFmtId="0" fontId="41" fillId="0" borderId="5" xfId="0" applyFont="1" applyBorder="1" applyAlignment="1">
      <alignment vertical="center"/>
    </xf>
    <xf numFmtId="0" fontId="41" fillId="0" borderId="29" xfId="0" applyFont="1" applyBorder="1"/>
    <xf numFmtId="0" fontId="51" fillId="0" borderId="4" xfId="0" applyFont="1" applyBorder="1" applyAlignment="1">
      <alignment horizontal="centerContinuous"/>
    </xf>
    <xf numFmtId="0" fontId="51" fillId="0" borderId="5" xfId="0" applyFont="1" applyBorder="1" applyAlignment="1">
      <alignment horizontal="centerContinuous"/>
    </xf>
    <xf numFmtId="3" fontId="41" fillId="0" borderId="8" xfId="0" applyNumberFormat="1" applyFont="1" applyBorder="1"/>
    <xf numFmtId="0" fontId="54" fillId="0" borderId="0" xfId="0" applyFont="1"/>
    <xf numFmtId="187" fontId="54" fillId="0" borderId="0" xfId="0" applyNumberFormat="1" applyFont="1"/>
    <xf numFmtId="0" fontId="41" fillId="2" borderId="31" xfId="0" applyFont="1" applyFill="1" applyBorder="1"/>
    <xf numFmtId="0" fontId="41" fillId="2" borderId="32" xfId="0" applyFont="1" applyFill="1" applyBorder="1"/>
    <xf numFmtId="0" fontId="41" fillId="2" borderId="36" xfId="0" applyFont="1" applyFill="1" applyBorder="1"/>
    <xf numFmtId="0" fontId="64" fillId="2" borderId="12" xfId="0" applyFont="1" applyFill="1" applyBorder="1" applyAlignment="1">
      <alignment vertical="center"/>
    </xf>
    <xf numFmtId="0" fontId="41" fillId="2" borderId="0" xfId="0" applyFont="1" applyFill="1"/>
    <xf numFmtId="0" fontId="35" fillId="2" borderId="0" xfId="0" applyFont="1" applyFill="1"/>
    <xf numFmtId="0" fontId="65" fillId="2" borderId="0" xfId="0" applyFont="1" applyFill="1"/>
    <xf numFmtId="0" fontId="51" fillId="2" borderId="0" xfId="0" applyFont="1" applyFill="1"/>
    <xf numFmtId="0" fontId="41" fillId="2" borderId="7" xfId="0" applyFont="1" applyFill="1" applyBorder="1"/>
    <xf numFmtId="0" fontId="41" fillId="2" borderId="40" xfId="0" applyFont="1" applyFill="1" applyBorder="1"/>
    <xf numFmtId="0" fontId="41" fillId="2" borderId="10" xfId="0" applyFont="1" applyFill="1" applyBorder="1"/>
    <xf numFmtId="0" fontId="65" fillId="2" borderId="10" xfId="0" applyFont="1" applyFill="1" applyBorder="1"/>
    <xf numFmtId="0" fontId="51" fillId="2" borderId="10" xfId="0" applyFont="1" applyFill="1" applyBorder="1"/>
    <xf numFmtId="0" fontId="64" fillId="2" borderId="0" xfId="0" applyFont="1" applyFill="1" applyAlignment="1">
      <alignment vertical="center"/>
    </xf>
    <xf numFmtId="0" fontId="64" fillId="2" borderId="32" xfId="0" applyFont="1" applyFill="1" applyBorder="1" applyAlignment="1">
      <alignment vertical="center"/>
    </xf>
    <xf numFmtId="0" fontId="32" fillId="2" borderId="32" xfId="0" applyFont="1" applyFill="1" applyBorder="1" applyAlignment="1">
      <alignment vertical="center"/>
    </xf>
    <xf numFmtId="0" fontId="32" fillId="2" borderId="36" xfId="0" applyFont="1" applyFill="1" applyBorder="1" applyAlignment="1">
      <alignment vertical="center"/>
    </xf>
    <xf numFmtId="0" fontId="64" fillId="2" borderId="10" xfId="0" applyFont="1" applyFill="1" applyBorder="1" applyAlignment="1">
      <alignment vertical="center"/>
    </xf>
    <xf numFmtId="0" fontId="32" fillId="2" borderId="0" xfId="0" applyFont="1" applyFill="1" applyAlignment="1">
      <alignment vertical="center"/>
    </xf>
    <xf numFmtId="0" fontId="32" fillId="2" borderId="7" xfId="0" applyFont="1" applyFill="1" applyBorder="1" applyAlignment="1">
      <alignment vertical="center"/>
    </xf>
    <xf numFmtId="0" fontId="64" fillId="2" borderId="36" xfId="0" applyFont="1" applyFill="1" applyBorder="1" applyAlignment="1">
      <alignment vertical="center"/>
    </xf>
    <xf numFmtId="0" fontId="64" fillId="2" borderId="7" xfId="0" applyFont="1" applyFill="1" applyBorder="1" applyAlignment="1">
      <alignment vertical="center"/>
    </xf>
    <xf numFmtId="0" fontId="64" fillId="2" borderId="11" xfId="0" applyFont="1" applyFill="1" applyBorder="1" applyAlignment="1">
      <alignment vertical="center"/>
    </xf>
    <xf numFmtId="41" fontId="41" fillId="0" borderId="24" xfId="3" applyNumberFormat="1" applyFont="1" applyFill="1" applyBorder="1" applyAlignment="1">
      <alignment horizontal="center"/>
    </xf>
    <xf numFmtId="41" fontId="41" fillId="0" borderId="9" xfId="3" applyNumberFormat="1" applyFont="1" applyFill="1" applyBorder="1" applyAlignment="1">
      <alignment horizontal="center"/>
    </xf>
    <xf numFmtId="41" fontId="41" fillId="0" borderId="19" xfId="3" applyNumberFormat="1" applyFont="1" applyFill="1" applyBorder="1" applyAlignment="1">
      <alignment horizontal="center"/>
    </xf>
    <xf numFmtId="0" fontId="41" fillId="0" borderId="0" xfId="0" applyFont="1" applyAlignment="1">
      <alignment vertical="center"/>
    </xf>
    <xf numFmtId="0" fontId="41" fillId="0" borderId="31" xfId="0" applyFont="1" applyBorder="1" applyAlignment="1">
      <alignment horizontal="left"/>
    </xf>
    <xf numFmtId="0" fontId="41" fillId="0" borderId="32" xfId="0" applyFont="1" applyBorder="1" applyAlignment="1">
      <alignment horizontal="left"/>
    </xf>
    <xf numFmtId="0" fontId="41" fillId="0" borderId="12" xfId="0" applyFont="1" applyBorder="1" applyAlignment="1">
      <alignment horizontal="left"/>
    </xf>
    <xf numFmtId="0" fontId="41" fillId="0" borderId="41" xfId="0" applyFont="1" applyBorder="1" applyAlignment="1">
      <alignment horizontal="left"/>
    </xf>
    <xf numFmtId="0" fontId="41" fillId="0" borderId="4" xfId="0" applyFont="1" applyBorder="1" applyAlignment="1">
      <alignment horizontal="left"/>
    </xf>
    <xf numFmtId="0" fontId="41" fillId="0" borderId="27" xfId="0" applyFont="1" applyBorder="1" applyAlignment="1">
      <alignment horizontal="left"/>
    </xf>
    <xf numFmtId="0" fontId="41" fillId="0" borderId="46" xfId="0" applyFont="1" applyBorder="1" applyAlignment="1">
      <alignment horizontal="left" vertical="center"/>
    </xf>
    <xf numFmtId="0" fontId="41" fillId="0" borderId="1" xfId="0" applyFont="1" applyBorder="1" applyAlignment="1">
      <alignment horizontal="left" vertical="center"/>
    </xf>
    <xf numFmtId="0" fontId="52" fillId="2" borderId="0" xfId="0" applyFont="1" applyFill="1" applyAlignment="1">
      <alignment shrinkToFit="1"/>
    </xf>
    <xf numFmtId="0" fontId="52" fillId="2" borderId="32" xfId="0" applyFont="1" applyFill="1" applyBorder="1" applyAlignment="1">
      <alignment shrinkToFit="1"/>
    </xf>
    <xf numFmtId="187" fontId="38" fillId="3" borderId="0" xfId="0" applyNumberFormat="1" applyFont="1" applyFill="1"/>
    <xf numFmtId="0" fontId="38" fillId="3" borderId="0" xfId="0" applyFont="1" applyFill="1"/>
    <xf numFmtId="0" fontId="43" fillId="0" borderId="0" xfId="1" applyFont="1" applyFill="1" applyBorder="1" applyAlignment="1" applyProtection="1"/>
    <xf numFmtId="187" fontId="35" fillId="0" borderId="0" xfId="0" applyNumberFormat="1" applyFont="1"/>
    <xf numFmtId="187" fontId="32" fillId="0" borderId="0" xfId="0" applyNumberFormat="1" applyFont="1"/>
    <xf numFmtId="187" fontId="42" fillId="0" borderId="0" xfId="0" applyNumberFormat="1" applyFont="1"/>
    <xf numFmtId="187" fontId="41" fillId="0" borderId="0" xfId="0" applyNumberFormat="1" applyFont="1" applyAlignment="1">
      <alignment horizontal="left"/>
    </xf>
    <xf numFmtId="187" fontId="41" fillId="0" borderId="1" xfId="0" applyNumberFormat="1" applyFont="1" applyBorder="1" applyAlignment="1">
      <alignment horizontal="left" vertical="center"/>
    </xf>
    <xf numFmtId="38" fontId="38" fillId="0" borderId="0" xfId="0" applyNumberFormat="1" applyFont="1"/>
    <xf numFmtId="187" fontId="46" fillId="0" borderId="0" xfId="0" applyNumberFormat="1" applyFont="1"/>
    <xf numFmtId="187" fontId="38" fillId="0" borderId="0" xfId="0" applyNumberFormat="1" applyFont="1" applyAlignment="1">
      <alignment horizontal="right" indent="1"/>
    </xf>
    <xf numFmtId="187" fontId="41" fillId="0" borderId="18" xfId="0" applyNumberFormat="1" applyFont="1" applyBorder="1" applyAlignment="1">
      <alignment horizontal="left"/>
    </xf>
    <xf numFmtId="187" fontId="38" fillId="0" borderId="0" xfId="0" applyNumberFormat="1" applyFont="1" applyAlignment="1">
      <alignment horizontal="left"/>
    </xf>
    <xf numFmtId="0" fontId="38" fillId="0" borderId="0" xfId="0" applyFont="1" applyAlignment="1">
      <alignment vertical="center"/>
    </xf>
    <xf numFmtId="187" fontId="41" fillId="0" borderId="32" xfId="0" applyNumberFormat="1" applyFont="1" applyBorder="1" applyAlignment="1">
      <alignment horizontal="left"/>
    </xf>
    <xf numFmtId="187" fontId="41" fillId="0" borderId="87" xfId="0" applyNumberFormat="1" applyFont="1" applyBorder="1" applyAlignment="1">
      <alignment horizontal="left"/>
    </xf>
    <xf numFmtId="0" fontId="41" fillId="0" borderId="87" xfId="0" applyFont="1" applyBorder="1" applyAlignment="1">
      <alignment horizontal="left"/>
    </xf>
    <xf numFmtId="0" fontId="51" fillId="0" borderId="0" xfId="0" applyFont="1" applyAlignment="1">
      <alignment horizontal="left"/>
    </xf>
    <xf numFmtId="182" fontId="41" fillId="0" borderId="0" xfId="0" quotePrefix="1" applyNumberFormat="1" applyFont="1" applyAlignment="1">
      <alignment horizontal="left"/>
    </xf>
    <xf numFmtId="0" fontId="41" fillId="0" borderId="0" xfId="0" quotePrefix="1" applyFont="1" applyAlignment="1">
      <alignment horizontal="left"/>
    </xf>
    <xf numFmtId="0" fontId="41" fillId="0" borderId="0" xfId="0" applyFont="1" applyAlignment="1">
      <alignment horizontal="left" vertical="center"/>
    </xf>
    <xf numFmtId="0" fontId="32" fillId="0" borderId="0" xfId="0" applyFont="1" applyAlignment="1">
      <alignment horizontal="left" vertical="center"/>
    </xf>
    <xf numFmtId="0" fontId="32" fillId="0" borderId="7" xfId="0" applyFont="1" applyBorder="1" applyAlignment="1">
      <alignment horizontal="left" vertical="center"/>
    </xf>
    <xf numFmtId="0" fontId="32" fillId="0" borderId="1" xfId="0" applyFont="1" applyBorder="1" applyAlignment="1">
      <alignment horizontal="left" vertical="center"/>
    </xf>
    <xf numFmtId="0" fontId="32" fillId="0" borderId="45" xfId="0" applyFont="1" applyBorder="1" applyAlignment="1">
      <alignment horizontal="left" vertical="center"/>
    </xf>
    <xf numFmtId="0" fontId="41" fillId="0" borderId="12" xfId="0" applyFont="1" applyBorder="1" applyAlignment="1">
      <alignment horizontal="left" vertical="center"/>
    </xf>
    <xf numFmtId="187" fontId="41" fillId="0" borderId="4" xfId="0" applyNumberFormat="1" applyFont="1" applyBorder="1" applyAlignment="1">
      <alignment horizontal="left"/>
    </xf>
    <xf numFmtId="38" fontId="38" fillId="0" borderId="0" xfId="0" applyNumberFormat="1" applyFont="1" applyAlignment="1">
      <alignment horizontal="left" indent="1"/>
    </xf>
    <xf numFmtId="0" fontId="38" fillId="0" borderId="0" xfId="0" applyFont="1" applyAlignment="1">
      <alignment horizontal="left" indent="1"/>
    </xf>
    <xf numFmtId="0" fontId="38" fillId="0" borderId="0" xfId="0" applyFont="1" applyAlignment="1">
      <alignment horizontal="left"/>
    </xf>
    <xf numFmtId="0" fontId="54" fillId="0" borderId="0" xfId="0" applyFont="1" applyAlignment="1">
      <alignment horizontal="left"/>
    </xf>
    <xf numFmtId="38" fontId="66" fillId="0" borderId="0" xfId="1" applyNumberFormat="1" applyFont="1" applyFill="1" applyBorder="1" applyAlignment="1" applyProtection="1"/>
    <xf numFmtId="38" fontId="67" fillId="0" borderId="0" xfId="1" applyNumberFormat="1" applyFont="1" applyFill="1" applyBorder="1" applyAlignment="1" applyProtection="1"/>
    <xf numFmtId="0" fontId="66" fillId="0" borderId="0" xfId="1" applyFont="1" applyAlignment="1" applyProtection="1"/>
    <xf numFmtId="0" fontId="66" fillId="0" borderId="0" xfId="1" applyFont="1" applyFill="1" applyAlignment="1" applyProtection="1"/>
    <xf numFmtId="0" fontId="41" fillId="0" borderId="4" xfId="0" quotePrefix="1" applyFont="1" applyBorder="1" applyAlignment="1">
      <alignment horizontal="left"/>
    </xf>
    <xf numFmtId="0" fontId="32" fillId="0" borderId="4" xfId="0" applyFont="1" applyBorder="1" applyAlignment="1">
      <alignment horizontal="left"/>
    </xf>
    <xf numFmtId="182" fontId="41" fillId="0" borderId="4" xfId="0" quotePrefix="1" applyNumberFormat="1" applyFont="1" applyBorder="1" applyAlignment="1">
      <alignment horizontal="left"/>
    </xf>
    <xf numFmtId="182" fontId="41" fillId="0" borderId="18" xfId="0" quotePrefix="1" applyNumberFormat="1" applyFont="1" applyBorder="1" applyAlignment="1">
      <alignment horizontal="left"/>
    </xf>
    <xf numFmtId="0" fontId="32" fillId="0" borderId="18" xfId="0" applyFont="1" applyBorder="1" applyAlignment="1">
      <alignment horizontal="left"/>
    </xf>
    <xf numFmtId="0" fontId="41" fillId="0" borderId="18" xfId="0" quotePrefix="1" applyFont="1" applyBorder="1" applyAlignment="1">
      <alignment horizontal="left"/>
    </xf>
    <xf numFmtId="0" fontId="41" fillId="0" borderId="22" xfId="0" applyFont="1" applyBorder="1" applyAlignment="1">
      <alignment horizontal="left"/>
    </xf>
    <xf numFmtId="182" fontId="41" fillId="0" borderId="22" xfId="0" quotePrefix="1" applyNumberFormat="1" applyFont="1" applyBorder="1" applyAlignment="1">
      <alignment horizontal="left"/>
    </xf>
    <xf numFmtId="0" fontId="32" fillId="0" borderId="22" xfId="0" applyFont="1" applyBorder="1" applyAlignment="1">
      <alignment horizontal="left"/>
    </xf>
    <xf numFmtId="0" fontId="41" fillId="0" borderId="22" xfId="0" quotePrefix="1" applyFont="1" applyBorder="1" applyAlignment="1">
      <alignment horizontal="left"/>
    </xf>
    <xf numFmtId="0" fontId="32" fillId="0" borderId="39" xfId="0" applyFont="1" applyBorder="1" applyAlignment="1">
      <alignment horizontal="left"/>
    </xf>
    <xf numFmtId="0" fontId="32" fillId="0" borderId="0" xfId="0" applyFont="1" applyFill="1"/>
    <xf numFmtId="0" fontId="32" fillId="0" borderId="75" xfId="0" applyFont="1" applyFill="1" applyBorder="1"/>
    <xf numFmtId="0" fontId="32" fillId="0" borderId="75" xfId="0" applyFont="1" applyFill="1" applyBorder="1" applyAlignment="1">
      <alignment horizontal="left"/>
    </xf>
    <xf numFmtId="0" fontId="32" fillId="0" borderId="75" xfId="0" applyFont="1" applyFill="1" applyBorder="1" applyAlignment="1">
      <alignment horizontal="left" indent="3"/>
    </xf>
    <xf numFmtId="0" fontId="32" fillId="0" borderId="76" xfId="0" applyFont="1" applyFill="1" applyBorder="1" applyAlignment="1">
      <alignment horizontal="left"/>
    </xf>
    <xf numFmtId="0" fontId="32" fillId="0" borderId="76" xfId="0" applyFont="1" applyFill="1" applyBorder="1" applyAlignment="1">
      <alignment horizontal="left" indent="3"/>
    </xf>
    <xf numFmtId="0" fontId="38" fillId="0" borderId="92" xfId="0" applyFont="1" applyFill="1" applyBorder="1"/>
    <xf numFmtId="0" fontId="38" fillId="0" borderId="18" xfId="0" applyFont="1" applyFill="1" applyBorder="1"/>
    <xf numFmtId="38" fontId="38" fillId="0" borderId="97" xfId="3" applyFont="1" applyFill="1" applyBorder="1"/>
    <xf numFmtId="38" fontId="38" fillId="0" borderId="22" xfId="3" applyFont="1" applyFill="1" applyBorder="1"/>
    <xf numFmtId="188" fontId="38" fillId="0" borderId="25" xfId="0" applyNumberFormat="1" applyFont="1" applyFill="1" applyBorder="1"/>
    <xf numFmtId="188" fontId="38" fillId="0" borderId="10" xfId="0" applyNumberFormat="1" applyFont="1" applyFill="1" applyBorder="1"/>
    <xf numFmtId="188" fontId="38" fillId="0" borderId="88" xfId="0" applyNumberFormat="1" applyFont="1" applyFill="1" applyBorder="1"/>
    <xf numFmtId="0" fontId="38" fillId="0" borderId="21" xfId="0" applyFont="1" applyFill="1" applyBorder="1"/>
    <xf numFmtId="38" fontId="38" fillId="0" borderId="85" xfId="3" applyFont="1" applyFill="1" applyBorder="1" applyAlignment="1">
      <alignment horizontal="right" vertical="center"/>
    </xf>
    <xf numFmtId="0" fontId="38" fillId="0" borderId="25" xfId="0" applyFont="1" applyFill="1" applyBorder="1"/>
    <xf numFmtId="38" fontId="38" fillId="0" borderId="82" xfId="3" applyFont="1" applyFill="1" applyBorder="1" applyAlignment="1">
      <alignment horizontal="right"/>
    </xf>
    <xf numFmtId="176" fontId="38" fillId="0" borderId="25" xfId="3" applyNumberFormat="1" applyFont="1" applyFill="1" applyBorder="1"/>
    <xf numFmtId="40" fontId="38" fillId="0" borderId="25" xfId="3" applyNumberFormat="1" applyFont="1" applyFill="1" applyBorder="1"/>
    <xf numFmtId="176" fontId="38" fillId="0" borderId="92" xfId="3" applyNumberFormat="1" applyFont="1" applyFill="1" applyBorder="1"/>
    <xf numFmtId="176" fontId="38" fillId="0" borderId="82" xfId="3" applyNumberFormat="1" applyFont="1" applyFill="1" applyBorder="1" applyAlignment="1">
      <alignment horizontal="right"/>
    </xf>
    <xf numFmtId="189" fontId="38" fillId="0" borderId="82" xfId="3" applyNumberFormat="1" applyFont="1" applyFill="1" applyBorder="1" applyAlignment="1">
      <alignment horizontal="right"/>
    </xf>
    <xf numFmtId="0" fontId="38" fillId="0" borderId="24" xfId="0" applyFont="1" applyFill="1" applyBorder="1"/>
    <xf numFmtId="189" fontId="38" fillId="0" borderId="98" xfId="0" applyNumberFormat="1" applyFont="1" applyFill="1" applyBorder="1" applyAlignment="1">
      <alignment vertical="center"/>
    </xf>
    <xf numFmtId="0" fontId="38" fillId="0" borderId="5" xfId="0" applyFont="1" applyFill="1" applyBorder="1"/>
    <xf numFmtId="189" fontId="38" fillId="0" borderId="89" xfId="0" applyNumberFormat="1" applyFont="1" applyFill="1" applyBorder="1" applyAlignment="1">
      <alignment vertical="center"/>
    </xf>
    <xf numFmtId="0" fontId="38" fillId="0" borderId="9" xfId="0" applyFont="1" applyFill="1" applyBorder="1"/>
    <xf numFmtId="189" fontId="38" fillId="0" borderId="91" xfId="0" applyNumberFormat="1" applyFont="1" applyFill="1" applyBorder="1" applyAlignment="1">
      <alignment vertical="center"/>
    </xf>
    <xf numFmtId="189" fontId="38" fillId="0" borderId="92" xfId="0" applyNumberFormat="1" applyFont="1" applyFill="1" applyBorder="1" applyAlignment="1">
      <alignment vertical="center"/>
    </xf>
    <xf numFmtId="0" fontId="38" fillId="0" borderId="3" xfId="0" applyFont="1" applyFill="1" applyBorder="1"/>
    <xf numFmtId="189" fontId="38" fillId="0" borderId="99" xfId="0" applyNumberFormat="1" applyFont="1" applyFill="1" applyBorder="1" applyAlignment="1">
      <alignment vertical="center"/>
    </xf>
    <xf numFmtId="0" fontId="38" fillId="0" borderId="83" xfId="0" applyFont="1" applyFill="1" applyBorder="1"/>
    <xf numFmtId="0" fontId="38" fillId="0" borderId="100" xfId="0" applyFont="1" applyFill="1" applyBorder="1"/>
    <xf numFmtId="0" fontId="38" fillId="0" borderId="84" xfId="0" applyFont="1" applyFill="1" applyBorder="1"/>
    <xf numFmtId="0" fontId="38" fillId="0" borderId="88" xfId="0" applyFont="1" applyFill="1" applyBorder="1"/>
    <xf numFmtId="41" fontId="38" fillId="0" borderId="86" xfId="3" applyNumberFormat="1" applyFont="1" applyFill="1" applyBorder="1" applyAlignment="1">
      <alignment horizontal="right"/>
    </xf>
    <xf numFmtId="3" fontId="38" fillId="0" borderId="82" xfId="3" applyNumberFormat="1" applyFont="1" applyFill="1" applyBorder="1" applyAlignment="1">
      <alignment horizontal="right"/>
    </xf>
    <xf numFmtId="0" fontId="38" fillId="0" borderId="82" xfId="3" applyNumberFormat="1" applyFont="1" applyFill="1" applyBorder="1" applyAlignment="1">
      <alignment horizontal="right"/>
    </xf>
    <xf numFmtId="0" fontId="38" fillId="0" borderId="86" xfId="0" applyFont="1" applyFill="1" applyBorder="1"/>
    <xf numFmtId="41" fontId="38" fillId="0" borderId="82" xfId="3" applyNumberFormat="1" applyFont="1" applyFill="1" applyBorder="1" applyAlignment="1">
      <alignment horizontal="right"/>
    </xf>
    <xf numFmtId="0" fontId="38" fillId="0" borderId="87" xfId="0" applyFont="1" applyFill="1" applyBorder="1"/>
    <xf numFmtId="0" fontId="38" fillId="0" borderId="89" xfId="0" applyFont="1" applyFill="1" applyBorder="1"/>
    <xf numFmtId="0" fontId="38" fillId="0" borderId="10" xfId="0" applyFont="1" applyFill="1" applyBorder="1"/>
    <xf numFmtId="41" fontId="38" fillId="0" borderId="87" xfId="3" applyNumberFormat="1" applyFont="1" applyFill="1" applyBorder="1" applyAlignment="1">
      <alignment horizontal="right"/>
    </xf>
    <xf numFmtId="0" fontId="38" fillId="0" borderId="99" xfId="0" applyFont="1" applyFill="1" applyBorder="1"/>
    <xf numFmtId="38" fontId="38" fillId="0" borderId="82" xfId="3" applyFont="1" applyFill="1" applyBorder="1" applyAlignment="1">
      <alignment horizontal="left"/>
    </xf>
    <xf numFmtId="38" fontId="38" fillId="0" borderId="85" xfId="3" applyFont="1" applyFill="1" applyBorder="1" applyAlignment="1">
      <alignment horizontal="right"/>
    </xf>
    <xf numFmtId="0" fontId="53" fillId="0" borderId="99" xfId="0" applyFont="1" applyFill="1" applyBorder="1"/>
    <xf numFmtId="0" fontId="53" fillId="0" borderId="83" xfId="0" applyFont="1" applyFill="1" applyBorder="1"/>
    <xf numFmtId="38" fontId="38" fillId="0" borderId="86" xfId="3" applyFont="1" applyFill="1" applyBorder="1" applyAlignment="1">
      <alignment horizontal="left"/>
    </xf>
    <xf numFmtId="38" fontId="53" fillId="0" borderId="99" xfId="3" applyFont="1" applyFill="1" applyBorder="1" applyAlignment="1">
      <alignment horizontal="right"/>
    </xf>
    <xf numFmtId="0" fontId="38" fillId="0" borderId="82" xfId="0" applyFont="1" applyFill="1" applyBorder="1"/>
    <xf numFmtId="0" fontId="53" fillId="0" borderId="86" xfId="0" applyFont="1" applyFill="1" applyBorder="1"/>
    <xf numFmtId="0" fontId="38" fillId="0" borderId="90" xfId="0" applyFont="1" applyFill="1" applyBorder="1"/>
    <xf numFmtId="0" fontId="38" fillId="0" borderId="8" xfId="0" applyFont="1" applyFill="1" applyBorder="1"/>
    <xf numFmtId="38" fontId="38" fillId="0" borderId="0" xfId="3" applyFont="1" applyFill="1" applyBorder="1" applyAlignment="1">
      <alignment horizontal="left"/>
    </xf>
    <xf numFmtId="0" fontId="53" fillId="0" borderId="8" xfId="0" applyFont="1" applyFill="1" applyBorder="1"/>
    <xf numFmtId="38" fontId="38" fillId="0" borderId="82" xfId="3" applyFont="1" applyFill="1" applyBorder="1"/>
    <xf numFmtId="38" fontId="38" fillId="0" borderId="23" xfId="3" applyFont="1" applyFill="1" applyBorder="1" applyAlignment="1">
      <alignment horizontal="right"/>
    </xf>
    <xf numFmtId="0" fontId="38" fillId="0" borderId="91" xfId="0" applyFont="1" applyFill="1" applyBorder="1"/>
    <xf numFmtId="0" fontId="38" fillId="0" borderId="4" xfId="0" applyFont="1" applyFill="1" applyBorder="1"/>
    <xf numFmtId="176" fontId="38" fillId="0" borderId="83" xfId="3" applyNumberFormat="1" applyFont="1" applyFill="1" applyBorder="1"/>
    <xf numFmtId="176" fontId="38" fillId="0" borderId="21" xfId="3" applyNumberFormat="1" applyFont="1" applyFill="1" applyBorder="1"/>
    <xf numFmtId="176" fontId="38" fillId="0" borderId="86" xfId="3" applyNumberFormat="1" applyFont="1" applyFill="1" applyBorder="1"/>
    <xf numFmtId="176" fontId="38" fillId="0" borderId="90" xfId="3" applyNumberFormat="1" applyFont="1" applyFill="1" applyBorder="1"/>
    <xf numFmtId="176" fontId="38" fillId="0" borderId="87" xfId="3" applyNumberFormat="1" applyFont="1" applyFill="1" applyBorder="1"/>
    <xf numFmtId="41" fontId="38" fillId="0" borderId="75" xfId="0" applyNumberFormat="1" applyFont="1" applyBorder="1"/>
    <xf numFmtId="41" fontId="38" fillId="0" borderId="86" xfId="0" applyNumberFormat="1" applyFont="1" applyFill="1" applyBorder="1"/>
    <xf numFmtId="0" fontId="38" fillId="0" borderId="22" xfId="0" applyFont="1" applyFill="1" applyBorder="1"/>
    <xf numFmtId="41" fontId="38" fillId="0" borderId="89" xfId="0" applyNumberFormat="1" applyFont="1" applyFill="1" applyBorder="1"/>
    <xf numFmtId="41" fontId="38" fillId="0" borderId="21" xfId="0" applyNumberFormat="1" applyFont="1" applyFill="1" applyBorder="1"/>
    <xf numFmtId="182" fontId="38" fillId="0" borderId="25" xfId="3" applyNumberFormat="1" applyFont="1" applyFill="1" applyBorder="1"/>
    <xf numFmtId="41" fontId="38" fillId="0" borderId="92" xfId="3" applyNumberFormat="1" applyFont="1" applyFill="1" applyBorder="1"/>
    <xf numFmtId="41" fontId="38" fillId="0" borderId="18" xfId="3" applyNumberFormat="1" applyFont="1" applyFill="1" applyBorder="1"/>
    <xf numFmtId="200" fontId="38" fillId="0" borderId="82" xfId="3" applyNumberFormat="1" applyFont="1" applyFill="1" applyBorder="1" applyAlignment="1">
      <alignment horizontal="right"/>
    </xf>
    <xf numFmtId="200" fontId="38" fillId="0" borderId="86" xfId="3" applyNumberFormat="1" applyFont="1" applyFill="1" applyBorder="1" applyAlignment="1">
      <alignment horizontal="right"/>
    </xf>
    <xf numFmtId="0" fontId="38" fillId="0" borderId="75" xfId="0" applyFont="1" applyFill="1" applyBorder="1"/>
    <xf numFmtId="0" fontId="38" fillId="0" borderId="94" xfId="0" applyFont="1" applyFill="1" applyBorder="1"/>
    <xf numFmtId="0" fontId="38" fillId="0" borderId="95" xfId="0" applyFont="1" applyFill="1" applyBorder="1"/>
    <xf numFmtId="0" fontId="38" fillId="0" borderId="76" xfId="0" applyFont="1" applyFill="1" applyBorder="1"/>
    <xf numFmtId="0" fontId="38" fillId="0" borderId="96" xfId="0" applyFont="1" applyFill="1" applyBorder="1"/>
    <xf numFmtId="200" fontId="38" fillId="0" borderId="87" xfId="3" applyNumberFormat="1" applyFont="1" applyFill="1" applyBorder="1" applyAlignment="1">
      <alignment horizontal="right"/>
    </xf>
    <xf numFmtId="0" fontId="38" fillId="0" borderId="30" xfId="0" applyFont="1" applyFill="1" applyBorder="1"/>
    <xf numFmtId="0" fontId="38" fillId="0" borderId="77" xfId="0" applyFont="1" applyFill="1" applyBorder="1"/>
    <xf numFmtId="188" fontId="38" fillId="0" borderId="21" xfId="0" applyNumberFormat="1" applyFont="1" applyFill="1" applyBorder="1"/>
    <xf numFmtId="178" fontId="38" fillId="0" borderId="25" xfId="0" applyNumberFormat="1" applyFont="1" applyFill="1" applyBorder="1"/>
    <xf numFmtId="178" fontId="38" fillId="0" borderId="92" xfId="0" applyNumberFormat="1" applyFont="1" applyFill="1" applyBorder="1"/>
    <xf numFmtId="0" fontId="38" fillId="0" borderId="97" xfId="0" applyFont="1" applyFill="1" applyBorder="1"/>
    <xf numFmtId="40" fontId="38" fillId="0" borderId="25" xfId="0" applyNumberFormat="1" applyFont="1" applyFill="1" applyBorder="1"/>
    <xf numFmtId="0" fontId="38" fillId="0" borderId="98" xfId="0" applyFont="1" applyFill="1" applyBorder="1"/>
    <xf numFmtId="0" fontId="38" fillId="0" borderId="29" xfId="0" applyFont="1" applyFill="1" applyBorder="1"/>
    <xf numFmtId="0" fontId="38" fillId="0" borderId="25" xfId="0" applyFont="1" applyFill="1" applyBorder="1" applyAlignment="1">
      <alignment horizontal="left" indent="1"/>
    </xf>
    <xf numFmtId="38" fontId="38" fillId="0" borderId="83" xfId="0" applyNumberFormat="1" applyFont="1" applyFill="1" applyBorder="1"/>
    <xf numFmtId="38" fontId="40" fillId="0" borderId="88" xfId="3" applyFont="1" applyFill="1" applyBorder="1" applyAlignment="1">
      <alignment horizontal="center"/>
    </xf>
    <xf numFmtId="0" fontId="37" fillId="0" borderId="0" xfId="0" applyFont="1" applyBorder="1"/>
    <xf numFmtId="41" fontId="68" fillId="0" borderId="82" xfId="3" applyNumberFormat="1" applyFont="1" applyBorder="1" applyAlignment="1">
      <alignment horizontal="right"/>
    </xf>
    <xf numFmtId="41" fontId="68" fillId="0" borderId="87" xfId="3" applyNumberFormat="1" applyFont="1" applyBorder="1" applyAlignment="1">
      <alignment horizontal="right"/>
    </xf>
    <xf numFmtId="41" fontId="68" fillId="0" borderId="81" xfId="3" applyNumberFormat="1" applyFont="1" applyBorder="1" applyAlignment="1">
      <alignment horizontal="right"/>
    </xf>
    <xf numFmtId="0" fontId="35" fillId="0" borderId="0" xfId="0" applyFont="1" applyAlignment="1">
      <alignment horizontal="center" vertical="center"/>
    </xf>
    <xf numFmtId="187" fontId="41" fillId="0" borderId="82" xfId="0" applyNumberFormat="1" applyFont="1" applyBorder="1" applyAlignment="1">
      <alignment horizontal="left"/>
    </xf>
    <xf numFmtId="0" fontId="66" fillId="0" borderId="0" xfId="1" applyFont="1" applyBorder="1" applyAlignment="1" applyProtection="1"/>
    <xf numFmtId="0" fontId="69" fillId="0" borderId="57" xfId="1" applyFont="1" applyBorder="1" applyAlignment="1" applyProtection="1"/>
    <xf numFmtId="0" fontId="44" fillId="0" borderId="0" xfId="1" applyFont="1" applyBorder="1" applyAlignment="1" applyProtection="1"/>
    <xf numFmtId="0" fontId="44" fillId="0" borderId="60" xfId="1" applyFont="1" applyFill="1" applyBorder="1" applyAlignment="1" applyProtection="1"/>
    <xf numFmtId="0" fontId="66" fillId="0" borderId="0" xfId="1" applyFont="1" applyFill="1" applyBorder="1" applyAlignment="1" applyProtection="1"/>
    <xf numFmtId="0" fontId="69" fillId="0" borderId="57" xfId="1" applyFont="1" applyFill="1" applyBorder="1" applyAlignment="1" applyProtection="1"/>
    <xf numFmtId="0" fontId="70" fillId="0" borderId="57" xfId="1" applyFont="1" applyFill="1" applyBorder="1" applyAlignment="1" applyProtection="1"/>
    <xf numFmtId="0" fontId="44" fillId="0" borderId="61" xfId="1" applyFont="1" applyBorder="1" applyAlignment="1" applyProtection="1"/>
    <xf numFmtId="0" fontId="66" fillId="0" borderId="58" xfId="1" applyFont="1" applyFill="1" applyBorder="1" applyAlignment="1" applyProtection="1"/>
    <xf numFmtId="0" fontId="69" fillId="0" borderId="59" xfId="1" applyFont="1" applyFill="1" applyBorder="1" applyAlignment="1" applyProtection="1"/>
    <xf numFmtId="0" fontId="41" fillId="0" borderId="0" xfId="0" applyFont="1" applyAlignment="1">
      <alignment horizontal="center" vertical="center"/>
    </xf>
    <xf numFmtId="0" fontId="69" fillId="0" borderId="0" xfId="0" applyFont="1" applyAlignment="1">
      <alignment horizontal="center" vertical="center"/>
    </xf>
    <xf numFmtId="0" fontId="32" fillId="0" borderId="0" xfId="0" applyFont="1" applyAlignment="1">
      <alignment horizontal="center" vertical="center"/>
    </xf>
    <xf numFmtId="0" fontId="44" fillId="0" borderId="65" xfId="1" applyFont="1" applyFill="1" applyBorder="1" applyAlignment="1" applyProtection="1"/>
    <xf numFmtId="38" fontId="41" fillId="0" borderId="10" xfId="3" applyFont="1" applyFill="1" applyBorder="1" applyAlignment="1">
      <alignment vertical="top"/>
    </xf>
    <xf numFmtId="0" fontId="56" fillId="2" borderId="12" xfId="0" applyFont="1" applyFill="1" applyBorder="1" applyAlignment="1">
      <alignment vertical="center"/>
    </xf>
    <xf numFmtId="0" fontId="33" fillId="2" borderId="0" xfId="0" applyFont="1" applyFill="1" applyBorder="1" applyAlignment="1">
      <alignment vertical="center"/>
    </xf>
    <xf numFmtId="0" fontId="41" fillId="0" borderId="0" xfId="0" applyFont="1" applyBorder="1"/>
    <xf numFmtId="41" fontId="41" fillId="0" borderId="0" xfId="0" applyNumberFormat="1" applyFont="1" applyBorder="1"/>
    <xf numFmtId="0" fontId="41" fillId="0" borderId="30" xfId="0" applyFont="1" applyBorder="1" applyAlignment="1">
      <alignment horizontal="left" vertical="top"/>
    </xf>
    <xf numFmtId="0" fontId="52" fillId="2" borderId="0" xfId="0" applyFont="1" applyFill="1" applyBorder="1"/>
    <xf numFmtId="38" fontId="41" fillId="0" borderId="30" xfId="3" applyFont="1" applyFill="1" applyBorder="1" applyAlignment="1">
      <alignment vertical="top"/>
    </xf>
    <xf numFmtId="203" fontId="56" fillId="2" borderId="0" xfId="0" applyNumberFormat="1" applyFont="1" applyFill="1" applyBorder="1"/>
    <xf numFmtId="0" fontId="32" fillId="0" borderId="0" xfId="0" applyFont="1" applyBorder="1"/>
    <xf numFmtId="203" fontId="41" fillId="0" borderId="0" xfId="0" applyNumberFormat="1" applyFont="1" applyBorder="1"/>
    <xf numFmtId="0" fontId="41" fillId="3" borderId="0" xfId="0" applyFont="1" applyFill="1" applyBorder="1"/>
    <xf numFmtId="203" fontId="56" fillId="2" borderId="0" xfId="0" applyNumberFormat="1" applyFont="1" applyFill="1" applyBorder="1" applyAlignment="1">
      <alignment vertical="center"/>
    </xf>
    <xf numFmtId="0" fontId="57" fillId="2" borderId="0" xfId="0" applyFont="1" applyFill="1" applyBorder="1"/>
    <xf numFmtId="0" fontId="58" fillId="2" borderId="0" xfId="0" applyFont="1" applyFill="1" applyBorder="1"/>
    <xf numFmtId="0" fontId="59" fillId="2" borderId="0" xfId="0" applyFont="1" applyFill="1" applyBorder="1"/>
    <xf numFmtId="0" fontId="8" fillId="0" borderId="46" xfId="0" applyFont="1" applyBorder="1"/>
    <xf numFmtId="0" fontId="8" fillId="0" borderId="1" xfId="0" applyFont="1" applyBorder="1"/>
    <xf numFmtId="0" fontId="8" fillId="0" borderId="8" xfId="0" applyFont="1" applyBorder="1"/>
    <xf numFmtId="0" fontId="8" fillId="0" borderId="9" xfId="0" applyFont="1" applyBorder="1"/>
    <xf numFmtId="0" fontId="32" fillId="0" borderId="0" xfId="0" applyFont="1" applyBorder="1" applyAlignment="1">
      <alignment vertical="center"/>
    </xf>
    <xf numFmtId="0" fontId="71" fillId="0" borderId="10" xfId="0" applyFont="1" applyBorder="1" applyAlignment="1">
      <alignment vertical="center"/>
    </xf>
    <xf numFmtId="0" fontId="72" fillId="0" borderId="0" xfId="0" applyFont="1" applyAlignment="1">
      <alignment horizontal="distributed"/>
    </xf>
    <xf numFmtId="0" fontId="72" fillId="0" borderId="9" xfId="0" applyFont="1" applyBorder="1"/>
    <xf numFmtId="0" fontId="72" fillId="0" borderId="0" xfId="0" applyFont="1"/>
    <xf numFmtId="41" fontId="72" fillId="0" borderId="0" xfId="3" applyNumberFormat="1" applyFont="1" applyAlignment="1">
      <alignment horizontal="right" shrinkToFit="1"/>
    </xf>
    <xf numFmtId="41" fontId="72" fillId="0" borderId="9" xfId="0" applyNumberFormat="1" applyFont="1" applyBorder="1"/>
    <xf numFmtId="41" fontId="72" fillId="0" borderId="0" xfId="3" applyNumberFormat="1" applyFont="1" applyAlignment="1">
      <alignment horizontal="right"/>
    </xf>
    <xf numFmtId="41" fontId="72" fillId="0" borderId="0" xfId="0" applyNumberFormat="1" applyFont="1"/>
    <xf numFmtId="0" fontId="72" fillId="0" borderId="7" xfId="0" applyFont="1" applyBorder="1"/>
    <xf numFmtId="0" fontId="72" fillId="0" borderId="0" xfId="0" applyFont="1" applyAlignment="1">
      <alignment horizontal="left" vertical="top"/>
    </xf>
    <xf numFmtId="0" fontId="72" fillId="0" borderId="10" xfId="0" applyFont="1" applyBorder="1" applyAlignment="1">
      <alignment horizontal="left" vertical="top"/>
    </xf>
    <xf numFmtId="0" fontId="72" fillId="0" borderId="30" xfId="0" applyFont="1" applyBorder="1" applyAlignment="1">
      <alignment horizontal="left" vertical="top"/>
    </xf>
    <xf numFmtId="0" fontId="72" fillId="0" borderId="30" xfId="0" applyFont="1" applyBorder="1" applyAlignment="1">
      <alignment vertical="top"/>
    </xf>
    <xf numFmtId="0" fontId="72" fillId="0" borderId="10" xfId="0" applyFont="1" applyBorder="1" applyAlignment="1">
      <alignment vertical="top"/>
    </xf>
    <xf numFmtId="38" fontId="72" fillId="0" borderId="10" xfId="3" applyFont="1" applyBorder="1" applyAlignment="1">
      <alignment vertical="top"/>
    </xf>
    <xf numFmtId="38" fontId="72" fillId="0" borderId="10" xfId="3" applyFont="1" applyBorder="1"/>
    <xf numFmtId="0" fontId="72" fillId="0" borderId="10" xfId="0" applyFont="1" applyBorder="1"/>
    <xf numFmtId="0" fontId="72" fillId="0" borderId="11" xfId="0" applyFont="1" applyBorder="1"/>
    <xf numFmtId="0" fontId="72" fillId="0" borderId="40" xfId="0" applyFont="1" applyBorder="1"/>
    <xf numFmtId="187" fontId="41" fillId="0" borderId="32" xfId="0" applyNumberFormat="1" applyFont="1" applyBorder="1" applyAlignment="1">
      <alignment horizontal="left" vertical="center"/>
    </xf>
    <xf numFmtId="187" fontId="35" fillId="0" borderId="0" xfId="0" applyNumberFormat="1" applyFont="1" applyAlignment="1">
      <alignment horizontal="left" vertical="center"/>
    </xf>
    <xf numFmtId="187" fontId="35" fillId="0" borderId="1" xfId="0" applyNumberFormat="1" applyFont="1" applyBorder="1" applyAlignment="1">
      <alignment horizontal="left" vertical="center"/>
    </xf>
    <xf numFmtId="187" fontId="41" fillId="0" borderId="32" xfId="0" applyNumberFormat="1" applyFont="1" applyFill="1" applyBorder="1" applyAlignment="1">
      <alignment horizontal="left"/>
    </xf>
    <xf numFmtId="187" fontId="41" fillId="0" borderId="0" xfId="0" applyNumberFormat="1" applyFont="1" applyFill="1" applyAlignment="1">
      <alignment horizontal="left"/>
    </xf>
    <xf numFmtId="187" fontId="41" fillId="0" borderId="4" xfId="0" applyNumberFormat="1" applyFont="1" applyFill="1" applyBorder="1" applyAlignment="1">
      <alignment horizontal="left"/>
    </xf>
    <xf numFmtId="187" fontId="41" fillId="0" borderId="0" xfId="0" applyNumberFormat="1" applyFont="1" applyFill="1" applyAlignment="1">
      <alignment horizontal="left" vertical="center"/>
    </xf>
    <xf numFmtId="0" fontId="41" fillId="0" borderId="34" xfId="0" applyFont="1" applyFill="1" applyBorder="1"/>
    <xf numFmtId="0" fontId="41" fillId="0" borderId="32" xfId="0" applyFont="1" applyFill="1" applyBorder="1" applyAlignment="1">
      <alignment horizontal="left"/>
    </xf>
    <xf numFmtId="0" fontId="32" fillId="0" borderId="32" xfId="0" applyFont="1" applyFill="1" applyBorder="1" applyAlignment="1">
      <alignment horizontal="left"/>
    </xf>
    <xf numFmtId="0" fontId="32" fillId="0" borderId="36" xfId="0" applyFont="1" applyFill="1" applyBorder="1" applyAlignment="1">
      <alignment horizontal="left"/>
    </xf>
    <xf numFmtId="0" fontId="41" fillId="0" borderId="9" xfId="0" applyFont="1" applyFill="1" applyBorder="1"/>
    <xf numFmtId="0" fontId="41" fillId="0" borderId="0" xfId="0" applyFont="1" applyFill="1" applyAlignment="1">
      <alignment horizontal="left"/>
    </xf>
    <xf numFmtId="0" fontId="32" fillId="0" borderId="7" xfId="0" applyFont="1" applyFill="1" applyBorder="1" applyAlignment="1">
      <alignment horizontal="left"/>
    </xf>
    <xf numFmtId="0" fontId="41" fillId="0" borderId="0" xfId="0" quotePrefix="1" applyFont="1" applyFill="1" applyAlignment="1">
      <alignment horizontal="left"/>
    </xf>
    <xf numFmtId="0" fontId="32" fillId="0" borderId="0" xfId="0" applyFont="1" applyFill="1" applyAlignment="1">
      <alignment horizontal="left"/>
    </xf>
    <xf numFmtId="182" fontId="41" fillId="0" borderId="0" xfId="0" quotePrefix="1" applyNumberFormat="1" applyFont="1" applyFill="1" applyAlignment="1">
      <alignment horizontal="left"/>
    </xf>
    <xf numFmtId="0" fontId="41" fillId="0" borderId="5" xfId="0" applyFont="1" applyFill="1" applyBorder="1"/>
    <xf numFmtId="0" fontId="41" fillId="0" borderId="4" xfId="0" applyFont="1" applyFill="1" applyBorder="1" applyAlignment="1">
      <alignment horizontal="left"/>
    </xf>
    <xf numFmtId="0" fontId="41" fillId="0" borderId="4" xfId="0" quotePrefix="1" applyFont="1" applyFill="1" applyBorder="1" applyAlignment="1">
      <alignment horizontal="left"/>
    </xf>
    <xf numFmtId="0" fontId="32" fillId="0" borderId="4" xfId="0" applyFont="1" applyFill="1" applyBorder="1" applyAlignment="1">
      <alignment horizontal="left"/>
    </xf>
    <xf numFmtId="182" fontId="41" fillId="0" borderId="4" xfId="0" quotePrefix="1" applyNumberFormat="1" applyFont="1" applyFill="1" applyBorder="1" applyAlignment="1">
      <alignment horizontal="left"/>
    </xf>
    <xf numFmtId="0" fontId="32" fillId="0" borderId="6" xfId="0" applyFont="1" applyFill="1" applyBorder="1" applyAlignment="1">
      <alignment horizontal="left"/>
    </xf>
    <xf numFmtId="0" fontId="41" fillId="0" borderId="24" xfId="0" applyFont="1" applyFill="1" applyBorder="1"/>
    <xf numFmtId="187" fontId="41" fillId="0" borderId="18" xfId="0" applyNumberFormat="1" applyFont="1" applyFill="1" applyBorder="1" applyAlignment="1">
      <alignment horizontal="left"/>
    </xf>
    <xf numFmtId="0" fontId="41" fillId="0" borderId="18" xfId="0" applyFont="1" applyFill="1" applyBorder="1" applyAlignment="1">
      <alignment horizontal="left"/>
    </xf>
    <xf numFmtId="0" fontId="51" fillId="0" borderId="18" xfId="0" applyFont="1" applyFill="1" applyBorder="1" applyAlignment="1">
      <alignment horizontal="left"/>
    </xf>
    <xf numFmtId="182" fontId="41" fillId="0" borderId="18" xfId="0" quotePrefix="1" applyNumberFormat="1" applyFont="1" applyFill="1" applyBorder="1" applyAlignment="1">
      <alignment horizontal="left"/>
    </xf>
    <xf numFmtId="0" fontId="32" fillId="0" borderId="18" xfId="0" applyFont="1" applyFill="1" applyBorder="1" applyAlignment="1">
      <alignment horizontal="left"/>
    </xf>
    <xf numFmtId="0" fontId="41" fillId="0" borderId="18" xfId="0" quotePrefix="1" applyFont="1" applyFill="1" applyBorder="1" applyAlignment="1">
      <alignment horizontal="left"/>
    </xf>
    <xf numFmtId="0" fontId="32" fillId="0" borderId="19" xfId="0" applyFont="1" applyFill="1" applyBorder="1" applyAlignment="1">
      <alignment horizontal="left"/>
    </xf>
    <xf numFmtId="0" fontId="41" fillId="0" borderId="0" xfId="0" applyFont="1" applyFill="1" applyAlignment="1">
      <alignment horizontal="left" vertical="center"/>
    </xf>
    <xf numFmtId="0" fontId="32" fillId="0" borderId="0" xfId="0" applyFont="1" applyFill="1" applyAlignment="1">
      <alignment horizontal="left" vertical="center"/>
    </xf>
    <xf numFmtId="0" fontId="32" fillId="0" borderId="7" xfId="0" applyFont="1" applyFill="1" applyBorder="1" applyAlignment="1">
      <alignment horizontal="left" vertical="center"/>
    </xf>
    <xf numFmtId="0" fontId="41" fillId="0" borderId="1" xfId="0" applyFont="1" applyFill="1" applyBorder="1" applyAlignment="1">
      <alignment horizontal="left" vertical="center"/>
    </xf>
    <xf numFmtId="0" fontId="32" fillId="0" borderId="1" xfId="0" applyFont="1" applyFill="1" applyBorder="1" applyAlignment="1">
      <alignment horizontal="left" vertical="center"/>
    </xf>
    <xf numFmtId="0" fontId="32" fillId="0" borderId="45" xfId="0" applyFont="1" applyFill="1" applyBorder="1" applyAlignment="1">
      <alignment horizontal="left" vertical="center"/>
    </xf>
    <xf numFmtId="41" fontId="41" fillId="0" borderId="0" xfId="0" applyNumberFormat="1" applyFont="1" applyAlignment="1">
      <alignment horizontal="right"/>
    </xf>
    <xf numFmtId="0" fontId="41" fillId="0" borderId="0" xfId="0" applyFont="1" applyAlignment="1">
      <alignment horizontal="distributed"/>
    </xf>
    <xf numFmtId="0" fontId="32" fillId="0" borderId="0" xfId="0" applyFont="1" applyAlignment="1">
      <alignment horizontal="distributed"/>
    </xf>
    <xf numFmtId="0" fontId="41" fillId="0" borderId="39" xfId="0" applyFont="1" applyBorder="1" applyAlignment="1">
      <alignment horizontal="center"/>
    </xf>
    <xf numFmtId="0" fontId="35" fillId="0" borderId="39" xfId="0" applyFont="1" applyBorder="1" applyAlignment="1">
      <alignment horizontal="right"/>
    </xf>
    <xf numFmtId="0" fontId="55" fillId="2" borderId="10" xfId="0" applyFont="1" applyFill="1" applyBorder="1" applyAlignment="1">
      <alignment horizontal="left" vertical="center"/>
    </xf>
    <xf numFmtId="0" fontId="55" fillId="2" borderId="11" xfId="0" applyFont="1" applyFill="1" applyBorder="1" applyAlignment="1">
      <alignment horizontal="left" vertical="center"/>
    </xf>
    <xf numFmtId="0" fontId="41" fillId="0" borderId="31" xfId="0" applyFont="1" applyBorder="1" applyAlignment="1">
      <alignment horizontal="center"/>
    </xf>
    <xf numFmtId="41" fontId="41" fillId="0" borderId="0" xfId="3" applyNumberFormat="1" applyFont="1" applyFill="1" applyBorder="1" applyAlignment="1">
      <alignment horizontal="right"/>
    </xf>
    <xf numFmtId="41" fontId="41" fillId="0" borderId="0" xfId="3" applyNumberFormat="1" applyFont="1" applyFill="1" applyBorder="1" applyAlignment="1">
      <alignment horizontal="right" shrinkToFit="1"/>
    </xf>
    <xf numFmtId="41" fontId="41" fillId="0" borderId="8" xfId="0" applyNumberFormat="1" applyFont="1" applyBorder="1" applyAlignment="1">
      <alignment horizontal="right"/>
    </xf>
    <xf numFmtId="0" fontId="41" fillId="0" borderId="32" xfId="0" applyFont="1" applyBorder="1" applyAlignment="1">
      <alignment horizontal="distributed"/>
    </xf>
    <xf numFmtId="0" fontId="32" fillId="0" borderId="24" xfId="0" applyFont="1" applyBorder="1" applyAlignment="1">
      <alignment horizontal="right"/>
    </xf>
    <xf numFmtId="38" fontId="41" fillId="0" borderId="0" xfId="3" applyFont="1" applyFill="1" applyBorder="1" applyAlignment="1"/>
    <xf numFmtId="0" fontId="55" fillId="2" borderId="31" xfId="0" applyFont="1" applyFill="1" applyBorder="1" applyAlignment="1">
      <alignment vertical="center"/>
    </xf>
    <xf numFmtId="0" fontId="41" fillId="0" borderId="12" xfId="0" applyFont="1" applyBorder="1" applyAlignment="1">
      <alignment horizontal="center"/>
    </xf>
    <xf numFmtId="0" fontId="32" fillId="0" borderId="9" xfId="0" applyFont="1" applyBorder="1" applyAlignment="1">
      <alignment horizontal="center"/>
    </xf>
    <xf numFmtId="0" fontId="32" fillId="0" borderId="18" xfId="0" applyFont="1" applyBorder="1" applyAlignment="1">
      <alignment horizontal="center"/>
    </xf>
    <xf numFmtId="203" fontId="41" fillId="0" borderId="18" xfId="0" applyNumberFormat="1" applyFont="1" applyBorder="1" applyAlignment="1">
      <alignment horizontal="center"/>
    </xf>
    <xf numFmtId="0" fontId="41" fillId="0" borderId="27" xfId="0" applyFont="1" applyBorder="1" applyAlignment="1">
      <alignment horizontal="center"/>
    </xf>
    <xf numFmtId="0" fontId="32" fillId="0" borderId="39" xfId="0" applyFont="1" applyBorder="1" applyAlignment="1">
      <alignment horizontal="center"/>
    </xf>
    <xf numFmtId="0" fontId="41" fillId="0" borderId="18" xfId="0" applyFont="1" applyBorder="1" applyAlignment="1">
      <alignment horizontal="distributed"/>
    </xf>
    <xf numFmtId="0" fontId="41" fillId="0" borderId="0" xfId="0" applyFont="1" applyAlignment="1">
      <alignment horizontal="right"/>
    </xf>
    <xf numFmtId="0" fontId="41" fillId="0" borderId="4" xfId="0" applyFont="1" applyBorder="1" applyAlignment="1">
      <alignment horizontal="center"/>
    </xf>
    <xf numFmtId="0" fontId="41" fillId="0" borderId="5" xfId="0" applyFont="1" applyBorder="1" applyAlignment="1">
      <alignment horizontal="center"/>
    </xf>
    <xf numFmtId="41" fontId="41" fillId="0" borderId="29" xfId="3" applyNumberFormat="1" applyFont="1" applyFill="1" applyBorder="1" applyAlignment="1">
      <alignment horizontal="center"/>
    </xf>
    <xf numFmtId="41" fontId="41" fillId="0" borderId="0" xfId="3" applyNumberFormat="1" applyFont="1" applyFill="1" applyBorder="1" applyAlignment="1">
      <alignment horizontal="center"/>
    </xf>
    <xf numFmtId="0" fontId="41" fillId="0" borderId="18" xfId="0" applyFont="1" applyBorder="1" applyAlignment="1">
      <alignment horizontal="center"/>
    </xf>
    <xf numFmtId="0" fontId="32" fillId="0" borderId="10" xfId="0" applyFont="1" applyBorder="1" applyAlignment="1">
      <alignment vertical="center"/>
    </xf>
    <xf numFmtId="0" fontId="41" fillId="0" borderId="46" xfId="0" applyFont="1" applyBorder="1" applyAlignment="1">
      <alignment horizontal="center" vertical="center"/>
    </xf>
    <xf numFmtId="0" fontId="32" fillId="0" borderId="7" xfId="0" applyFont="1" applyBorder="1" applyAlignment="1">
      <alignment horizontal="center"/>
    </xf>
    <xf numFmtId="0" fontId="41" fillId="0" borderId="0" xfId="0" applyFont="1" applyAlignment="1">
      <alignment horizontal="center"/>
    </xf>
    <xf numFmtId="0" fontId="41" fillId="0" borderId="9" xfId="0" applyFont="1" applyBorder="1" applyAlignment="1">
      <alignment horizontal="center"/>
    </xf>
    <xf numFmtId="0" fontId="32" fillId="0" borderId="38" xfId="0" applyFont="1" applyBorder="1" applyAlignment="1">
      <alignment horizontal="center"/>
    </xf>
    <xf numFmtId="38" fontId="41" fillId="0" borderId="8" xfId="3" applyFont="1" applyFill="1" applyBorder="1" applyAlignment="1">
      <alignment horizontal="center"/>
    </xf>
    <xf numFmtId="0" fontId="41" fillId="0" borderId="0" xfId="0" applyFont="1" applyBorder="1" applyAlignment="1">
      <alignment horizontal="distributed"/>
    </xf>
    <xf numFmtId="0" fontId="32" fillId="0" borderId="0" xfId="0" applyFont="1" applyBorder="1" applyAlignment="1">
      <alignment horizontal="distributed"/>
    </xf>
    <xf numFmtId="0" fontId="41" fillId="0" borderId="0" xfId="0" applyFont="1" applyBorder="1" applyAlignment="1">
      <alignment horizontal="center"/>
    </xf>
    <xf numFmtId="38" fontId="41" fillId="0" borderId="0" xfId="3" applyFont="1" applyFill="1" applyBorder="1" applyAlignment="1">
      <alignment horizontal="right"/>
    </xf>
    <xf numFmtId="41" fontId="41" fillId="0" borderId="9" xfId="0" applyNumberFormat="1" applyFont="1" applyBorder="1" applyAlignment="1">
      <alignment horizontal="right"/>
    </xf>
    <xf numFmtId="41" fontId="41" fillId="0" borderId="30" xfId="0" applyNumberFormat="1" applyFont="1" applyBorder="1" applyAlignment="1">
      <alignment horizontal="right"/>
    </xf>
    <xf numFmtId="0" fontId="33" fillId="2" borderId="32" xfId="0" applyFont="1" applyFill="1" applyBorder="1" applyAlignment="1">
      <alignment vertical="center"/>
    </xf>
    <xf numFmtId="0" fontId="33" fillId="2" borderId="40" xfId="0" applyFont="1" applyFill="1" applyBorder="1" applyAlignment="1">
      <alignment vertical="center"/>
    </xf>
    <xf numFmtId="0" fontId="33" fillId="2" borderId="10" xfId="0" applyFont="1" applyFill="1" applyBorder="1" applyAlignment="1">
      <alignment vertical="center"/>
    </xf>
    <xf numFmtId="0" fontId="41" fillId="0" borderId="0" xfId="0" applyFont="1" applyAlignment="1">
      <alignment horizontal="left" vertical="top"/>
    </xf>
    <xf numFmtId="187" fontId="41" fillId="0" borderId="4" xfId="0" applyNumberFormat="1" applyFont="1" applyBorder="1" applyAlignment="1">
      <alignment horizontal="left" vertical="center"/>
    </xf>
    <xf numFmtId="187" fontId="41" fillId="0" borderId="0" xfId="0" applyNumberFormat="1" applyFont="1" applyAlignment="1">
      <alignment horizontal="left" vertical="center"/>
    </xf>
    <xf numFmtId="187" fontId="41" fillId="0" borderId="18" xfId="0" applyNumberFormat="1" applyFont="1" applyBorder="1" applyAlignment="1">
      <alignment horizontal="left" vertical="center"/>
    </xf>
    <xf numFmtId="0" fontId="29" fillId="0" borderId="0" xfId="0" applyFont="1" applyAlignment="1">
      <alignment horizontal="center"/>
    </xf>
    <xf numFmtId="0" fontId="28" fillId="0" borderId="0" xfId="0" applyFont="1" applyAlignment="1">
      <alignment horizontal="center"/>
    </xf>
    <xf numFmtId="0" fontId="48" fillId="0" borderId="0" xfId="0" applyFont="1" applyAlignment="1">
      <alignment horizontal="center"/>
    </xf>
    <xf numFmtId="0" fontId="32" fillId="0" borderId="0" xfId="0" applyFont="1" applyAlignment="1">
      <alignment horizontal="left" wrapText="1"/>
    </xf>
    <xf numFmtId="0" fontId="32" fillId="0" borderId="0" xfId="0" applyFont="1" applyAlignment="1">
      <alignment horizontal="left" vertical="center" shrinkToFit="1"/>
    </xf>
    <xf numFmtId="0" fontId="32" fillId="0" borderId="0" xfId="0" applyFont="1" applyAlignment="1">
      <alignment vertical="center" shrinkToFit="1"/>
    </xf>
    <xf numFmtId="0" fontId="34" fillId="0" borderId="101" xfId="0" applyFont="1" applyBorder="1" applyAlignment="1">
      <alignment horizontal="center"/>
    </xf>
    <xf numFmtId="0" fontId="34" fillId="0" borderId="102" xfId="0" applyFont="1" applyBorder="1" applyAlignment="1">
      <alignment horizontal="center"/>
    </xf>
    <xf numFmtId="0" fontId="41" fillId="0" borderId="12" xfId="0" applyFont="1" applyBorder="1" applyAlignment="1">
      <alignment horizontal="center"/>
    </xf>
    <xf numFmtId="0" fontId="41" fillId="0" borderId="0" xfId="0" applyFont="1" applyAlignment="1">
      <alignment horizontal="center"/>
    </xf>
    <xf numFmtId="0" fontId="41" fillId="0" borderId="9" xfId="0" applyFont="1" applyBorder="1" applyAlignment="1">
      <alignment horizontal="center"/>
    </xf>
    <xf numFmtId="0" fontId="32" fillId="0" borderId="0" xfId="0" applyFont="1" applyAlignment="1"/>
    <xf numFmtId="0" fontId="32" fillId="0" borderId="9" xfId="0" applyFont="1" applyBorder="1" applyAlignment="1"/>
    <xf numFmtId="0" fontId="41" fillId="0" borderId="0" xfId="0" applyFont="1" applyAlignment="1"/>
    <xf numFmtId="0" fontId="41" fillId="0" borderId="9" xfId="0" applyFont="1" applyBorder="1" applyAlignment="1"/>
    <xf numFmtId="0" fontId="47" fillId="0" borderId="0" xfId="0" applyFont="1" applyAlignment="1"/>
    <xf numFmtId="0" fontId="47" fillId="0" borderId="9" xfId="0" applyFont="1" applyBorder="1" applyAlignment="1"/>
    <xf numFmtId="41" fontId="41" fillId="0" borderId="25" xfId="3" applyNumberFormat="1" applyFont="1" applyFill="1" applyBorder="1" applyAlignment="1">
      <alignment horizontal="center"/>
    </xf>
    <xf numFmtId="41" fontId="41" fillId="0" borderId="22" xfId="3" applyNumberFormat="1" applyFont="1" applyFill="1" applyBorder="1" applyAlignment="1">
      <alignment horizontal="center"/>
    </xf>
    <xf numFmtId="41" fontId="41" fillId="0" borderId="23" xfId="3" applyNumberFormat="1" applyFont="1" applyFill="1" applyBorder="1" applyAlignment="1">
      <alignment horizontal="center"/>
    </xf>
    <xf numFmtId="0" fontId="41" fillId="0" borderId="0" xfId="0" applyFont="1" applyAlignment="1">
      <alignment horizontal="distributed"/>
    </xf>
    <xf numFmtId="41" fontId="41" fillId="0" borderId="0" xfId="3" applyNumberFormat="1" applyFont="1" applyFill="1" applyBorder="1" applyAlignment="1">
      <alignment horizontal="right" shrinkToFit="1"/>
    </xf>
    <xf numFmtId="0" fontId="35" fillId="0" borderId="25" xfId="0" applyFont="1" applyBorder="1" applyAlignment="1">
      <alignment horizontal="right"/>
    </xf>
    <xf numFmtId="0" fontId="35" fillId="0" borderId="22" xfId="0" applyFont="1" applyBorder="1" applyAlignment="1">
      <alignment horizontal="right"/>
    </xf>
    <xf numFmtId="0" fontId="35" fillId="0" borderId="23" xfId="0" applyFont="1" applyBorder="1" applyAlignment="1">
      <alignment horizontal="right"/>
    </xf>
    <xf numFmtId="0" fontId="32" fillId="0" borderId="18" xfId="0" applyFont="1" applyBorder="1" applyAlignment="1"/>
    <xf numFmtId="0" fontId="41" fillId="0" borderId="41" xfId="0" applyFont="1" applyBorder="1" applyAlignment="1">
      <alignment horizontal="distributed" wrapText="1" justifyLastLine="1"/>
    </xf>
    <xf numFmtId="0" fontId="41" fillId="0" borderId="4" xfId="0" applyFont="1" applyBorder="1" applyAlignment="1">
      <alignment horizontal="distributed" wrapText="1" justifyLastLine="1"/>
    </xf>
    <xf numFmtId="0" fontId="41" fillId="0" borderId="5" xfId="0" applyFont="1" applyBorder="1" applyAlignment="1">
      <alignment horizontal="distributed" wrapText="1" justifyLastLine="1"/>
    </xf>
    <xf numFmtId="0" fontId="41" fillId="0" borderId="12" xfId="0" applyFont="1" applyBorder="1" applyAlignment="1">
      <alignment horizontal="distributed" justifyLastLine="1"/>
    </xf>
    <xf numFmtId="0" fontId="41" fillId="0" borderId="0" xfId="0" applyFont="1" applyAlignment="1">
      <alignment horizontal="distributed" justifyLastLine="1"/>
    </xf>
    <xf numFmtId="0" fontId="41" fillId="0" borderId="9" xfId="0" applyFont="1" applyBorder="1" applyAlignment="1">
      <alignment horizontal="distributed" justifyLastLine="1"/>
    </xf>
    <xf numFmtId="0" fontId="51" fillId="0" borderId="21" xfId="0" applyFont="1" applyBorder="1" applyAlignment="1">
      <alignment horizontal="center"/>
    </xf>
    <xf numFmtId="0" fontId="32" fillId="0" borderId="18" xfId="0" applyFont="1" applyBorder="1" applyAlignment="1">
      <alignment horizontal="center"/>
    </xf>
    <xf numFmtId="0" fontId="32" fillId="0" borderId="19" xfId="0" applyFont="1" applyBorder="1" applyAlignment="1">
      <alignment horizontal="center"/>
    </xf>
    <xf numFmtId="41" fontId="41" fillId="0" borderId="8" xfId="0" applyNumberFormat="1" applyFont="1" applyBorder="1" applyAlignment="1"/>
    <xf numFmtId="41" fontId="41" fillId="0" borderId="0" xfId="0" applyNumberFormat="1" applyFont="1" applyAlignment="1"/>
    <xf numFmtId="41" fontId="41" fillId="0" borderId="9" xfId="0" applyNumberFormat="1" applyFont="1" applyBorder="1" applyAlignment="1"/>
    <xf numFmtId="0" fontId="63" fillId="0" borderId="0" xfId="0" applyFont="1" applyAlignment="1"/>
    <xf numFmtId="0" fontId="63" fillId="0" borderId="9" xfId="0" applyFont="1" applyBorder="1" applyAlignment="1"/>
    <xf numFmtId="0" fontId="32" fillId="0" borderId="10" xfId="0" applyFont="1" applyBorder="1" applyAlignment="1"/>
    <xf numFmtId="40" fontId="32" fillId="0" borderId="30" xfId="0" applyNumberFormat="1" applyFont="1" applyBorder="1" applyAlignment="1">
      <alignment horizontal="right"/>
    </xf>
    <xf numFmtId="0" fontId="32" fillId="0" borderId="11" xfId="0" applyFont="1" applyBorder="1" applyAlignment="1"/>
    <xf numFmtId="0" fontId="32" fillId="0" borderId="18" xfId="0" applyFont="1" applyBorder="1" applyAlignment="1">
      <alignment horizontal="right"/>
    </xf>
    <xf numFmtId="38" fontId="41" fillId="0" borderId="8" xfId="3" applyFont="1" applyFill="1" applyBorder="1" applyAlignment="1">
      <alignment horizontal="center"/>
    </xf>
    <xf numFmtId="0" fontId="32" fillId="0" borderId="0" xfId="0" applyFont="1" applyAlignment="1">
      <alignment horizontal="center"/>
    </xf>
    <xf numFmtId="0" fontId="32" fillId="0" borderId="9" xfId="0" applyFont="1" applyBorder="1" applyAlignment="1">
      <alignment horizontal="center"/>
    </xf>
    <xf numFmtId="0" fontId="51" fillId="0" borderId="25" xfId="0" applyFont="1" applyBorder="1" applyAlignment="1">
      <alignment horizontal="center"/>
    </xf>
    <xf numFmtId="0" fontId="32" fillId="0" borderId="39" xfId="0" applyFont="1" applyBorder="1" applyAlignment="1">
      <alignment horizontal="center"/>
    </xf>
    <xf numFmtId="41" fontId="41" fillId="0" borderId="8" xfId="3" applyNumberFormat="1" applyFont="1" applyFill="1" applyBorder="1" applyAlignment="1">
      <alignment horizontal="right"/>
    </xf>
    <xf numFmtId="41" fontId="41" fillId="0" borderId="0" xfId="3" applyNumberFormat="1" applyFont="1" applyFill="1" applyBorder="1" applyAlignment="1">
      <alignment horizontal="right"/>
    </xf>
    <xf numFmtId="41" fontId="41" fillId="0" borderId="7" xfId="3" applyNumberFormat="1" applyFont="1" applyFill="1" applyBorder="1" applyAlignment="1">
      <alignment horizontal="right"/>
    </xf>
    <xf numFmtId="41" fontId="41" fillId="0" borderId="3" xfId="0" applyNumberFormat="1" applyFont="1" applyBorder="1" applyAlignment="1">
      <alignment horizontal="center"/>
    </xf>
    <xf numFmtId="0" fontId="32" fillId="0" borderId="4" xfId="0" applyFont="1" applyBorder="1" applyAlignment="1">
      <alignment horizontal="center"/>
    </xf>
    <xf numFmtId="38" fontId="41" fillId="0" borderId="8" xfId="3" applyFont="1" applyFill="1" applyBorder="1" applyAlignment="1">
      <alignment horizontal="right"/>
    </xf>
    <xf numFmtId="0" fontId="32" fillId="0" borderId="0" xfId="0" applyFont="1" applyAlignment="1">
      <alignment horizontal="right"/>
    </xf>
    <xf numFmtId="40" fontId="32" fillId="0" borderId="18" xfId="0" applyNumberFormat="1" applyFont="1" applyBorder="1" applyAlignment="1"/>
    <xf numFmtId="0" fontId="41" fillId="0" borderId="22" xfId="0" applyFont="1" applyBorder="1" applyAlignment="1">
      <alignment horizontal="center"/>
    </xf>
    <xf numFmtId="0" fontId="41" fillId="0" borderId="38" xfId="0" applyFont="1" applyBorder="1" applyAlignment="1">
      <alignment horizontal="center"/>
    </xf>
    <xf numFmtId="0" fontId="41" fillId="0" borderId="21" xfId="0" applyFont="1" applyBorder="1" applyAlignment="1">
      <alignment horizontal="center"/>
    </xf>
    <xf numFmtId="0" fontId="32" fillId="0" borderId="24" xfId="0" applyFont="1" applyBorder="1" applyAlignment="1">
      <alignment horizontal="center"/>
    </xf>
    <xf numFmtId="38" fontId="41" fillId="0" borderId="21" xfId="3" applyFont="1" applyFill="1" applyBorder="1" applyAlignment="1">
      <alignment horizontal="center"/>
    </xf>
    <xf numFmtId="38" fontId="32" fillId="0" borderId="18" xfId="3" applyFont="1" applyFill="1" applyBorder="1" applyAlignment="1">
      <alignment horizontal="center"/>
    </xf>
    <xf numFmtId="38" fontId="32" fillId="0" borderId="24" xfId="3" applyFont="1" applyFill="1" applyBorder="1" applyAlignment="1">
      <alignment horizontal="center"/>
    </xf>
    <xf numFmtId="0" fontId="41" fillId="0" borderId="35" xfId="0" applyFont="1" applyBorder="1" applyAlignment="1"/>
    <xf numFmtId="0" fontId="41" fillId="0" borderId="16" xfId="0" applyFont="1" applyBorder="1" applyAlignment="1"/>
    <xf numFmtId="0" fontId="41" fillId="0" borderId="15" xfId="0" applyFont="1" applyBorder="1" applyAlignment="1"/>
    <xf numFmtId="41" fontId="41" fillId="0" borderId="29" xfId="3" applyNumberFormat="1" applyFont="1" applyFill="1" applyBorder="1" applyAlignment="1">
      <alignment horizontal="right"/>
    </xf>
    <xf numFmtId="41" fontId="41" fillId="0" borderId="10" xfId="3" applyNumberFormat="1" applyFont="1" applyFill="1" applyBorder="1" applyAlignment="1">
      <alignment horizontal="right"/>
    </xf>
    <xf numFmtId="41" fontId="41" fillId="0" borderId="30" xfId="3" applyNumberFormat="1" applyFont="1" applyFill="1" applyBorder="1" applyAlignment="1">
      <alignment horizontal="right"/>
    </xf>
    <xf numFmtId="41" fontId="41" fillId="0" borderId="9" xfId="3" applyNumberFormat="1" applyFont="1" applyFill="1" applyBorder="1" applyAlignment="1">
      <alignment horizontal="right"/>
    </xf>
    <xf numFmtId="0" fontId="41" fillId="0" borderId="10" xfId="0" applyFont="1" applyBorder="1" applyAlignment="1">
      <alignment horizontal="distributed"/>
    </xf>
    <xf numFmtId="0" fontId="41" fillId="0" borderId="25" xfId="0" applyFont="1" applyBorder="1" applyAlignment="1">
      <alignment horizontal="center"/>
    </xf>
    <xf numFmtId="0" fontId="32" fillId="0" borderId="22" xfId="0" applyFont="1" applyBorder="1" applyAlignment="1">
      <alignment horizontal="center"/>
    </xf>
    <xf numFmtId="0" fontId="32" fillId="0" borderId="23" xfId="0" applyFont="1" applyBorder="1" applyAlignment="1">
      <alignment horizontal="center"/>
    </xf>
    <xf numFmtId="0" fontId="51" fillId="0" borderId="35" xfId="0" applyFont="1" applyBorder="1" applyAlignment="1">
      <alignment horizontal="center"/>
    </xf>
    <xf numFmtId="0" fontId="32" fillId="0" borderId="16" xfId="0" applyFont="1" applyBorder="1" applyAlignment="1">
      <alignment horizontal="center"/>
    </xf>
    <xf numFmtId="0" fontId="32" fillId="0" borderId="15" xfId="0" applyFont="1" applyBorder="1" applyAlignment="1">
      <alignment horizontal="center"/>
    </xf>
    <xf numFmtId="38" fontId="52" fillId="2" borderId="10" xfId="3" applyFont="1" applyFill="1" applyBorder="1" applyAlignment="1"/>
    <xf numFmtId="41" fontId="41" fillId="0" borderId="88" xfId="3" applyNumberFormat="1" applyFont="1" applyFill="1" applyBorder="1" applyAlignment="1">
      <alignment horizontal="center"/>
    </xf>
    <xf numFmtId="41" fontId="41" fillId="0" borderId="77" xfId="3" applyNumberFormat="1" applyFont="1" applyFill="1" applyBorder="1" applyAlignment="1">
      <alignment horizontal="center"/>
    </xf>
    <xf numFmtId="41" fontId="41" fillId="0" borderId="80" xfId="3" applyNumberFormat="1" applyFont="1" applyFill="1" applyBorder="1" applyAlignment="1">
      <alignment horizontal="center"/>
    </xf>
    <xf numFmtId="41" fontId="41" fillId="0" borderId="104" xfId="3" applyNumberFormat="1" applyFont="1" applyFill="1" applyBorder="1" applyAlignment="1">
      <alignment horizontal="center"/>
    </xf>
    <xf numFmtId="0" fontId="51" fillId="0" borderId="0" xfId="0" applyFont="1" applyAlignment="1">
      <alignment horizontal="distributed" shrinkToFit="1"/>
    </xf>
    <xf numFmtId="0" fontId="41" fillId="0" borderId="103" xfId="0" applyFont="1" applyBorder="1" applyAlignment="1">
      <alignment horizontal="center"/>
    </xf>
    <xf numFmtId="0" fontId="32" fillId="0" borderId="32" xfId="0" applyFont="1" applyBorder="1" applyAlignment="1">
      <alignment horizontal="center"/>
    </xf>
    <xf numFmtId="0" fontId="32" fillId="0" borderId="36" xfId="0" applyFont="1" applyBorder="1" applyAlignment="1">
      <alignment horizontal="center"/>
    </xf>
    <xf numFmtId="0" fontId="41" fillId="0" borderId="35" xfId="0" applyFont="1" applyBorder="1" applyAlignment="1">
      <alignment horizontal="center"/>
    </xf>
    <xf numFmtId="0" fontId="41" fillId="0" borderId="16" xfId="0" applyFont="1" applyBorder="1" applyAlignment="1">
      <alignment horizontal="center"/>
    </xf>
    <xf numFmtId="0" fontId="41" fillId="0" borderId="15" xfId="0" applyFont="1" applyBorder="1" applyAlignment="1">
      <alignment horizontal="center"/>
    </xf>
    <xf numFmtId="0" fontId="35" fillId="0" borderId="12" xfId="0" applyFont="1" applyBorder="1" applyAlignment="1">
      <alignment horizontal="distributed"/>
    </xf>
    <xf numFmtId="0" fontId="35" fillId="0" borderId="0" xfId="0" applyFont="1" applyAlignment="1">
      <alignment horizontal="distributed"/>
    </xf>
    <xf numFmtId="0" fontId="35" fillId="0" borderId="9" xfId="0" applyFont="1" applyBorder="1" applyAlignment="1">
      <alignment horizontal="distributed"/>
    </xf>
    <xf numFmtId="0" fontId="32" fillId="0" borderId="5" xfId="0" applyFont="1" applyBorder="1" applyAlignment="1">
      <alignment horizontal="center"/>
    </xf>
    <xf numFmtId="0" fontId="41" fillId="0" borderId="21" xfId="0" applyFont="1" applyBorder="1" applyAlignment="1"/>
    <xf numFmtId="0" fontId="32" fillId="0" borderId="24" xfId="0" applyFont="1" applyBorder="1" applyAlignment="1"/>
    <xf numFmtId="0" fontId="41" fillId="0" borderId="25" xfId="0" applyFont="1" applyBorder="1" applyAlignment="1"/>
    <xf numFmtId="0" fontId="32" fillId="0" borderId="23" xfId="0" applyFont="1" applyBorder="1" applyAlignment="1"/>
    <xf numFmtId="0" fontId="41" fillId="0" borderId="12" xfId="0" applyFont="1" applyBorder="1" applyAlignment="1">
      <alignment horizontal="distributed"/>
    </xf>
    <xf numFmtId="0" fontId="41" fillId="0" borderId="9" xfId="0" applyFont="1" applyBorder="1" applyAlignment="1">
      <alignment horizontal="distributed"/>
    </xf>
    <xf numFmtId="0" fontId="32" fillId="0" borderId="0" xfId="0" applyFont="1" applyBorder="1" applyAlignment="1"/>
    <xf numFmtId="40" fontId="32" fillId="0" borderId="9" xfId="0" applyNumberFormat="1" applyFont="1" applyBorder="1" applyAlignment="1">
      <alignment horizontal="right"/>
    </xf>
    <xf numFmtId="180" fontId="41" fillId="0" borderId="0" xfId="0" applyNumberFormat="1" applyFont="1" applyAlignment="1"/>
    <xf numFmtId="41" fontId="41" fillId="0" borderId="8" xfId="0" applyNumberFormat="1" applyFont="1" applyBorder="1" applyAlignment="1">
      <alignment horizontal="center"/>
    </xf>
    <xf numFmtId="41" fontId="41" fillId="0" borderId="29" xfId="0" applyNumberFormat="1" applyFont="1" applyBorder="1" applyAlignment="1">
      <alignment horizontal="center"/>
    </xf>
    <xf numFmtId="0" fontId="32" fillId="0" borderId="10" xfId="0" applyFont="1" applyBorder="1" applyAlignment="1">
      <alignment horizontal="center"/>
    </xf>
    <xf numFmtId="38" fontId="41" fillId="0" borderId="8" xfId="0" applyNumberFormat="1" applyFont="1" applyBorder="1" applyAlignment="1"/>
    <xf numFmtId="38" fontId="41" fillId="0" borderId="0" xfId="0" applyNumberFormat="1" applyFont="1" applyAlignment="1"/>
    <xf numFmtId="38" fontId="41" fillId="0" borderId="9" xfId="0" applyNumberFormat="1" applyFont="1" applyBorder="1" applyAlignment="1"/>
    <xf numFmtId="38" fontId="41" fillId="0" borderId="8" xfId="3" applyFont="1" applyFill="1" applyBorder="1" applyAlignment="1">
      <alignment horizontal="right" vertical="center"/>
    </xf>
    <xf numFmtId="0" fontId="32" fillId="0" borderId="0" xfId="0" applyFont="1" applyAlignment="1">
      <alignment horizontal="right" vertical="center"/>
    </xf>
    <xf numFmtId="0" fontId="41" fillId="0" borderId="0" xfId="0" applyFont="1" applyBorder="1" applyAlignment="1">
      <alignment horizontal="distributed"/>
    </xf>
    <xf numFmtId="0" fontId="32" fillId="0" borderId="17" xfId="0" applyFont="1" applyBorder="1" applyAlignment="1">
      <alignment horizontal="center"/>
    </xf>
    <xf numFmtId="38" fontId="41" fillId="0" borderId="18" xfId="3" applyFont="1" applyFill="1" applyBorder="1" applyAlignment="1">
      <alignment horizontal="center"/>
    </xf>
    <xf numFmtId="38" fontId="41" fillId="0" borderId="24" xfId="3" applyFont="1" applyFill="1" applyBorder="1" applyAlignment="1">
      <alignment horizontal="center"/>
    </xf>
    <xf numFmtId="176" fontId="35" fillId="0" borderId="25" xfId="3" applyNumberFormat="1" applyFont="1" applyFill="1" applyBorder="1" applyAlignment="1">
      <alignment horizontal="center"/>
    </xf>
    <xf numFmtId="176" fontId="35" fillId="0" borderId="22" xfId="3" applyNumberFormat="1" applyFont="1" applyFill="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41" fillId="0" borderId="18" xfId="0" applyFont="1" applyBorder="1" applyAlignment="1">
      <alignment horizontal="center"/>
    </xf>
    <xf numFmtId="0" fontId="41" fillId="0" borderId="24" xfId="0" applyFont="1" applyBorder="1" applyAlignment="1">
      <alignment horizontal="center"/>
    </xf>
    <xf numFmtId="0" fontId="47" fillId="0" borderId="25" xfId="0" applyFont="1" applyBorder="1" applyAlignment="1">
      <alignment horizontal="distributed"/>
    </xf>
    <xf numFmtId="0" fontId="47" fillId="0" borderId="22" xfId="0" applyFont="1" applyBorder="1" applyAlignment="1">
      <alignment horizontal="distributed"/>
    </xf>
    <xf numFmtId="0" fontId="47" fillId="0" borderId="39" xfId="0" applyFont="1" applyBorder="1" applyAlignment="1">
      <alignment horizontal="distributed"/>
    </xf>
    <xf numFmtId="182" fontId="41" fillId="0" borderId="29" xfId="0" applyNumberFormat="1" applyFont="1" applyBorder="1" applyAlignment="1"/>
    <xf numFmtId="182" fontId="41" fillId="0" borderId="10" xfId="0" applyNumberFormat="1" applyFont="1" applyBorder="1" applyAlignment="1"/>
    <xf numFmtId="182" fontId="41" fillId="0" borderId="30" xfId="0" applyNumberFormat="1" applyFont="1" applyBorder="1" applyAlignment="1"/>
    <xf numFmtId="38" fontId="41" fillId="0" borderId="19" xfId="3" applyFont="1" applyFill="1" applyBorder="1" applyAlignment="1">
      <alignment horizontal="center"/>
    </xf>
    <xf numFmtId="0" fontId="41" fillId="0" borderId="0" xfId="0" applyFont="1" applyAlignment="1">
      <alignment horizontal="distributed" wrapText="1"/>
    </xf>
    <xf numFmtId="38" fontId="41" fillId="0" borderId="0" xfId="3" applyFont="1" applyFill="1" applyBorder="1" applyAlignment="1">
      <alignment horizontal="center"/>
    </xf>
    <xf numFmtId="38" fontId="41" fillId="0" borderId="9" xfId="3" applyFont="1" applyFill="1" applyBorder="1" applyAlignment="1">
      <alignment horizontal="center"/>
    </xf>
    <xf numFmtId="0" fontId="41" fillId="0" borderId="18" xfId="0" applyFont="1" applyBorder="1" applyAlignment="1">
      <alignment horizontal="distributed"/>
    </xf>
    <xf numFmtId="182" fontId="41" fillId="0" borderId="29" xfId="0" applyNumberFormat="1" applyFont="1" applyBorder="1" applyAlignment="1">
      <alignment horizontal="right"/>
    </xf>
    <xf numFmtId="182" fontId="41" fillId="0" borderId="10" xfId="0" applyNumberFormat="1" applyFont="1" applyBorder="1" applyAlignment="1">
      <alignment horizontal="right"/>
    </xf>
    <xf numFmtId="182" fontId="41" fillId="0" borderId="30" xfId="0" applyNumberFormat="1" applyFont="1" applyBorder="1" applyAlignment="1">
      <alignment horizontal="right"/>
    </xf>
    <xf numFmtId="209" fontId="56" fillId="2" borderId="0" xfId="0" applyNumberFormat="1" applyFont="1" applyFill="1" applyAlignment="1">
      <alignment horizontal="left" vertical="center"/>
    </xf>
    <xf numFmtId="209" fontId="56" fillId="2" borderId="7" xfId="0" applyNumberFormat="1" applyFont="1" applyFill="1" applyBorder="1" applyAlignment="1">
      <alignment horizontal="left" vertical="center"/>
    </xf>
    <xf numFmtId="209" fontId="56" fillId="2" borderId="10" xfId="0" applyNumberFormat="1" applyFont="1" applyFill="1" applyBorder="1" applyAlignment="1">
      <alignment horizontal="left" vertical="center"/>
    </xf>
    <xf numFmtId="209" fontId="56" fillId="2" borderId="11" xfId="0" applyNumberFormat="1" applyFont="1" applyFill="1" applyBorder="1" applyAlignment="1">
      <alignment horizontal="left" vertical="center"/>
    </xf>
    <xf numFmtId="206" fontId="41" fillId="0" borderId="47" xfId="0" applyNumberFormat="1" applyFont="1" applyBorder="1" applyAlignment="1">
      <alignment horizontal="right" vertical="center"/>
    </xf>
    <xf numFmtId="206" fontId="41" fillId="0" borderId="12" xfId="0" applyNumberFormat="1" applyFont="1" applyBorder="1" applyAlignment="1">
      <alignment horizontal="right" vertical="center"/>
    </xf>
    <xf numFmtId="0" fontId="41" fillId="0" borderId="48" xfId="0" applyFont="1" applyBorder="1" applyAlignment="1">
      <alignment vertical="center"/>
    </xf>
    <xf numFmtId="0" fontId="32" fillId="0" borderId="48" xfId="0" applyFont="1" applyBorder="1" applyAlignment="1">
      <alignment vertical="center"/>
    </xf>
    <xf numFmtId="0" fontId="32" fillId="0" borderId="114" xfId="0" applyFont="1" applyBorder="1" applyAlignment="1">
      <alignment vertical="center"/>
    </xf>
    <xf numFmtId="0" fontId="32" fillId="0" borderId="18" xfId="0" applyFont="1" applyBorder="1" applyAlignment="1">
      <alignment vertical="center"/>
    </xf>
    <xf numFmtId="0" fontId="32" fillId="0" borderId="24" xfId="0" applyFont="1" applyBorder="1" applyAlignment="1">
      <alignment vertical="center"/>
    </xf>
    <xf numFmtId="0" fontId="35" fillId="0" borderId="12" xfId="0" applyFont="1" applyBorder="1" applyAlignment="1">
      <alignment horizontal="distributed" vertical="distributed" shrinkToFit="1"/>
    </xf>
    <xf numFmtId="0" fontId="32" fillId="0" borderId="0" xfId="0" applyFont="1" applyAlignment="1">
      <alignment horizontal="distributed" vertical="distributed" shrinkToFit="1"/>
    </xf>
    <xf numFmtId="0" fontId="32" fillId="0" borderId="9" xfId="0" applyFont="1" applyBorder="1" applyAlignment="1">
      <alignment horizontal="distributed" vertical="distributed" shrinkToFit="1"/>
    </xf>
    <xf numFmtId="41" fontId="41" fillId="0" borderId="3" xfId="3" applyNumberFormat="1" applyFont="1" applyFill="1" applyBorder="1" applyAlignment="1">
      <alignment horizontal="right"/>
    </xf>
    <xf numFmtId="0" fontId="32" fillId="0" borderId="4" xfId="0" applyFont="1" applyBorder="1" applyAlignment="1">
      <alignment horizontal="right"/>
    </xf>
    <xf numFmtId="0" fontId="32" fillId="0" borderId="5" xfId="0" applyFont="1" applyBorder="1" applyAlignment="1">
      <alignment horizontal="right"/>
    </xf>
    <xf numFmtId="38" fontId="41" fillId="0" borderId="10" xfId="0" applyNumberFormat="1" applyFont="1" applyBorder="1" applyAlignment="1"/>
    <xf numFmtId="0" fontId="32" fillId="0" borderId="30" xfId="0" applyFont="1" applyBorder="1" applyAlignment="1"/>
    <xf numFmtId="0" fontId="41" fillId="0" borderId="4" xfId="0" applyFont="1" applyBorder="1" applyAlignment="1"/>
    <xf numFmtId="0" fontId="32" fillId="0" borderId="6" xfId="0" applyFont="1" applyBorder="1" applyAlignment="1"/>
    <xf numFmtId="182" fontId="41" fillId="0" borderId="8" xfId="0" applyNumberFormat="1" applyFont="1" applyBorder="1" applyAlignment="1"/>
    <xf numFmtId="182" fontId="41" fillId="0" borderId="0" xfId="0" applyNumberFormat="1" applyFont="1" applyAlignment="1"/>
    <xf numFmtId="182" fontId="41" fillId="0" borderId="9" xfId="0" applyNumberFormat="1" applyFont="1" applyBorder="1" applyAlignment="1"/>
    <xf numFmtId="0" fontId="32" fillId="0" borderId="5" xfId="0" applyFont="1" applyBorder="1" applyAlignment="1"/>
    <xf numFmtId="203" fontId="41" fillId="0" borderId="12" xfId="0" applyNumberFormat="1" applyFont="1" applyBorder="1" applyAlignment="1">
      <alignment horizontal="center"/>
    </xf>
    <xf numFmtId="203" fontId="41" fillId="0" borderId="0" xfId="0" applyNumberFormat="1" applyFont="1" applyAlignment="1">
      <alignment horizontal="center"/>
    </xf>
    <xf numFmtId="203" fontId="41" fillId="0" borderId="9" xfId="0" applyNumberFormat="1" applyFont="1" applyBorder="1" applyAlignment="1">
      <alignment horizontal="center"/>
    </xf>
    <xf numFmtId="182" fontId="41" fillId="0" borderId="11" xfId="0" applyNumberFormat="1" applyFont="1" applyBorder="1" applyAlignment="1"/>
    <xf numFmtId="0" fontId="55" fillId="2" borderId="31" xfId="0" applyFont="1" applyFill="1" applyBorder="1" applyAlignment="1">
      <alignment horizontal="left" vertical="center"/>
    </xf>
    <xf numFmtId="0" fontId="55" fillId="2" borderId="32" xfId="0" applyFont="1" applyFill="1" applyBorder="1" applyAlignment="1">
      <alignment horizontal="left" vertical="center"/>
    </xf>
    <xf numFmtId="0" fontId="55" fillId="2" borderId="40" xfId="0" applyFont="1" applyFill="1" applyBorder="1" applyAlignment="1">
      <alignment horizontal="left" vertical="center"/>
    </xf>
    <xf numFmtId="0" fontId="55" fillId="2" borderId="10" xfId="0" applyFont="1" applyFill="1" applyBorder="1" applyAlignment="1">
      <alignment horizontal="left" vertical="center"/>
    </xf>
    <xf numFmtId="41" fontId="41" fillId="0" borderId="0" xfId="0" quotePrefix="1" applyNumberFormat="1" applyFont="1" applyAlignment="1">
      <alignment horizontal="right"/>
    </xf>
    <xf numFmtId="41" fontId="41" fillId="0" borderId="4" xfId="0" quotePrefix="1" applyNumberFormat="1" applyFont="1" applyBorder="1" applyAlignment="1">
      <alignment horizontal="right"/>
    </xf>
    <xf numFmtId="0" fontId="55" fillId="2" borderId="36" xfId="0" applyFont="1" applyFill="1" applyBorder="1" applyAlignment="1">
      <alignment horizontal="left" vertical="center"/>
    </xf>
    <xf numFmtId="0" fontId="55" fillId="2" borderId="11" xfId="0" applyFont="1" applyFill="1" applyBorder="1" applyAlignment="1">
      <alignment horizontal="left" vertical="center"/>
    </xf>
    <xf numFmtId="182" fontId="41" fillId="0" borderId="7" xfId="0" applyNumberFormat="1" applyFont="1" applyBorder="1" applyAlignment="1"/>
    <xf numFmtId="182" fontId="41" fillId="0" borderId="25" xfId="0" applyNumberFormat="1" applyFont="1" applyBorder="1" applyAlignment="1">
      <alignment shrinkToFit="1"/>
    </xf>
    <xf numFmtId="182" fontId="41" fillId="0" borderId="22" xfId="0" applyNumberFormat="1" applyFont="1" applyBorder="1" applyAlignment="1">
      <alignment shrinkToFit="1"/>
    </xf>
    <xf numFmtId="182" fontId="41" fillId="0" borderId="39" xfId="0" applyNumberFormat="1" applyFont="1" applyBorder="1" applyAlignment="1">
      <alignment shrinkToFit="1"/>
    </xf>
    <xf numFmtId="0" fontId="47" fillId="0" borderId="70" xfId="0" applyFont="1" applyBorder="1" applyAlignment="1">
      <alignment horizontal="center"/>
    </xf>
    <xf numFmtId="0" fontId="41" fillId="0" borderId="35" xfId="0" applyFont="1" applyBorder="1" applyAlignment="1">
      <alignment horizontal="distributed"/>
    </xf>
    <xf numFmtId="0" fontId="32" fillId="0" borderId="16" xfId="0" applyFont="1" applyBorder="1" applyAlignment="1">
      <alignment horizontal="distributed"/>
    </xf>
    <xf numFmtId="0" fontId="32" fillId="0" borderId="17" xfId="0" applyFont="1" applyBorder="1" applyAlignment="1">
      <alignment horizontal="distributed"/>
    </xf>
    <xf numFmtId="0" fontId="41" fillId="0" borderId="33" xfId="0" applyFont="1" applyBorder="1" applyAlignment="1">
      <alignment horizontal="center"/>
    </xf>
    <xf numFmtId="0" fontId="32" fillId="0" borderId="34" xfId="0" applyFont="1" applyBorder="1" applyAlignment="1">
      <alignment horizontal="center"/>
    </xf>
    <xf numFmtId="0" fontId="41" fillId="0" borderId="16" xfId="0" applyFont="1" applyBorder="1" applyAlignment="1">
      <alignment horizontal="distributed"/>
    </xf>
    <xf numFmtId="38" fontId="41" fillId="0" borderId="22" xfId="0" applyNumberFormat="1" applyFont="1" applyBorder="1" applyAlignment="1"/>
    <xf numFmtId="38" fontId="41" fillId="0" borderId="23" xfId="0" applyNumberFormat="1" applyFont="1" applyBorder="1" applyAlignment="1"/>
    <xf numFmtId="38" fontId="51" fillId="0" borderId="25" xfId="0" applyNumberFormat="1" applyFont="1" applyBorder="1" applyAlignment="1"/>
    <xf numFmtId="38" fontId="51" fillId="0" borderId="22" xfId="0" applyNumberFormat="1" applyFont="1" applyBorder="1" applyAlignment="1"/>
    <xf numFmtId="38" fontId="51" fillId="0" borderId="23" xfId="0" applyNumberFormat="1" applyFont="1" applyBorder="1" applyAlignment="1"/>
    <xf numFmtId="0" fontId="51" fillId="0" borderId="113" xfId="0" applyFont="1" applyBorder="1" applyAlignment="1">
      <alignment horizontal="center"/>
    </xf>
    <xf numFmtId="0" fontId="51" fillId="0" borderId="16" xfId="0" applyFont="1" applyBorder="1" applyAlignment="1">
      <alignment horizontal="center"/>
    </xf>
    <xf numFmtId="0" fontId="51" fillId="0" borderId="17" xfId="0" applyFont="1" applyBorder="1" applyAlignment="1">
      <alignment horizontal="center"/>
    </xf>
    <xf numFmtId="41" fontId="41" fillId="0" borderId="25" xfId="0" applyNumberFormat="1" applyFont="1" applyBorder="1" applyAlignment="1"/>
    <xf numFmtId="41" fontId="41" fillId="0" borderId="22" xfId="0" applyNumberFormat="1" applyFont="1" applyBorder="1" applyAlignment="1"/>
    <xf numFmtId="41" fontId="41" fillId="0" borderId="23" xfId="0" applyNumberFormat="1" applyFont="1" applyBorder="1" applyAlignment="1"/>
    <xf numFmtId="0" fontId="32" fillId="0" borderId="38" xfId="0" applyFont="1" applyBorder="1" applyAlignment="1">
      <alignment horizontal="center"/>
    </xf>
    <xf numFmtId="38" fontId="32" fillId="0" borderId="9" xfId="3" applyFont="1" applyFill="1" applyBorder="1" applyAlignment="1">
      <alignment horizontal="center"/>
    </xf>
    <xf numFmtId="40" fontId="41" fillId="0" borderId="8" xfId="3" applyNumberFormat="1" applyFont="1" applyFill="1" applyBorder="1" applyAlignment="1">
      <alignment horizontal="center"/>
    </xf>
    <xf numFmtId="40" fontId="32" fillId="0" borderId="0" xfId="3" applyNumberFormat="1" applyFont="1" applyFill="1" applyBorder="1" applyAlignment="1">
      <alignment horizontal="center"/>
    </xf>
    <xf numFmtId="40" fontId="32" fillId="0" borderId="9" xfId="3" applyNumberFormat="1" applyFont="1" applyFill="1" applyBorder="1" applyAlignment="1">
      <alignment horizontal="center"/>
    </xf>
    <xf numFmtId="0" fontId="41" fillId="0" borderId="70" xfId="0" applyFont="1" applyBorder="1" applyAlignment="1">
      <alignment horizontal="center"/>
    </xf>
    <xf numFmtId="41" fontId="41" fillId="0" borderId="4" xfId="0" applyNumberFormat="1" applyFont="1" applyBorder="1" applyAlignment="1">
      <alignment horizontal="right"/>
    </xf>
    <xf numFmtId="38" fontId="41" fillId="0" borderId="107" xfId="3" applyFont="1" applyFill="1" applyBorder="1" applyAlignment="1">
      <alignment horizontal="center"/>
    </xf>
    <xf numFmtId="38" fontId="41" fillId="0" borderId="108" xfId="3" applyFont="1" applyFill="1" applyBorder="1" applyAlignment="1">
      <alignment horizontal="center"/>
    </xf>
    <xf numFmtId="38" fontId="41" fillId="0" borderId="109" xfId="3" applyFont="1" applyFill="1" applyBorder="1" applyAlignment="1">
      <alignment horizontal="center"/>
    </xf>
    <xf numFmtId="203" fontId="41" fillId="0" borderId="18" xfId="0" applyNumberFormat="1" applyFont="1" applyBorder="1" applyAlignment="1">
      <alignment horizont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41" fillId="0" borderId="6" xfId="0" applyFont="1" applyBorder="1" applyAlignment="1">
      <alignment horizontal="center" vertical="center"/>
    </xf>
    <xf numFmtId="0" fontId="32" fillId="0" borderId="16" xfId="0" applyFont="1" applyBorder="1" applyAlignment="1"/>
    <xf numFmtId="0" fontId="32" fillId="0" borderId="15" xfId="0" applyFont="1" applyBorder="1" applyAlignment="1"/>
    <xf numFmtId="41" fontId="41" fillId="0" borderId="38" xfId="0" applyNumberFormat="1" applyFont="1" applyBorder="1" applyAlignment="1"/>
    <xf numFmtId="0" fontId="41" fillId="0" borderId="46" xfId="0" applyFont="1" applyBorder="1" applyAlignment="1">
      <alignment horizontal="center" vertical="center"/>
    </xf>
    <xf numFmtId="0" fontId="41" fillId="0" borderId="1" xfId="0" applyFont="1" applyBorder="1" applyAlignment="1">
      <alignment horizontal="center" vertical="center"/>
    </xf>
    <xf numFmtId="0" fontId="41" fillId="0" borderId="44" xfId="0" applyFont="1" applyBorder="1" applyAlignment="1">
      <alignment horizontal="center" vertical="center"/>
    </xf>
    <xf numFmtId="38" fontId="41" fillId="0" borderId="107" xfId="3" applyFont="1" applyFill="1" applyBorder="1" applyAlignment="1"/>
    <xf numFmtId="38" fontId="41" fillId="0" borderId="108" xfId="3" applyFont="1" applyFill="1" applyBorder="1" applyAlignment="1"/>
    <xf numFmtId="38" fontId="41" fillId="0" borderId="110" xfId="3" applyFont="1" applyFill="1" applyBorder="1" applyAlignment="1"/>
    <xf numFmtId="182" fontId="41" fillId="0" borderId="107" xfId="0" applyNumberFormat="1" applyFont="1" applyBorder="1" applyAlignment="1"/>
    <xf numFmtId="182" fontId="41" fillId="0" borderId="108" xfId="0" applyNumberFormat="1" applyFont="1" applyBorder="1" applyAlignment="1"/>
    <xf numFmtId="38" fontId="41" fillId="0" borderId="111" xfId="3" applyFont="1" applyFill="1" applyBorder="1" applyAlignment="1">
      <alignment horizontal="center"/>
    </xf>
    <xf numFmtId="38" fontId="41" fillId="0" borderId="112" xfId="3" applyFont="1" applyFill="1" applyBorder="1" applyAlignment="1">
      <alignment horizontal="center"/>
    </xf>
    <xf numFmtId="38" fontId="41" fillId="0" borderId="107" xfId="0" applyNumberFormat="1" applyFont="1" applyBorder="1" applyAlignment="1"/>
    <xf numFmtId="38" fontId="41" fillId="0" borderId="108" xfId="0" applyNumberFormat="1" applyFont="1" applyBorder="1" applyAlignment="1"/>
    <xf numFmtId="38" fontId="41" fillId="0" borderId="110" xfId="0" applyNumberFormat="1" applyFont="1" applyBorder="1" applyAlignment="1"/>
    <xf numFmtId="0" fontId="41" fillId="0" borderId="27" xfId="0" applyFont="1" applyBorder="1" applyAlignment="1">
      <alignment horizontal="center"/>
    </xf>
    <xf numFmtId="3" fontId="41" fillId="0" borderId="8" xfId="0" applyNumberFormat="1" applyFont="1" applyBorder="1" applyAlignment="1">
      <alignment horizontal="center"/>
    </xf>
    <xf numFmtId="0" fontId="32" fillId="0" borderId="7" xfId="0" applyFont="1" applyBorder="1" applyAlignment="1">
      <alignment horizontal="center"/>
    </xf>
    <xf numFmtId="0" fontId="41" fillId="0" borderId="41" xfId="0" applyFont="1" applyBorder="1" applyAlignment="1">
      <alignment horizontal="center"/>
    </xf>
    <xf numFmtId="0" fontId="41" fillId="0" borderId="25" xfId="0" applyFont="1" applyBorder="1" applyAlignment="1">
      <alignment horizontal="distributed"/>
    </xf>
    <xf numFmtId="0" fontId="32" fillId="0" borderId="22" xfId="0" applyFont="1" applyBorder="1" applyAlignment="1"/>
    <xf numFmtId="0" fontId="32" fillId="0" borderId="39" xfId="0" applyFont="1" applyBorder="1" applyAlignment="1"/>
    <xf numFmtId="38" fontId="41" fillId="0" borderId="70" xfId="3" applyFont="1" applyFill="1" applyBorder="1" applyAlignment="1"/>
    <xf numFmtId="38" fontId="41" fillId="0" borderId="22" xfId="3" applyFont="1" applyFill="1" applyBorder="1" applyAlignment="1"/>
    <xf numFmtId="38" fontId="41" fillId="0" borderId="23" xfId="3" applyFont="1" applyFill="1" applyBorder="1" applyAlignment="1"/>
    <xf numFmtId="41" fontId="41" fillId="0" borderId="8" xfId="3" applyNumberFormat="1" applyFont="1" applyFill="1" applyBorder="1" applyAlignment="1">
      <alignment horizontal="center"/>
    </xf>
    <xf numFmtId="41" fontId="41" fillId="0" borderId="0" xfId="3" applyNumberFormat="1" applyFont="1" applyFill="1" applyBorder="1" applyAlignment="1">
      <alignment horizontal="center"/>
    </xf>
    <xf numFmtId="41" fontId="41" fillId="0" borderId="7" xfId="3" applyNumberFormat="1" applyFont="1" applyFill="1" applyBorder="1" applyAlignment="1">
      <alignment horizontal="center"/>
    </xf>
    <xf numFmtId="0" fontId="41" fillId="0" borderId="19" xfId="0" applyFont="1" applyBorder="1" applyAlignment="1">
      <alignment horizontal="center"/>
    </xf>
    <xf numFmtId="0" fontId="41" fillId="0" borderId="22" xfId="0" applyFont="1" applyBorder="1" applyAlignment="1">
      <alignment horizontal="distributed"/>
    </xf>
    <xf numFmtId="0" fontId="32" fillId="0" borderId="6" xfId="0" applyFont="1" applyBorder="1" applyAlignment="1">
      <alignment horizontal="center"/>
    </xf>
    <xf numFmtId="41" fontId="41" fillId="0" borderId="8" xfId="3" applyNumberFormat="1" applyFont="1" applyFill="1" applyBorder="1" applyAlignment="1"/>
    <xf numFmtId="41" fontId="41" fillId="0" borderId="0" xfId="3" applyNumberFormat="1" applyFont="1" applyFill="1" applyBorder="1" applyAlignment="1"/>
    <xf numFmtId="41" fontId="41" fillId="0" borderId="9" xfId="3" applyNumberFormat="1" applyFont="1" applyFill="1" applyBorder="1" applyAlignment="1"/>
    <xf numFmtId="0" fontId="41" fillId="0" borderId="5" xfId="0" applyFont="1" applyBorder="1" applyAlignment="1">
      <alignment horizontal="center" vertical="center"/>
    </xf>
    <xf numFmtId="0" fontId="41" fillId="0" borderId="41" xfId="0" applyFont="1" applyBorder="1" applyAlignment="1">
      <alignment vertical="center"/>
    </xf>
    <xf numFmtId="0" fontId="32" fillId="0" borderId="4" xfId="0" applyFont="1" applyBorder="1" applyAlignment="1">
      <alignment vertical="center"/>
    </xf>
    <xf numFmtId="0" fontId="32" fillId="0" borderId="5" xfId="0" applyFont="1" applyBorder="1" applyAlignment="1">
      <alignment vertical="center"/>
    </xf>
    <xf numFmtId="0" fontId="32" fillId="0" borderId="12" xfId="0" applyFont="1" applyBorder="1" applyAlignment="1">
      <alignment vertical="center"/>
    </xf>
    <xf numFmtId="0" fontId="32" fillId="0" borderId="0" xfId="0" applyFont="1" applyAlignment="1">
      <alignment vertical="center"/>
    </xf>
    <xf numFmtId="0" fontId="32" fillId="0" borderId="9" xfId="0" applyFont="1" applyBorder="1" applyAlignment="1">
      <alignment vertical="center"/>
    </xf>
    <xf numFmtId="0" fontId="32" fillId="0" borderId="40" xfId="0" applyFont="1" applyBorder="1" applyAlignment="1">
      <alignment vertical="center"/>
    </xf>
    <xf numFmtId="0" fontId="32" fillId="0" borderId="10" xfId="0" applyFont="1" applyBorder="1" applyAlignment="1">
      <alignment vertical="center"/>
    </xf>
    <xf numFmtId="0" fontId="32" fillId="0" borderId="30" xfId="0" applyFont="1" applyBorder="1" applyAlignment="1">
      <alignment vertical="center"/>
    </xf>
    <xf numFmtId="203" fontId="41" fillId="0" borderId="24" xfId="0" applyNumberFormat="1" applyFont="1" applyBorder="1" applyAlignment="1">
      <alignment horizontal="center"/>
    </xf>
    <xf numFmtId="0" fontId="41" fillId="0" borderId="22" xfId="0" applyFont="1" applyBorder="1" applyAlignment="1">
      <alignment horizontal="distributed" shrinkToFit="1"/>
    </xf>
    <xf numFmtId="38" fontId="41" fillId="0" borderId="0" xfId="0" applyNumberFormat="1" applyFont="1" applyAlignment="1">
      <alignment horizontal="right"/>
    </xf>
    <xf numFmtId="0" fontId="41" fillId="0" borderId="0" xfId="0" applyFont="1" applyAlignment="1">
      <alignment horizontal="right"/>
    </xf>
    <xf numFmtId="203" fontId="47" fillId="0" borderId="27" xfId="0" applyNumberFormat="1" applyFont="1" applyBorder="1" applyAlignment="1">
      <alignment horizontal="center" vertical="center"/>
    </xf>
    <xf numFmtId="203" fontId="47" fillId="0" borderId="18" xfId="0" applyNumberFormat="1" applyFont="1" applyBorder="1" applyAlignment="1">
      <alignment horizontal="center" vertical="center"/>
    </xf>
    <xf numFmtId="203" fontId="47" fillId="0" borderId="24" xfId="0" applyNumberFormat="1" applyFont="1" applyBorder="1" applyAlignment="1">
      <alignment horizontal="center" vertical="center"/>
    </xf>
    <xf numFmtId="203" fontId="51" fillId="0" borderId="28" xfId="0" applyNumberFormat="1" applyFont="1" applyBorder="1" applyAlignment="1">
      <alignment horizontal="left" vertical="center"/>
    </xf>
    <xf numFmtId="203" fontId="51" fillId="0" borderId="18" xfId="0" applyNumberFormat="1" applyFont="1" applyBorder="1" applyAlignment="1">
      <alignment horizontal="left" vertical="center"/>
    </xf>
    <xf numFmtId="203" fontId="51" fillId="0" borderId="24" xfId="0" applyNumberFormat="1" applyFont="1" applyBorder="1" applyAlignment="1">
      <alignment horizontal="left" vertical="center"/>
    </xf>
    <xf numFmtId="0" fontId="55" fillId="2" borderId="12" xfId="0" applyFont="1" applyFill="1" applyBorder="1" applyAlignment="1">
      <alignment horizontal="left" vertical="center"/>
    </xf>
    <xf numFmtId="0" fontId="55" fillId="2" borderId="0" xfId="0" applyFont="1" applyFill="1" applyAlignment="1">
      <alignment horizontal="left" vertical="center"/>
    </xf>
    <xf numFmtId="0" fontId="55" fillId="2" borderId="7" xfId="0" applyFont="1" applyFill="1" applyBorder="1" applyAlignment="1">
      <alignment horizontal="left" vertical="center"/>
    </xf>
    <xf numFmtId="41" fontId="41" fillId="0" borderId="29" xfId="3" applyNumberFormat="1" applyFont="1" applyFill="1" applyBorder="1" applyAlignment="1">
      <alignment horizontal="center"/>
    </xf>
    <xf numFmtId="41" fontId="41" fillId="0" borderId="10" xfId="3" applyNumberFormat="1" applyFont="1" applyFill="1" applyBorder="1" applyAlignment="1">
      <alignment horizontal="center"/>
    </xf>
    <xf numFmtId="41" fontId="41" fillId="0" borderId="30" xfId="3" applyNumberFormat="1" applyFont="1" applyFill="1" applyBorder="1" applyAlignment="1">
      <alignment horizontal="center"/>
    </xf>
    <xf numFmtId="41" fontId="41" fillId="0" borderId="88" xfId="0" applyNumberFormat="1" applyFont="1" applyBorder="1" applyAlignment="1">
      <alignment horizontal="center"/>
    </xf>
    <xf numFmtId="41" fontId="41" fillId="0" borderId="77" xfId="0" applyNumberFormat="1" applyFont="1" applyBorder="1" applyAlignment="1">
      <alignment horizontal="center"/>
    </xf>
    <xf numFmtId="41" fontId="41" fillId="0" borderId="80" xfId="0" applyNumberFormat="1" applyFont="1" applyBorder="1" applyAlignment="1">
      <alignment horizontal="center"/>
    </xf>
    <xf numFmtId="41" fontId="41" fillId="0" borderId="115" xfId="0" applyNumberFormat="1" applyFont="1" applyBorder="1" applyAlignment="1">
      <alignment horizontal="center"/>
    </xf>
    <xf numFmtId="0" fontId="41" fillId="0" borderId="23" xfId="0" applyFont="1" applyBorder="1" applyAlignment="1">
      <alignment horizontal="center"/>
    </xf>
    <xf numFmtId="180" fontId="35" fillId="0" borderId="25" xfId="0" applyNumberFormat="1" applyFont="1" applyBorder="1" applyAlignment="1">
      <alignment horizontal="center"/>
    </xf>
    <xf numFmtId="180" fontId="35" fillId="0" borderId="22" xfId="0" applyNumberFormat="1" applyFont="1" applyBorder="1" applyAlignment="1">
      <alignment horizontal="center"/>
    </xf>
    <xf numFmtId="195" fontId="41" fillId="0" borderId="25" xfId="0" applyNumberFormat="1" applyFont="1" applyBorder="1" applyAlignment="1">
      <alignment horizontal="center"/>
    </xf>
    <xf numFmtId="195" fontId="32" fillId="0" borderId="22" xfId="0" applyNumberFormat="1" applyFont="1" applyBorder="1" applyAlignment="1">
      <alignment horizontal="center"/>
    </xf>
    <xf numFmtId="41" fontId="41" fillId="0" borderId="29" xfId="3" applyNumberFormat="1" applyFont="1" applyFill="1" applyBorder="1" applyAlignment="1"/>
    <xf numFmtId="41" fontId="41" fillId="0" borderId="10" xfId="3" applyNumberFormat="1" applyFont="1" applyFill="1" applyBorder="1" applyAlignment="1"/>
    <xf numFmtId="41" fontId="41" fillId="0" borderId="30" xfId="3" applyNumberFormat="1" applyFont="1" applyFill="1" applyBorder="1" applyAlignment="1"/>
    <xf numFmtId="41" fontId="41" fillId="0" borderId="7" xfId="3" applyNumberFormat="1" applyFont="1" applyFill="1" applyBorder="1" applyAlignment="1"/>
    <xf numFmtId="41" fontId="41" fillId="0" borderId="11" xfId="3" applyNumberFormat="1" applyFont="1" applyFill="1" applyBorder="1" applyAlignment="1"/>
    <xf numFmtId="41" fontId="41" fillId="0" borderId="8" xfId="0" applyNumberFormat="1" applyFont="1" applyBorder="1" applyAlignment="1">
      <alignment horizontal="right"/>
    </xf>
    <xf numFmtId="41" fontId="32" fillId="0" borderId="0" xfId="0" applyNumberFormat="1" applyFont="1" applyAlignment="1">
      <alignment horizontal="right"/>
    </xf>
    <xf numFmtId="41" fontId="32" fillId="0" borderId="9" xfId="0" applyNumberFormat="1" applyFont="1" applyBorder="1" applyAlignment="1">
      <alignment horizontal="right"/>
    </xf>
    <xf numFmtId="0" fontId="63" fillId="0" borderId="12" xfId="0" applyFont="1" applyBorder="1" applyAlignment="1">
      <alignment horizontal="distributed" vertical="center" shrinkToFit="1"/>
    </xf>
    <xf numFmtId="0" fontId="63" fillId="0" borderId="0" xfId="0" applyFont="1" applyAlignment="1">
      <alignment horizontal="distributed" vertical="center" shrinkToFit="1"/>
    </xf>
    <xf numFmtId="0" fontId="63" fillId="0" borderId="9" xfId="0" applyFont="1" applyBorder="1" applyAlignment="1">
      <alignment horizontal="distributed" vertical="center" shrinkToFit="1"/>
    </xf>
    <xf numFmtId="0" fontId="63" fillId="0" borderId="12" xfId="0" applyFont="1" applyBorder="1" applyAlignment="1">
      <alignment horizontal="distributed" vertical="center"/>
    </xf>
    <xf numFmtId="0" fontId="63" fillId="0" borderId="0" xfId="0" applyFont="1" applyAlignment="1">
      <alignment horizontal="distributed" vertical="center"/>
    </xf>
    <xf numFmtId="0" fontId="63" fillId="0" borderId="9" xfId="0" applyFont="1" applyBorder="1" applyAlignment="1">
      <alignment horizontal="distributed" vertical="center"/>
    </xf>
    <xf numFmtId="0" fontId="51" fillId="0" borderId="71" xfId="0" applyFont="1" applyBorder="1" applyAlignment="1">
      <alignment horizontal="distributed" vertical="distributed" shrinkToFit="1"/>
    </xf>
    <xf numFmtId="0" fontId="51" fillId="0" borderId="0" xfId="0" applyFont="1" applyAlignment="1">
      <alignment horizontal="distributed" vertical="distributed" shrinkToFit="1"/>
    </xf>
    <xf numFmtId="0" fontId="41" fillId="0" borderId="16" xfId="0" applyFont="1" applyBorder="1" applyAlignment="1">
      <alignment horizontal="distributed" wrapText="1"/>
    </xf>
    <xf numFmtId="0" fontId="32" fillId="0" borderId="4" xfId="0" applyFont="1" applyBorder="1" applyAlignment="1">
      <alignment horizontal="distributed"/>
    </xf>
    <xf numFmtId="0" fontId="32" fillId="0" borderId="5" xfId="0" applyFont="1" applyBorder="1" applyAlignment="1">
      <alignment horizontal="distributed"/>
    </xf>
    <xf numFmtId="0" fontId="32" fillId="0" borderId="7" xfId="0" applyFont="1" applyBorder="1" applyAlignment="1"/>
    <xf numFmtId="0" fontId="35" fillId="0" borderId="106" xfId="0" applyFont="1" applyBorder="1" applyAlignment="1">
      <alignment horizontal="distributed" vertical="distributed" shrinkToFit="1"/>
    </xf>
    <xf numFmtId="0" fontId="32" fillId="0" borderId="10" xfId="0" applyFont="1" applyBorder="1" applyAlignment="1">
      <alignment horizontal="distributed" vertical="distributed" shrinkToFit="1"/>
    </xf>
    <xf numFmtId="41" fontId="41" fillId="0" borderId="0" xfId="0" applyNumberFormat="1" applyFont="1" applyAlignment="1">
      <alignment horizontal="right" vertical="center"/>
    </xf>
    <xf numFmtId="0" fontId="35" fillId="0" borderId="71" xfId="0" applyFont="1" applyBorder="1" applyAlignment="1">
      <alignment horizontal="distributed" vertical="distributed" shrinkToFit="1"/>
    </xf>
    <xf numFmtId="41" fontId="41" fillId="0" borderId="88" xfId="3" applyNumberFormat="1" applyFont="1" applyFill="1" applyBorder="1" applyAlignment="1"/>
    <xf numFmtId="0" fontId="32" fillId="0" borderId="80" xfId="0" applyFont="1" applyBorder="1" applyAlignment="1"/>
    <xf numFmtId="0" fontId="41" fillId="0" borderId="3" xfId="0" applyFont="1" applyBorder="1" applyAlignment="1">
      <alignment horizontal="center" shrinkToFit="1"/>
    </xf>
    <xf numFmtId="0" fontId="32" fillId="0" borderId="5" xfId="0" applyFont="1" applyBorder="1" applyAlignment="1">
      <alignment horizontal="center" shrinkToFit="1"/>
    </xf>
    <xf numFmtId="0" fontId="32" fillId="0" borderId="0" xfId="0" applyFont="1" applyAlignment="1">
      <alignment horizontal="distributed"/>
    </xf>
    <xf numFmtId="0" fontId="32" fillId="0" borderId="9" xfId="0" applyFont="1" applyBorder="1" applyAlignment="1">
      <alignment horizontal="distributed"/>
    </xf>
    <xf numFmtId="0" fontId="47" fillId="0" borderId="0" xfId="0" applyFont="1" applyAlignment="1">
      <alignment horizontal="distributed"/>
    </xf>
    <xf numFmtId="0" fontId="47" fillId="0" borderId="9" xfId="0" applyFont="1" applyBorder="1" applyAlignment="1">
      <alignment horizontal="distributed"/>
    </xf>
    <xf numFmtId="38" fontId="41" fillId="0" borderId="25" xfId="3" applyFont="1" applyFill="1" applyBorder="1" applyAlignment="1">
      <alignment horizontal="right"/>
    </xf>
    <xf numFmtId="0" fontId="32" fillId="0" borderId="22" xfId="0" applyFont="1" applyBorder="1" applyAlignment="1">
      <alignment horizontal="right"/>
    </xf>
    <xf numFmtId="38" fontId="41" fillId="0" borderId="25" xfId="0" applyNumberFormat="1" applyFont="1" applyBorder="1" applyAlignment="1">
      <alignment horizontal="right"/>
    </xf>
    <xf numFmtId="203" fontId="41" fillId="0" borderId="27" xfId="0" applyNumberFormat="1" applyFont="1" applyBorder="1" applyAlignment="1">
      <alignment horizontal="center"/>
    </xf>
    <xf numFmtId="0" fontId="32" fillId="0" borderId="9" xfId="0" applyFont="1" applyBorder="1" applyAlignment="1">
      <alignment horizontal="right"/>
    </xf>
    <xf numFmtId="0" fontId="41" fillId="0" borderId="15" xfId="0" applyFont="1" applyBorder="1" applyAlignment="1">
      <alignment horizontal="distributed"/>
    </xf>
    <xf numFmtId="180" fontId="41" fillId="0" borderId="18" xfId="0" applyNumberFormat="1" applyFont="1" applyBorder="1" applyAlignment="1"/>
    <xf numFmtId="0" fontId="41" fillId="0" borderId="16" xfId="0" applyFont="1" applyBorder="1" applyAlignment="1">
      <alignment horizontal="left"/>
    </xf>
    <xf numFmtId="41" fontId="41" fillId="0" borderId="0" xfId="0" applyNumberFormat="1" applyFont="1" applyAlignment="1">
      <alignment horizontal="right" shrinkToFit="1"/>
    </xf>
    <xf numFmtId="203" fontId="32" fillId="0" borderId="0" xfId="0" applyNumberFormat="1" applyFont="1" applyAlignment="1">
      <alignment horizontal="center"/>
    </xf>
    <xf numFmtId="203" fontId="32" fillId="0" borderId="9" xfId="0" applyNumberFormat="1" applyFont="1" applyBorder="1" applyAlignment="1">
      <alignment horizontal="center"/>
    </xf>
    <xf numFmtId="0" fontId="32" fillId="0" borderId="6" xfId="0" applyFont="1" applyBorder="1" applyAlignment="1">
      <alignment horizontal="right"/>
    </xf>
    <xf numFmtId="0" fontId="55" fillId="2" borderId="47" xfId="0" applyFont="1" applyFill="1" applyBorder="1" applyAlignment="1">
      <alignment horizontal="left" vertical="center"/>
    </xf>
    <xf numFmtId="0" fontId="33" fillId="0" borderId="48" xfId="0" applyFont="1" applyBorder="1" applyAlignment="1">
      <alignment horizontal="left" vertical="center"/>
    </xf>
    <xf numFmtId="0" fontId="33" fillId="0" borderId="40" xfId="0" applyFont="1" applyBorder="1" applyAlignment="1">
      <alignment horizontal="left" vertical="center"/>
    </xf>
    <xf numFmtId="0" fontId="33" fillId="0" borderId="10" xfId="0" applyFont="1" applyBorder="1" applyAlignment="1">
      <alignment horizontal="left" vertical="center"/>
    </xf>
    <xf numFmtId="0" fontId="41" fillId="0" borderId="25" xfId="0" applyFont="1" applyBorder="1" applyAlignment="1">
      <alignment horizontal="right"/>
    </xf>
    <xf numFmtId="41" fontId="41" fillId="0" borderId="21" xfId="0" applyNumberFormat="1" applyFont="1" applyBorder="1" applyAlignment="1">
      <alignment horizontal="center"/>
    </xf>
    <xf numFmtId="0" fontId="32" fillId="0" borderId="7" xfId="0" applyFont="1" applyBorder="1" applyAlignment="1">
      <alignment horizontal="right"/>
    </xf>
    <xf numFmtId="38" fontId="35" fillId="0" borderId="0" xfId="0" applyNumberFormat="1" applyFont="1" applyAlignment="1">
      <alignment horizontal="distributed"/>
    </xf>
    <xf numFmtId="38" fontId="42" fillId="0" borderId="0" xfId="0" applyNumberFormat="1" applyFont="1" applyAlignment="1">
      <alignment horizontal="distributed"/>
    </xf>
    <xf numFmtId="4" fontId="41" fillId="0" borderId="0" xfId="0" applyNumberFormat="1" applyFont="1" applyAlignment="1"/>
    <xf numFmtId="38" fontId="41" fillId="0" borderId="0" xfId="3" applyFont="1" applyFill="1" applyBorder="1" applyAlignment="1"/>
    <xf numFmtId="0" fontId="55" fillId="2" borderId="47" xfId="0" applyFont="1" applyFill="1" applyBorder="1" applyAlignment="1">
      <alignment vertical="center"/>
    </xf>
    <xf numFmtId="0" fontId="33" fillId="0" borderId="48" xfId="0" applyFont="1" applyBorder="1" applyAlignment="1">
      <alignment vertical="center"/>
    </xf>
    <xf numFmtId="0" fontId="33" fillId="0" borderId="49" xfId="0" applyFont="1" applyBorder="1" applyAlignment="1">
      <alignment vertical="center"/>
    </xf>
    <xf numFmtId="0" fontId="33" fillId="0" borderId="40" xfId="0" applyFont="1" applyBorder="1" applyAlignment="1">
      <alignment vertical="center"/>
    </xf>
    <xf numFmtId="0" fontId="33" fillId="0" borderId="10" xfId="0" applyFont="1" applyBorder="1" applyAlignment="1">
      <alignment vertical="center"/>
    </xf>
    <xf numFmtId="0" fontId="33" fillId="0" borderId="11" xfId="0" applyFont="1" applyBorder="1" applyAlignment="1">
      <alignment vertical="center"/>
    </xf>
    <xf numFmtId="41" fontId="41" fillId="0" borderId="3" xfId="0" applyNumberFormat="1" applyFont="1" applyBorder="1" applyAlignment="1">
      <alignment horizontal="right" vertical="center"/>
    </xf>
    <xf numFmtId="0" fontId="32" fillId="0" borderId="5" xfId="0" applyFont="1" applyBorder="1" applyAlignment="1">
      <alignment horizontal="right" vertical="center"/>
    </xf>
    <xf numFmtId="0" fontId="32" fillId="0" borderId="21" xfId="0" applyFont="1" applyBorder="1" applyAlignment="1">
      <alignment horizontal="right" vertical="center"/>
    </xf>
    <xf numFmtId="0" fontId="32" fillId="0" borderId="24" xfId="0" applyFont="1" applyBorder="1" applyAlignment="1">
      <alignment horizontal="right" vertical="center"/>
    </xf>
    <xf numFmtId="0" fontId="32" fillId="0" borderId="104" xfId="0" applyFont="1" applyBorder="1" applyAlignment="1"/>
    <xf numFmtId="0" fontId="32" fillId="0" borderId="6" xfId="0" applyFont="1" applyBorder="1" applyAlignment="1">
      <alignment horizontal="right" vertical="center"/>
    </xf>
    <xf numFmtId="0" fontId="32" fillId="0" borderId="19" xfId="0" applyFont="1" applyBorder="1" applyAlignment="1">
      <alignment horizontal="right" vertical="center"/>
    </xf>
    <xf numFmtId="0" fontId="55" fillId="2" borderId="31" xfId="0" applyFont="1" applyFill="1" applyBorder="1" applyAlignment="1">
      <alignment vertical="center"/>
    </xf>
    <xf numFmtId="0" fontId="33" fillId="0" borderId="32" xfId="0" applyFont="1" applyBorder="1" applyAlignment="1">
      <alignment vertical="center"/>
    </xf>
    <xf numFmtId="0" fontId="33" fillId="0" borderId="36" xfId="0" applyFont="1" applyBorder="1" applyAlignment="1">
      <alignment vertical="center"/>
    </xf>
    <xf numFmtId="203" fontId="56" fillId="2" borderId="48" xfId="0" applyNumberFormat="1" applyFont="1" applyFill="1" applyBorder="1" applyAlignment="1">
      <alignment vertical="center"/>
    </xf>
    <xf numFmtId="203" fontId="56" fillId="2" borderId="10" xfId="0" applyNumberFormat="1" applyFont="1" applyFill="1" applyBorder="1" applyAlignment="1">
      <alignment vertical="center"/>
    </xf>
    <xf numFmtId="0" fontId="32" fillId="0" borderId="0" xfId="0" applyFont="1" applyAlignment="1">
      <alignment horizontal="distributed" wrapText="1"/>
    </xf>
    <xf numFmtId="0" fontId="32" fillId="0" borderId="9" xfId="0" applyFont="1" applyBorder="1" applyAlignment="1">
      <alignment horizontal="distributed" wrapText="1"/>
    </xf>
    <xf numFmtId="41" fontId="41" fillId="0" borderId="0" xfId="0" applyNumberFormat="1" applyFont="1" applyAlignment="1">
      <alignment horizontal="right"/>
    </xf>
    <xf numFmtId="179" fontId="41" fillId="0" borderId="12" xfId="0" applyNumberFormat="1" applyFont="1" applyBorder="1" applyAlignment="1">
      <alignment horizontal="center" shrinkToFit="1"/>
    </xf>
    <xf numFmtId="179" fontId="41" fillId="0" borderId="9" xfId="0" applyNumberFormat="1" applyFont="1" applyBorder="1" applyAlignment="1">
      <alignment horizontal="center" shrinkToFit="1"/>
    </xf>
    <xf numFmtId="0" fontId="32" fillId="0" borderId="21" xfId="0" applyFont="1" applyBorder="1" applyAlignment="1">
      <alignment horizontal="right"/>
    </xf>
    <xf numFmtId="0" fontId="32" fillId="0" borderId="24" xfId="0" applyFont="1" applyBorder="1" applyAlignment="1">
      <alignment horizontal="right"/>
    </xf>
    <xf numFmtId="0" fontId="41" fillId="0" borderId="32" xfId="0" applyFont="1" applyBorder="1" applyAlignment="1">
      <alignment horizontal="distributed"/>
    </xf>
    <xf numFmtId="41" fontId="41" fillId="0" borderId="4" xfId="3" applyNumberFormat="1" applyFont="1" applyFill="1" applyBorder="1" applyAlignment="1">
      <alignment horizontal="right"/>
    </xf>
    <xf numFmtId="0" fontId="35" fillId="0" borderId="0" xfId="0" applyFont="1" applyAlignment="1"/>
    <xf numFmtId="0" fontId="35" fillId="0" borderId="9" xfId="0" applyFont="1" applyBorder="1" applyAlignment="1"/>
    <xf numFmtId="176" fontId="41" fillId="0" borderId="0" xfId="0" applyNumberFormat="1" applyFont="1" applyAlignment="1"/>
    <xf numFmtId="176" fontId="32" fillId="0" borderId="9" xfId="0" applyNumberFormat="1" applyFont="1" applyBorder="1" applyAlignment="1"/>
    <xf numFmtId="40" fontId="41" fillId="0" borderId="8" xfId="0" applyNumberFormat="1" applyFont="1" applyBorder="1" applyAlignment="1"/>
    <xf numFmtId="40" fontId="32" fillId="0" borderId="9" xfId="0" applyNumberFormat="1" applyFont="1" applyBorder="1" applyAlignment="1"/>
    <xf numFmtId="203" fontId="56" fillId="2" borderId="32" xfId="0" applyNumberFormat="1" applyFont="1" applyFill="1" applyBorder="1" applyAlignment="1">
      <alignment vertical="center"/>
    </xf>
    <xf numFmtId="0" fontId="41" fillId="0" borderId="4" xfId="0" applyFont="1" applyBorder="1" applyAlignment="1">
      <alignment horizontal="right"/>
    </xf>
    <xf numFmtId="41" fontId="41" fillId="0" borderId="18" xfId="0" applyNumberFormat="1" applyFont="1" applyBorder="1" applyAlignment="1">
      <alignment horizontal="center"/>
    </xf>
    <xf numFmtId="38" fontId="41" fillId="0" borderId="77" xfId="3" applyFont="1" applyFill="1" applyBorder="1" applyAlignment="1">
      <alignment horizontal="center"/>
    </xf>
    <xf numFmtId="38" fontId="41" fillId="0" borderId="80" xfId="3" applyFont="1" applyFill="1" applyBorder="1" applyAlignment="1">
      <alignment horizontal="center"/>
    </xf>
    <xf numFmtId="41" fontId="35" fillId="0" borderId="0" xfId="0" applyNumberFormat="1" applyFont="1" applyAlignment="1">
      <alignment horizontal="right"/>
    </xf>
    <xf numFmtId="180" fontId="35" fillId="0" borderId="25" xfId="3" applyNumberFormat="1" applyFont="1" applyFill="1" applyBorder="1" applyAlignment="1">
      <alignment horizontal="right"/>
    </xf>
    <xf numFmtId="180" fontId="35" fillId="0" borderId="22" xfId="3" applyNumberFormat="1" applyFont="1" applyFill="1" applyBorder="1" applyAlignment="1">
      <alignment horizontal="right"/>
    </xf>
    <xf numFmtId="0" fontId="41" fillId="0" borderId="31" xfId="0" applyFont="1" applyBorder="1" applyAlignment="1">
      <alignment horizontal="center"/>
    </xf>
    <xf numFmtId="0" fontId="41" fillId="0" borderId="32" xfId="0" applyFont="1" applyBorder="1" applyAlignment="1">
      <alignment horizontal="center"/>
    </xf>
    <xf numFmtId="0" fontId="41" fillId="0" borderId="34" xfId="0" applyFont="1" applyBorder="1" applyAlignment="1">
      <alignment horizontal="center"/>
    </xf>
    <xf numFmtId="176" fontId="51" fillId="0" borderId="25" xfId="3" applyNumberFormat="1" applyFont="1" applyFill="1" applyBorder="1" applyAlignment="1">
      <alignment horizontal="center"/>
    </xf>
    <xf numFmtId="176" fontId="51" fillId="0" borderId="22" xfId="3" applyNumberFormat="1" applyFont="1" applyFill="1" applyBorder="1" applyAlignment="1">
      <alignment horizontal="center"/>
    </xf>
    <xf numFmtId="203" fontId="51" fillId="0" borderId="27" xfId="0" applyNumberFormat="1" applyFont="1" applyBorder="1" applyAlignment="1">
      <alignment horizontal="center" vertical="center"/>
    </xf>
    <xf numFmtId="203" fontId="51" fillId="0" borderId="18" xfId="0" applyNumberFormat="1" applyFont="1" applyBorder="1" applyAlignment="1">
      <alignment horizontal="center" vertical="center"/>
    </xf>
    <xf numFmtId="203" fontId="51" fillId="0" borderId="24" xfId="0" applyNumberFormat="1" applyFont="1" applyBorder="1" applyAlignment="1">
      <alignment horizontal="center" vertical="center"/>
    </xf>
    <xf numFmtId="0" fontId="51" fillId="0" borderId="26" xfId="0" applyFont="1" applyBorder="1" applyAlignment="1">
      <alignment horizontal="distributed" vertical="distributed" shrinkToFit="1"/>
    </xf>
    <xf numFmtId="0" fontId="32" fillId="0" borderId="4" xfId="0" applyFont="1" applyBorder="1" applyAlignment="1">
      <alignment horizontal="distributed" vertical="distributed" shrinkToFit="1"/>
    </xf>
    <xf numFmtId="0" fontId="32" fillId="0" borderId="5" xfId="0" applyFont="1" applyBorder="1" applyAlignment="1">
      <alignment horizontal="distributed" vertical="distributed" shrinkToFit="1"/>
    </xf>
    <xf numFmtId="3" fontId="52" fillId="2" borderId="10" xfId="0" applyNumberFormat="1" applyFont="1" applyFill="1" applyBorder="1" applyAlignment="1"/>
    <xf numFmtId="193" fontId="41" fillId="0" borderId="8" xfId="0" applyNumberFormat="1" applyFont="1" applyBorder="1" applyAlignment="1"/>
    <xf numFmtId="193" fontId="32" fillId="0" borderId="0" xfId="0" applyNumberFormat="1" applyFont="1" applyAlignment="1"/>
    <xf numFmtId="193" fontId="32" fillId="0" borderId="7" xfId="0" applyNumberFormat="1" applyFont="1" applyBorder="1" applyAlignment="1"/>
    <xf numFmtId="0" fontId="41" fillId="0" borderId="105" xfId="0" applyFont="1" applyBorder="1" applyAlignment="1">
      <alignment horizontal="center"/>
    </xf>
    <xf numFmtId="38" fontId="41" fillId="0" borderId="29" xfId="3" applyFont="1" applyFill="1" applyBorder="1" applyAlignment="1">
      <alignment horizontal="right" vertical="center"/>
    </xf>
    <xf numFmtId="0" fontId="32" fillId="0" borderId="10" xfId="0" applyFont="1" applyBorder="1" applyAlignment="1">
      <alignment horizontal="right" vertical="center"/>
    </xf>
    <xf numFmtId="0" fontId="35" fillId="0" borderId="39" xfId="0" applyFont="1" applyBorder="1" applyAlignment="1">
      <alignment horizontal="right"/>
    </xf>
    <xf numFmtId="0" fontId="32" fillId="0" borderId="10" xfId="0" applyFont="1" applyBorder="1" applyAlignment="1">
      <alignment horizontal="distributed"/>
    </xf>
    <xf numFmtId="0" fontId="32" fillId="0" borderId="30" xfId="0" applyFont="1" applyBorder="1" applyAlignment="1">
      <alignment horizontal="distributed"/>
    </xf>
    <xf numFmtId="0" fontId="41" fillId="0" borderId="39" xfId="0" applyFont="1" applyBorder="1" applyAlignment="1">
      <alignment horizontal="center"/>
    </xf>
    <xf numFmtId="0" fontId="35" fillId="0" borderId="41" xfId="0" applyFont="1" applyBorder="1" applyAlignment="1">
      <alignment horizontal="distributed" vertical="distributed" shrinkToFit="1"/>
    </xf>
    <xf numFmtId="41" fontId="41" fillId="0" borderId="29" xfId="0" applyNumberFormat="1" applyFont="1" applyBorder="1" applyAlignment="1">
      <alignment horizontal="right"/>
    </xf>
    <xf numFmtId="41" fontId="41" fillId="0" borderId="10" xfId="0" applyNumberFormat="1" applyFont="1" applyBorder="1" applyAlignment="1">
      <alignment horizontal="right"/>
    </xf>
    <xf numFmtId="203" fontId="56" fillId="2" borderId="0" xfId="0" applyNumberFormat="1" applyFont="1" applyFill="1" applyAlignment="1">
      <alignment horizontal="left" vertical="center" shrinkToFit="1"/>
    </xf>
    <xf numFmtId="203" fontId="56" fillId="2" borderId="7" xfId="0" applyNumberFormat="1" applyFont="1" applyFill="1" applyBorder="1" applyAlignment="1">
      <alignment horizontal="left" vertical="center" shrinkToFit="1"/>
    </xf>
    <xf numFmtId="203" fontId="56" fillId="2" borderId="10" xfId="0" applyNumberFormat="1" applyFont="1" applyFill="1" applyBorder="1" applyAlignment="1">
      <alignment horizontal="left" vertical="center" shrinkToFit="1"/>
    </xf>
    <xf numFmtId="203" fontId="56" fillId="2" borderId="11" xfId="0" applyNumberFormat="1" applyFont="1" applyFill="1" applyBorder="1" applyAlignment="1">
      <alignment horizontal="left" vertical="center" shrinkToFit="1"/>
    </xf>
    <xf numFmtId="41" fontId="41" fillId="0" borderId="8" xfId="0" applyNumberFormat="1" applyFont="1" applyBorder="1" applyAlignment="1">
      <alignment horizontal="right" vertical="center"/>
    </xf>
    <xf numFmtId="0" fontId="47" fillId="0" borderId="40" xfId="0" applyFont="1" applyBorder="1" applyAlignment="1">
      <alignment horizontal="distributed" vertical="distributed" shrinkToFit="1"/>
    </xf>
    <xf numFmtId="0" fontId="47" fillId="0" borderId="10" xfId="0" applyFont="1" applyBorder="1" applyAlignment="1">
      <alignment horizontal="distributed" vertical="distributed" shrinkToFit="1"/>
    </xf>
    <xf numFmtId="0" fontId="47" fillId="0" borderId="30" xfId="0" applyFont="1" applyBorder="1" applyAlignment="1">
      <alignment horizontal="distributed" vertical="distributed" shrinkToFit="1"/>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5" fillId="0" borderId="8" xfId="0" applyFont="1" applyBorder="1" applyAlignment="1">
      <alignment horizontal="center" vertical="center"/>
    </xf>
    <xf numFmtId="0" fontId="35" fillId="0" borderId="0" xfId="0" applyFont="1" applyAlignment="1">
      <alignment horizontal="center" vertical="center"/>
    </xf>
    <xf numFmtId="0" fontId="35" fillId="0" borderId="9" xfId="0" applyFont="1" applyBorder="1" applyAlignment="1">
      <alignment horizontal="center" vertical="center"/>
    </xf>
    <xf numFmtId="0" fontId="35" fillId="0" borderId="21" xfId="0" applyFont="1" applyBorder="1" applyAlignment="1">
      <alignment horizontal="center" vertical="center"/>
    </xf>
    <xf numFmtId="0" fontId="35" fillId="0" borderId="18" xfId="0" applyFont="1" applyBorder="1" applyAlignment="1">
      <alignment horizontal="center" vertical="center"/>
    </xf>
    <xf numFmtId="0" fontId="35" fillId="0" borderId="24" xfId="0" applyFont="1" applyBorder="1" applyAlignment="1">
      <alignment horizontal="center" vertic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35" fillId="0" borderId="21" xfId="0" applyFont="1" applyBorder="1" applyAlignment="1">
      <alignment horizontal="center"/>
    </xf>
    <xf numFmtId="0" fontId="35" fillId="0" borderId="18" xfId="0" applyFont="1" applyBorder="1" applyAlignment="1">
      <alignment horizontal="center"/>
    </xf>
    <xf numFmtId="0" fontId="35" fillId="0" borderId="24" xfId="0" applyFont="1" applyBorder="1" applyAlignment="1">
      <alignment horizontal="center"/>
    </xf>
    <xf numFmtId="0" fontId="62" fillId="0" borderId="3" xfId="0" applyFont="1" applyBorder="1" applyAlignment="1">
      <alignment horizontal="center" wrapText="1"/>
    </xf>
    <xf numFmtId="0" fontId="62" fillId="0" borderId="4" xfId="0" applyFont="1" applyBorder="1" applyAlignment="1">
      <alignment horizontal="center"/>
    </xf>
    <xf numFmtId="0" fontId="62" fillId="0" borderId="5" xfId="0" applyFont="1" applyBorder="1" applyAlignment="1">
      <alignment horizontal="center"/>
    </xf>
    <xf numFmtId="0" fontId="62" fillId="0" borderId="21" xfId="0" applyFont="1" applyBorder="1" applyAlignment="1">
      <alignment horizontal="center"/>
    </xf>
    <xf numFmtId="0" fontId="62" fillId="0" borderId="18" xfId="0" applyFont="1" applyBorder="1" applyAlignment="1">
      <alignment horizontal="center"/>
    </xf>
    <xf numFmtId="0" fontId="62" fillId="0" borderId="24" xfId="0" applyFont="1" applyBorder="1" applyAlignment="1">
      <alignment horizontal="center"/>
    </xf>
    <xf numFmtId="0" fontId="62" fillId="0" borderId="6" xfId="0" applyFont="1" applyBorder="1" applyAlignment="1">
      <alignment horizontal="center"/>
    </xf>
    <xf numFmtId="0" fontId="62" fillId="0" borderId="19" xfId="0" applyFont="1" applyBorder="1" applyAlignment="1">
      <alignment horizontal="center"/>
    </xf>
    <xf numFmtId="0" fontId="35" fillId="0" borderId="25" xfId="0" applyFont="1" applyBorder="1" applyAlignment="1">
      <alignment horizontal="center"/>
    </xf>
    <xf numFmtId="0" fontId="35" fillId="0" borderId="22" xfId="0" applyFont="1" applyBorder="1" applyAlignment="1">
      <alignment horizontal="center"/>
    </xf>
    <xf numFmtId="0" fontId="35" fillId="0" borderId="23" xfId="0" applyFont="1" applyBorder="1" applyAlignment="1">
      <alignment horizontal="center"/>
    </xf>
    <xf numFmtId="0" fontId="35" fillId="0" borderId="0" xfId="0" applyFont="1" applyBorder="1" applyAlignment="1">
      <alignment horizontal="center" vertical="center"/>
    </xf>
    <xf numFmtId="207" fontId="56" fillId="2" borderId="32" xfId="0" applyNumberFormat="1" applyFont="1" applyFill="1" applyBorder="1" applyAlignment="1">
      <alignment horizontal="left" vertical="center"/>
    </xf>
    <xf numFmtId="207" fontId="56" fillId="2" borderId="36" xfId="0" applyNumberFormat="1" applyFont="1" applyFill="1" applyBorder="1" applyAlignment="1">
      <alignment horizontal="left" vertical="center"/>
    </xf>
    <xf numFmtId="207" fontId="56" fillId="2" borderId="10" xfId="0" applyNumberFormat="1" applyFont="1" applyFill="1" applyBorder="1" applyAlignment="1">
      <alignment horizontal="left" vertical="center"/>
    </xf>
    <xf numFmtId="207" fontId="56" fillId="2" borderId="11" xfId="0" applyNumberFormat="1" applyFont="1" applyFill="1" applyBorder="1" applyAlignment="1">
      <alignment horizontal="left" vertical="center"/>
    </xf>
    <xf numFmtId="0" fontId="32" fillId="0" borderId="0" xfId="0" applyFont="1" applyBorder="1" applyAlignment="1">
      <alignment horizontal="distributed"/>
    </xf>
    <xf numFmtId="41" fontId="32" fillId="0" borderId="18" xfId="0" applyNumberFormat="1" applyFont="1" applyBorder="1" applyAlignment="1">
      <alignment horizontal="right"/>
    </xf>
    <xf numFmtId="0" fontId="41" fillId="0" borderId="0" xfId="0" applyFont="1" applyBorder="1" applyAlignment="1">
      <alignment horizontal="distributed" justifyLastLine="1"/>
    </xf>
    <xf numFmtId="0" fontId="47" fillId="0" borderId="0" xfId="0" applyFont="1" applyBorder="1" applyAlignment="1"/>
    <xf numFmtId="0" fontId="63" fillId="0" borderId="0" xfId="0" applyFont="1" applyBorder="1" applyAlignment="1">
      <alignment horizontal="distributed" vertical="center" shrinkToFit="1"/>
    </xf>
    <xf numFmtId="0" fontId="63" fillId="0" borderId="0" xfId="0" applyFont="1" applyBorder="1" applyAlignment="1">
      <alignment horizontal="distributed" vertical="center"/>
    </xf>
    <xf numFmtId="203" fontId="41" fillId="0" borderId="0" xfId="0" applyNumberFormat="1" applyFont="1" applyBorder="1" applyAlignment="1">
      <alignment horizontal="center"/>
    </xf>
    <xf numFmtId="0" fontId="41" fillId="0" borderId="0" xfId="0" applyFont="1" applyBorder="1" applyAlignment="1">
      <alignment horizontal="center"/>
    </xf>
    <xf numFmtId="0" fontId="32" fillId="0" borderId="0" xfId="0" applyFont="1" applyBorder="1" applyAlignment="1">
      <alignment horizontal="center"/>
    </xf>
    <xf numFmtId="0" fontId="32" fillId="0" borderId="0" xfId="0" applyFont="1" applyBorder="1" applyAlignment="1">
      <alignment horizontal="right"/>
    </xf>
    <xf numFmtId="0" fontId="63" fillId="0" borderId="0" xfId="0" applyFont="1" applyBorder="1" applyAlignment="1"/>
    <xf numFmtId="203" fontId="32" fillId="0" borderId="0" xfId="0" applyNumberFormat="1" applyFont="1" applyBorder="1" applyAlignment="1">
      <alignment horizontal="center"/>
    </xf>
    <xf numFmtId="0" fontId="32" fillId="0" borderId="0" xfId="0" applyFont="1" applyBorder="1" applyAlignment="1">
      <alignment horizontal="distributed" wrapText="1"/>
    </xf>
    <xf numFmtId="0" fontId="47" fillId="0" borderId="0" xfId="0" applyFont="1" applyBorder="1" applyAlignment="1">
      <alignment horizontal="distributed"/>
    </xf>
    <xf numFmtId="0" fontId="41" fillId="0" borderId="0" xfId="0" applyFont="1" applyBorder="1" applyAlignment="1"/>
    <xf numFmtId="40" fontId="32" fillId="0" borderId="30" xfId="0" applyNumberFormat="1" applyFont="1" applyBorder="1" applyAlignment="1"/>
    <xf numFmtId="0" fontId="35" fillId="0" borderId="0" xfId="0" applyFont="1" applyBorder="1" applyAlignment="1"/>
    <xf numFmtId="0" fontId="51" fillId="0" borderId="0" xfId="0" applyFont="1" applyBorder="1" applyAlignment="1">
      <alignment horizontal="distributed" vertical="distributed" shrinkToFit="1"/>
    </xf>
    <xf numFmtId="0" fontId="35" fillId="0" borderId="0" xfId="0" applyFont="1" applyBorder="1" applyAlignment="1">
      <alignment horizontal="distributed"/>
    </xf>
    <xf numFmtId="204" fontId="35" fillId="0" borderId="1" xfId="0" applyNumberFormat="1" applyFont="1" applyBorder="1" applyAlignment="1">
      <alignment horizontal="center" vertical="center"/>
    </xf>
    <xf numFmtId="204" fontId="35" fillId="0" borderId="44" xfId="0" applyNumberFormat="1" applyFont="1" applyBorder="1" applyAlignment="1">
      <alignment horizontal="center" vertical="center"/>
    </xf>
    <xf numFmtId="38" fontId="41" fillId="0" borderId="0" xfId="3" applyFont="1" applyFill="1" applyBorder="1" applyAlignment="1">
      <alignment horizontal="right"/>
    </xf>
    <xf numFmtId="38" fontId="41" fillId="0" borderId="0" xfId="3" applyFont="1" applyFill="1" applyBorder="1" applyAlignment="1">
      <alignment horizontal="right" vertical="center"/>
    </xf>
    <xf numFmtId="41" fontId="41" fillId="0" borderId="9" xfId="0" applyNumberFormat="1" applyFont="1" applyBorder="1" applyAlignment="1">
      <alignment horizontal="right"/>
    </xf>
    <xf numFmtId="0" fontId="55" fillId="2" borderId="32" xfId="0" applyFont="1" applyFill="1" applyBorder="1" applyAlignment="1">
      <alignment horizontal="left" vertical="center" shrinkToFit="1"/>
    </xf>
    <xf numFmtId="0" fontId="55" fillId="2" borderId="0" xfId="0" applyFont="1" applyFill="1" applyAlignment="1">
      <alignment horizontal="left" vertical="center" shrinkToFit="1"/>
    </xf>
    <xf numFmtId="0" fontId="41" fillId="0" borderId="88" xfId="0" applyFont="1" applyBorder="1" applyAlignment="1">
      <alignment horizontal="center" shrinkToFit="1"/>
    </xf>
    <xf numFmtId="0" fontId="41" fillId="0" borderId="80" xfId="0" applyFont="1" applyBorder="1" applyAlignment="1">
      <alignment horizontal="center" shrinkToFit="1"/>
    </xf>
    <xf numFmtId="41" fontId="41" fillId="0" borderId="80" xfId="3" applyNumberFormat="1" applyFont="1" applyFill="1" applyBorder="1" applyAlignment="1"/>
    <xf numFmtId="41" fontId="41" fillId="0" borderId="3" xfId="0" applyNumberFormat="1" applyFont="1" applyBorder="1" applyAlignment="1">
      <alignment horizontal="right"/>
    </xf>
    <xf numFmtId="41" fontId="41" fillId="0" borderId="0" xfId="0" applyNumberFormat="1" applyFont="1" applyAlignment="1">
      <alignment horizontal="center"/>
    </xf>
    <xf numFmtId="0" fontId="33" fillId="2" borderId="32" xfId="0" applyFont="1" applyFill="1" applyBorder="1" applyAlignment="1">
      <alignment vertical="center"/>
    </xf>
    <xf numFmtId="0" fontId="33" fillId="2" borderId="40" xfId="0" applyFont="1" applyFill="1" applyBorder="1" applyAlignment="1">
      <alignment vertical="center"/>
    </xf>
    <xf numFmtId="0" fontId="33" fillId="2" borderId="10" xfId="0" applyFont="1" applyFill="1" applyBorder="1" applyAlignment="1">
      <alignment vertical="center"/>
    </xf>
    <xf numFmtId="179" fontId="41" fillId="0" borderId="40" xfId="0" applyNumberFormat="1" applyFont="1" applyBorder="1" applyAlignment="1">
      <alignment horizontal="center" shrinkToFit="1"/>
    </xf>
    <xf numFmtId="179" fontId="41" fillId="0" borderId="30" xfId="0" applyNumberFormat="1" applyFont="1" applyBorder="1" applyAlignment="1">
      <alignment horizontal="center" shrinkToFit="1"/>
    </xf>
    <xf numFmtId="0" fontId="41" fillId="0" borderId="23" xfId="0" applyFont="1" applyBorder="1" applyAlignment="1"/>
    <xf numFmtId="41" fontId="41" fillId="0" borderId="88" xfId="3" applyNumberFormat="1" applyFont="1" applyFill="1" applyBorder="1" applyAlignment="1">
      <alignment horizontal="right"/>
    </xf>
    <xf numFmtId="41" fontId="41" fillId="0" borderId="104" xfId="3" applyNumberFormat="1" applyFont="1" applyFill="1" applyBorder="1" applyAlignment="1">
      <alignment horizontal="right"/>
    </xf>
    <xf numFmtId="41" fontId="41" fillId="0" borderId="24" xfId="0" applyNumberFormat="1" applyFont="1" applyBorder="1" applyAlignment="1">
      <alignment horizontal="center"/>
    </xf>
    <xf numFmtId="41" fontId="41" fillId="0" borderId="39" xfId="3" applyNumberFormat="1" applyFont="1" applyFill="1" applyBorder="1" applyAlignment="1">
      <alignment horizontal="center"/>
    </xf>
    <xf numFmtId="41" fontId="41" fillId="0" borderId="5" xfId="3" applyNumberFormat="1" applyFont="1" applyFill="1" applyBorder="1" applyAlignment="1">
      <alignment horizontal="right"/>
    </xf>
    <xf numFmtId="41" fontId="41" fillId="0" borderId="6" xfId="3" applyNumberFormat="1" applyFont="1" applyFill="1" applyBorder="1" applyAlignment="1">
      <alignment horizontal="right"/>
    </xf>
    <xf numFmtId="38" fontId="41" fillId="0" borderId="22" xfId="3" applyFont="1" applyFill="1" applyBorder="1" applyAlignment="1">
      <alignment horizontal="right"/>
    </xf>
    <xf numFmtId="38" fontId="41" fillId="0" borderId="22" xfId="0" applyNumberFormat="1" applyFont="1" applyBorder="1" applyAlignment="1">
      <alignment horizontal="right"/>
    </xf>
    <xf numFmtId="0" fontId="51" fillId="0" borderId="39" xfId="0" applyFont="1" applyBorder="1" applyAlignment="1">
      <alignment horizontal="center"/>
    </xf>
    <xf numFmtId="203" fontId="56" fillId="2" borderId="32" xfId="0" applyNumberFormat="1" applyFont="1" applyFill="1" applyBorder="1" applyAlignment="1">
      <alignment horizontal="left" vertical="center" shrinkToFit="1"/>
    </xf>
    <xf numFmtId="203" fontId="56" fillId="2" borderId="36" xfId="0" applyNumberFormat="1" applyFont="1" applyFill="1" applyBorder="1" applyAlignment="1">
      <alignment horizontal="left" vertical="center" shrinkToFit="1"/>
    </xf>
    <xf numFmtId="212" fontId="41" fillId="0" borderId="25" xfId="0" applyNumberFormat="1" applyFont="1" applyBorder="1" applyAlignment="1">
      <alignment horizontal="center"/>
    </xf>
    <xf numFmtId="212" fontId="32" fillId="0" borderId="22" xfId="0" applyNumberFormat="1" applyFont="1" applyBorder="1" applyAlignment="1">
      <alignment horizontal="center"/>
    </xf>
    <xf numFmtId="41" fontId="41" fillId="0" borderId="21" xfId="3" applyNumberFormat="1" applyFont="1" applyFill="1" applyBorder="1" applyAlignment="1">
      <alignment horizontal="center"/>
    </xf>
    <xf numFmtId="41" fontId="41" fillId="0" borderId="10" xfId="0" applyNumberFormat="1" applyFont="1" applyBorder="1" applyAlignment="1"/>
    <xf numFmtId="41" fontId="32" fillId="0" borderId="30" xfId="0" applyNumberFormat="1" applyFont="1" applyBorder="1" applyAlignment="1"/>
    <xf numFmtId="41" fontId="41" fillId="0" borderId="30" xfId="0" applyNumberFormat="1" applyFont="1" applyBorder="1" applyAlignment="1">
      <alignment horizontal="right"/>
    </xf>
    <xf numFmtId="207" fontId="56" fillId="2" borderId="32" xfId="0" applyNumberFormat="1" applyFont="1" applyFill="1" applyBorder="1" applyAlignment="1">
      <alignment vertical="center"/>
    </xf>
    <xf numFmtId="207" fontId="56" fillId="2" borderId="36" xfId="0" applyNumberFormat="1" applyFont="1" applyFill="1" applyBorder="1" applyAlignment="1">
      <alignment vertical="center"/>
    </xf>
    <xf numFmtId="207" fontId="56" fillId="2" borderId="10" xfId="0" applyNumberFormat="1" applyFont="1" applyFill="1" applyBorder="1" applyAlignment="1">
      <alignment vertical="center"/>
    </xf>
    <xf numFmtId="207" fontId="56" fillId="2" borderId="11" xfId="0" applyNumberFormat="1" applyFont="1" applyFill="1" applyBorder="1" applyAlignment="1">
      <alignment vertical="center"/>
    </xf>
    <xf numFmtId="41" fontId="41" fillId="0" borderId="7" xfId="0" applyNumberFormat="1" applyFont="1" applyBorder="1" applyAlignment="1"/>
    <xf numFmtId="40" fontId="41" fillId="0" borderId="0" xfId="3" applyNumberFormat="1" applyFont="1" applyFill="1" applyBorder="1" applyAlignment="1">
      <alignment horizontal="center"/>
    </xf>
    <xf numFmtId="40" fontId="41" fillId="0" borderId="9" xfId="3" applyNumberFormat="1" applyFont="1" applyFill="1" applyBorder="1" applyAlignment="1">
      <alignment horizontal="center"/>
    </xf>
    <xf numFmtId="3" fontId="41" fillId="0" borderId="9" xfId="0" applyNumberFormat="1" applyFont="1" applyBorder="1" applyAlignment="1">
      <alignment horizontal="center"/>
    </xf>
    <xf numFmtId="3" fontId="41" fillId="0" borderId="7" xfId="0" applyNumberFormat="1" applyFont="1" applyBorder="1" applyAlignment="1">
      <alignment horizontal="center"/>
    </xf>
    <xf numFmtId="41" fontId="41" fillId="0" borderId="25" xfId="0" applyNumberFormat="1" applyFont="1" applyBorder="1" applyAlignment="1">
      <alignment horizontal="center"/>
    </xf>
    <xf numFmtId="41" fontId="41" fillId="0" borderId="22" xfId="0" applyNumberFormat="1" applyFont="1" applyBorder="1" applyAlignment="1">
      <alignment horizontal="center"/>
    </xf>
    <xf numFmtId="41" fontId="41" fillId="0" borderId="23" xfId="0" applyNumberFormat="1" applyFont="1" applyBorder="1" applyAlignment="1">
      <alignment horizontal="center"/>
    </xf>
    <xf numFmtId="41" fontId="41" fillId="0" borderId="7" xfId="0" applyNumberFormat="1" applyFont="1" applyBorder="1" applyAlignment="1">
      <alignment horizontal="right"/>
    </xf>
    <xf numFmtId="41" fontId="41" fillId="0" borderId="107" xfId="0" applyNumberFormat="1" applyFont="1" applyBorder="1" applyAlignment="1"/>
    <xf numFmtId="41" fontId="41" fillId="0" borderId="108" xfId="0" applyNumberFormat="1" applyFont="1" applyBorder="1" applyAlignment="1"/>
    <xf numFmtId="41" fontId="41" fillId="0" borderId="110" xfId="0" applyNumberFormat="1" applyFont="1" applyBorder="1" applyAlignment="1"/>
    <xf numFmtId="38" fontId="32" fillId="0" borderId="25" xfId="0" applyNumberFormat="1" applyFont="1" applyBorder="1" applyAlignment="1"/>
    <xf numFmtId="38" fontId="32" fillId="0" borderId="22" xfId="0" applyNumberFormat="1" applyFont="1" applyBorder="1" applyAlignment="1"/>
    <xf numFmtId="38" fontId="32" fillId="0" borderId="23" xfId="0" applyNumberFormat="1" applyFont="1" applyBorder="1" applyAlignment="1"/>
    <xf numFmtId="41" fontId="41" fillId="0" borderId="4" xfId="0" applyNumberFormat="1" applyFont="1" applyBorder="1" applyAlignment="1">
      <alignment horizontal="center"/>
    </xf>
    <xf numFmtId="38" fontId="41" fillId="0" borderId="10" xfId="3" applyFont="1" applyFill="1" applyBorder="1" applyAlignment="1">
      <alignment horizontal="right" vertical="center"/>
    </xf>
    <xf numFmtId="0" fontId="41" fillId="0" borderId="17" xfId="0" applyFont="1" applyBorder="1" applyAlignment="1">
      <alignment horizontal="center"/>
    </xf>
    <xf numFmtId="41" fontId="41" fillId="0" borderId="107" xfId="3" applyNumberFormat="1" applyFont="1" applyFill="1" applyBorder="1" applyAlignment="1"/>
    <xf numFmtId="41" fontId="41" fillId="0" borderId="108" xfId="3" applyNumberFormat="1" applyFont="1" applyFill="1" applyBorder="1" applyAlignment="1"/>
    <xf numFmtId="41" fontId="41" fillId="0" borderId="110" xfId="3" applyNumberFormat="1" applyFont="1" applyFill="1" applyBorder="1" applyAlignment="1"/>
    <xf numFmtId="187" fontId="41" fillId="0" borderId="33" xfId="0" applyNumberFormat="1" applyFont="1" applyBorder="1" applyAlignment="1">
      <alignment horizontal="left" vertical="top" wrapText="1"/>
    </xf>
    <xf numFmtId="187" fontId="41" fillId="0" borderId="32" xfId="0" applyNumberFormat="1" applyFont="1" applyBorder="1" applyAlignment="1">
      <alignment horizontal="left" vertical="top" wrapText="1"/>
    </xf>
    <xf numFmtId="187" fontId="41" fillId="0" borderId="36" xfId="0" applyNumberFormat="1" applyFont="1" applyBorder="1" applyAlignment="1">
      <alignment horizontal="left" vertical="top" wrapText="1"/>
    </xf>
    <xf numFmtId="187" fontId="41" fillId="0" borderId="8" xfId="0" applyNumberFormat="1" applyFont="1" applyBorder="1" applyAlignment="1">
      <alignment horizontal="left" vertical="top" wrapText="1"/>
    </xf>
    <xf numFmtId="187" fontId="41" fillId="0" borderId="0" xfId="0" applyNumberFormat="1" applyFont="1" applyBorder="1" applyAlignment="1">
      <alignment horizontal="left" vertical="top" wrapText="1"/>
    </xf>
    <xf numFmtId="187" fontId="41" fillId="0" borderId="7" xfId="0" applyNumberFormat="1" applyFont="1" applyBorder="1" applyAlignment="1">
      <alignment horizontal="left" vertical="top" wrapText="1"/>
    </xf>
    <xf numFmtId="187" fontId="41" fillId="0" borderId="21" xfId="0" applyNumberFormat="1" applyFont="1" applyBorder="1" applyAlignment="1">
      <alignment horizontal="left" vertical="top" wrapText="1"/>
    </xf>
    <xf numFmtId="187" fontId="41" fillId="0" borderId="18" xfId="0" applyNumberFormat="1" applyFont="1" applyBorder="1" applyAlignment="1">
      <alignment horizontal="left" vertical="top" wrapText="1"/>
    </xf>
    <xf numFmtId="187" fontId="41" fillId="0" borderId="19" xfId="0" applyNumberFormat="1" applyFont="1" applyBorder="1" applyAlignment="1">
      <alignment horizontal="left" vertical="top" wrapText="1"/>
    </xf>
    <xf numFmtId="187" fontId="62" fillId="0" borderId="3" xfId="0" applyNumberFormat="1" applyFont="1" applyBorder="1" applyAlignment="1">
      <alignment horizontal="left" vertical="top" wrapText="1"/>
    </xf>
    <xf numFmtId="187" fontId="62" fillId="0" borderId="4" xfId="0" applyNumberFormat="1" applyFont="1" applyBorder="1" applyAlignment="1">
      <alignment horizontal="left" vertical="top" wrapText="1"/>
    </xf>
    <xf numFmtId="187" fontId="62" fillId="0" borderId="6" xfId="0" applyNumberFormat="1" applyFont="1" applyBorder="1" applyAlignment="1">
      <alignment horizontal="left" vertical="top" wrapText="1"/>
    </xf>
    <xf numFmtId="187" fontId="62" fillId="0" borderId="8" xfId="0" applyNumberFormat="1" applyFont="1" applyBorder="1" applyAlignment="1">
      <alignment horizontal="left" vertical="top" wrapText="1"/>
    </xf>
    <xf numFmtId="187" fontId="62" fillId="0" borderId="0" xfId="0" applyNumberFormat="1" applyFont="1" applyBorder="1" applyAlignment="1">
      <alignment horizontal="left" vertical="top" wrapText="1"/>
    </xf>
    <xf numFmtId="187" fontId="62" fillId="0" borderId="7" xfId="0" applyNumberFormat="1" applyFont="1" applyBorder="1" applyAlignment="1">
      <alignment horizontal="left" vertical="top" wrapText="1"/>
    </xf>
    <xf numFmtId="187" fontId="62" fillId="0" borderId="21" xfId="0" applyNumberFormat="1" applyFont="1" applyBorder="1" applyAlignment="1">
      <alignment horizontal="left" vertical="top" wrapText="1"/>
    </xf>
    <xf numFmtId="187" fontId="62" fillId="0" borderId="18" xfId="0" applyNumberFormat="1" applyFont="1" applyBorder="1" applyAlignment="1">
      <alignment horizontal="left" vertical="top" wrapText="1"/>
    </xf>
    <xf numFmtId="187" fontId="62" fillId="0" borderId="19" xfId="0" applyNumberFormat="1" applyFont="1" applyBorder="1" applyAlignment="1">
      <alignment horizontal="left" vertical="top" wrapText="1"/>
    </xf>
    <xf numFmtId="187" fontId="62" fillId="0" borderId="0" xfId="0" applyNumberFormat="1" applyFont="1" applyAlignment="1">
      <alignment horizontal="left" vertical="top" wrapText="1"/>
    </xf>
    <xf numFmtId="187" fontId="62" fillId="0" borderId="43" xfId="0" applyNumberFormat="1" applyFont="1" applyBorder="1" applyAlignment="1">
      <alignment horizontal="left" vertical="top" wrapText="1"/>
    </xf>
    <xf numFmtId="187" fontId="62" fillId="0" borderId="1" xfId="0" applyNumberFormat="1" applyFont="1" applyBorder="1" applyAlignment="1">
      <alignment horizontal="left" vertical="top" wrapText="1"/>
    </xf>
    <xf numFmtId="187" fontId="62" fillId="0" borderId="45" xfId="0" applyNumberFormat="1" applyFont="1" applyBorder="1" applyAlignment="1">
      <alignment horizontal="left" vertical="top" wrapText="1"/>
    </xf>
    <xf numFmtId="41" fontId="41" fillId="0" borderId="111" xfId="3" applyNumberFormat="1" applyFont="1" applyFill="1" applyBorder="1" applyAlignment="1">
      <alignment horizontal="center"/>
    </xf>
    <xf numFmtId="41" fontId="41" fillId="0" borderId="108" xfId="3" applyNumberFormat="1" applyFont="1" applyFill="1" applyBorder="1" applyAlignment="1">
      <alignment horizontal="center"/>
    </xf>
    <xf numFmtId="41" fontId="41" fillId="0" borderId="112" xfId="3" applyNumberFormat="1" applyFont="1" applyFill="1" applyBorder="1" applyAlignment="1">
      <alignment horizontal="center"/>
    </xf>
    <xf numFmtId="187" fontId="35" fillId="0" borderId="3" xfId="0" applyNumberFormat="1" applyFont="1" applyBorder="1" applyAlignment="1">
      <alignment horizontal="left" vertical="center" wrapText="1"/>
    </xf>
    <xf numFmtId="187" fontId="35" fillId="0" borderId="4" xfId="0" applyNumberFormat="1" applyFont="1" applyBorder="1" applyAlignment="1">
      <alignment horizontal="left" vertical="center" wrapText="1"/>
    </xf>
    <xf numFmtId="187" fontId="35" fillId="0" borderId="6" xfId="0" applyNumberFormat="1" applyFont="1" applyBorder="1" applyAlignment="1">
      <alignment horizontal="left" vertical="center" wrapText="1"/>
    </xf>
    <xf numFmtId="187" fontId="35" fillId="0" borderId="8" xfId="0" applyNumberFormat="1" applyFont="1" applyBorder="1" applyAlignment="1">
      <alignment horizontal="left" vertical="center" wrapText="1"/>
    </xf>
    <xf numFmtId="187" fontId="35" fillId="0" borderId="0" xfId="0" applyNumberFormat="1" applyFont="1" applyAlignment="1">
      <alignment horizontal="left" vertical="center" wrapText="1"/>
    </xf>
    <xf numFmtId="187" fontId="35" fillId="0" borderId="7" xfId="0" applyNumberFormat="1" applyFont="1" applyBorder="1" applyAlignment="1">
      <alignment horizontal="left" vertical="center" wrapText="1"/>
    </xf>
    <xf numFmtId="187" fontId="35" fillId="0" borderId="43" xfId="0" applyNumberFormat="1" applyFont="1" applyBorder="1" applyAlignment="1">
      <alignment horizontal="left" vertical="center" wrapText="1"/>
    </xf>
    <xf numFmtId="187" fontId="35" fillId="0" borderId="1" xfId="0" applyNumberFormat="1" applyFont="1" applyBorder="1" applyAlignment="1">
      <alignment horizontal="left" vertical="center" wrapText="1"/>
    </xf>
    <xf numFmtId="187" fontId="35" fillId="0" borderId="45" xfId="0" applyNumberFormat="1" applyFont="1" applyBorder="1" applyAlignment="1">
      <alignment horizontal="left" vertical="center" wrapText="1"/>
    </xf>
    <xf numFmtId="187" fontId="51" fillId="0" borderId="3" xfId="0" applyNumberFormat="1" applyFont="1" applyBorder="1" applyAlignment="1">
      <alignment horizontal="left" vertical="top" wrapText="1"/>
    </xf>
    <xf numFmtId="0" fontId="51" fillId="0" borderId="4" xfId="0" applyFont="1" applyBorder="1" applyAlignment="1">
      <alignment horizontal="left" vertical="top" wrapText="1"/>
    </xf>
    <xf numFmtId="0" fontId="51" fillId="0" borderId="6" xfId="0" applyFont="1" applyBorder="1" applyAlignment="1">
      <alignment horizontal="left" vertical="top" wrapText="1"/>
    </xf>
    <xf numFmtId="0" fontId="51" fillId="0" borderId="21" xfId="0" applyFont="1" applyBorder="1" applyAlignment="1">
      <alignment horizontal="left" vertical="top" wrapText="1"/>
    </xf>
    <xf numFmtId="0" fontId="51" fillId="0" borderId="18" xfId="0" applyFont="1" applyBorder="1" applyAlignment="1">
      <alignment horizontal="left" vertical="top" wrapText="1"/>
    </xf>
    <xf numFmtId="0" fontId="51" fillId="0" borderId="19" xfId="0" applyFont="1" applyBorder="1" applyAlignment="1">
      <alignment horizontal="left" vertical="top" wrapText="1"/>
    </xf>
    <xf numFmtId="187" fontId="47" fillId="0" borderId="33" xfId="0" applyNumberFormat="1" applyFont="1" applyBorder="1" applyAlignment="1">
      <alignment horizontal="left" vertical="center" wrapText="1"/>
    </xf>
    <xf numFmtId="0" fontId="47" fillId="0" borderId="32" xfId="0" applyFont="1" applyBorder="1" applyAlignment="1">
      <alignment horizontal="left" vertical="center" wrapText="1"/>
    </xf>
    <xf numFmtId="0" fontId="47" fillId="0" borderId="36" xfId="0" applyFont="1" applyBorder="1" applyAlignment="1">
      <alignment horizontal="left" vertical="center" wrapText="1"/>
    </xf>
    <xf numFmtId="0" fontId="47" fillId="0" borderId="8" xfId="0" applyFont="1" applyBorder="1" applyAlignment="1">
      <alignment horizontal="left" vertical="center" wrapText="1"/>
    </xf>
    <xf numFmtId="0" fontId="47" fillId="0" borderId="0" xfId="0" applyFont="1" applyAlignment="1">
      <alignment horizontal="left" vertical="center" wrapText="1"/>
    </xf>
    <xf numFmtId="0" fontId="47" fillId="0" borderId="7" xfId="0" applyFont="1" applyBorder="1" applyAlignment="1">
      <alignment horizontal="left" vertical="center" wrapText="1"/>
    </xf>
    <xf numFmtId="0" fontId="47" fillId="0" borderId="21" xfId="0" applyFont="1" applyBorder="1" applyAlignment="1">
      <alignment horizontal="left" vertical="center" wrapText="1"/>
    </xf>
    <xf numFmtId="0" fontId="47" fillId="0" borderId="18" xfId="0" applyFont="1" applyBorder="1" applyAlignment="1">
      <alignment horizontal="left" vertical="center" wrapText="1"/>
    </xf>
    <xf numFmtId="0" fontId="47" fillId="0" borderId="19" xfId="0" applyFont="1" applyBorder="1" applyAlignment="1">
      <alignment horizontal="left" vertical="center" wrapText="1"/>
    </xf>
    <xf numFmtId="41" fontId="32" fillId="0" borderId="18" xfId="0" applyNumberFormat="1" applyFont="1" applyBorder="1" applyAlignment="1"/>
    <xf numFmtId="212" fontId="32" fillId="0" borderId="18" xfId="0" applyNumberFormat="1" applyFont="1" applyBorder="1" applyAlignment="1"/>
    <xf numFmtId="187" fontId="35" fillId="0" borderId="3" xfId="0" applyNumberFormat="1" applyFont="1" applyBorder="1" applyAlignment="1">
      <alignment horizontal="left" vertical="top" wrapText="1"/>
    </xf>
    <xf numFmtId="187" fontId="35" fillId="0" borderId="4" xfId="0" applyNumberFormat="1" applyFont="1" applyBorder="1" applyAlignment="1">
      <alignment horizontal="left" vertical="top"/>
    </xf>
    <xf numFmtId="187" fontId="35" fillId="0" borderId="6" xfId="0" applyNumberFormat="1" applyFont="1" applyBorder="1" applyAlignment="1">
      <alignment horizontal="left" vertical="top"/>
    </xf>
    <xf numFmtId="187" fontId="35" fillId="0" borderId="21" xfId="0" applyNumberFormat="1" applyFont="1" applyBorder="1" applyAlignment="1">
      <alignment horizontal="left" vertical="top"/>
    </xf>
    <xf numFmtId="187" fontId="35" fillId="0" borderId="18" xfId="0" applyNumberFormat="1" applyFont="1" applyBorder="1" applyAlignment="1">
      <alignment horizontal="left" vertical="top"/>
    </xf>
    <xf numFmtId="187" fontId="35" fillId="0" borderId="19" xfId="0" applyNumberFormat="1" applyFont="1" applyBorder="1" applyAlignment="1">
      <alignment horizontal="left" vertical="top"/>
    </xf>
    <xf numFmtId="0" fontId="41" fillId="0" borderId="40" xfId="0" applyFont="1" applyBorder="1" applyAlignment="1">
      <alignment horizontal="distributed"/>
    </xf>
    <xf numFmtId="0" fontId="41" fillId="0" borderId="30" xfId="0" applyFont="1" applyBorder="1" applyAlignment="1">
      <alignment horizontal="distributed"/>
    </xf>
    <xf numFmtId="0" fontId="41" fillId="0" borderId="3" xfId="0" applyFont="1" applyBorder="1" applyAlignment="1">
      <alignment horizontal="left" vertical="top" wrapText="1"/>
    </xf>
    <xf numFmtId="0" fontId="41" fillId="0" borderId="4" xfId="0" applyFont="1" applyBorder="1" applyAlignment="1">
      <alignment horizontal="left" vertical="top"/>
    </xf>
    <xf numFmtId="0" fontId="41" fillId="0" borderId="6" xfId="0" applyFont="1" applyBorder="1" applyAlignment="1">
      <alignment horizontal="left" vertical="top"/>
    </xf>
    <xf numFmtId="0" fontId="41" fillId="0" borderId="8" xfId="0" applyFont="1" applyBorder="1" applyAlignment="1">
      <alignment horizontal="left" vertical="top"/>
    </xf>
    <xf numFmtId="0" fontId="41" fillId="0" borderId="0" xfId="0" applyFont="1" applyAlignment="1">
      <alignment horizontal="left" vertical="top"/>
    </xf>
    <xf numFmtId="0" fontId="41" fillId="0" borderId="7" xfId="0" applyFont="1" applyBorder="1" applyAlignment="1">
      <alignment horizontal="left" vertical="top"/>
    </xf>
    <xf numFmtId="0" fontId="41" fillId="0" borderId="43" xfId="0" applyFont="1" applyBorder="1" applyAlignment="1">
      <alignment horizontal="left" vertical="top"/>
    </xf>
    <xf numFmtId="0" fontId="41" fillId="0" borderId="1" xfId="0" applyFont="1" applyBorder="1" applyAlignment="1">
      <alignment horizontal="left" vertical="top"/>
    </xf>
    <xf numFmtId="0" fontId="41" fillId="0" borderId="45" xfId="0" applyFont="1" applyBorder="1" applyAlignment="1">
      <alignment horizontal="left" vertical="top"/>
    </xf>
    <xf numFmtId="187" fontId="35" fillId="0" borderId="4" xfId="0" applyNumberFormat="1" applyFont="1" applyBorder="1" applyAlignment="1">
      <alignment horizontal="left" vertical="top" wrapText="1"/>
    </xf>
    <xf numFmtId="187" fontId="35" fillId="0" borderId="6" xfId="0" applyNumberFormat="1" applyFont="1" applyBorder="1" applyAlignment="1">
      <alignment horizontal="left" vertical="top" wrapText="1"/>
    </xf>
    <xf numFmtId="187" fontId="35" fillId="0" borderId="8" xfId="0" applyNumberFormat="1" applyFont="1" applyBorder="1" applyAlignment="1">
      <alignment horizontal="left" vertical="top" wrapText="1"/>
    </xf>
    <xf numFmtId="187" fontId="35" fillId="0" borderId="0" xfId="0" applyNumberFormat="1" applyFont="1" applyAlignment="1">
      <alignment horizontal="left" vertical="top" wrapText="1"/>
    </xf>
    <xf numFmtId="187" fontId="35" fillId="0" borderId="7" xfId="0" applyNumberFormat="1" applyFont="1" applyBorder="1" applyAlignment="1">
      <alignment horizontal="left" vertical="top" wrapText="1"/>
    </xf>
    <xf numFmtId="187" fontId="35" fillId="0" borderId="43" xfId="0" applyNumberFormat="1" applyFont="1" applyBorder="1" applyAlignment="1">
      <alignment horizontal="left" vertical="top" wrapText="1"/>
    </xf>
    <xf numFmtId="187" fontId="35" fillId="0" borderId="1" xfId="0" applyNumberFormat="1" applyFont="1" applyBorder="1" applyAlignment="1">
      <alignment horizontal="left" vertical="top" wrapText="1"/>
    </xf>
    <xf numFmtId="187" fontId="35" fillId="0" borderId="45" xfId="0" applyNumberFormat="1" applyFont="1" applyBorder="1" applyAlignment="1">
      <alignment horizontal="left" vertical="top" wrapText="1"/>
    </xf>
    <xf numFmtId="187" fontId="47" fillId="0" borderId="32" xfId="0" applyNumberFormat="1" applyFont="1" applyBorder="1" applyAlignment="1">
      <alignment horizontal="left" vertical="center" wrapText="1"/>
    </xf>
    <xf numFmtId="187" fontId="47" fillId="0" borderId="36" xfId="0" applyNumberFormat="1" applyFont="1" applyBorder="1" applyAlignment="1">
      <alignment horizontal="left" vertical="center" wrapText="1"/>
    </xf>
    <xf numFmtId="187" fontId="47" fillId="0" borderId="8" xfId="0" applyNumberFormat="1" applyFont="1" applyBorder="1" applyAlignment="1">
      <alignment horizontal="left" vertical="center" wrapText="1"/>
    </xf>
    <xf numFmtId="187" fontId="47" fillId="0" borderId="0" xfId="0" applyNumberFormat="1" applyFont="1" applyBorder="1" applyAlignment="1">
      <alignment horizontal="left" vertical="center" wrapText="1"/>
    </xf>
    <xf numFmtId="187" fontId="47" fillId="0" borderId="7" xfId="0" applyNumberFormat="1" applyFont="1" applyBorder="1" applyAlignment="1">
      <alignment horizontal="left" vertical="center" wrapText="1"/>
    </xf>
    <xf numFmtId="187" fontId="47" fillId="0" borderId="21" xfId="0" applyNumberFormat="1" applyFont="1" applyBorder="1" applyAlignment="1">
      <alignment horizontal="left" vertical="center" wrapText="1"/>
    </xf>
    <xf numFmtId="187" fontId="47" fillId="0" borderId="18" xfId="0" applyNumberFormat="1" applyFont="1" applyBorder="1" applyAlignment="1">
      <alignment horizontal="left" vertical="center" wrapText="1"/>
    </xf>
    <xf numFmtId="187" fontId="47" fillId="0" borderId="19" xfId="0" applyNumberFormat="1" applyFont="1" applyBorder="1" applyAlignment="1">
      <alignment horizontal="left" vertical="center" wrapText="1"/>
    </xf>
    <xf numFmtId="187" fontId="35" fillId="0" borderId="21" xfId="0" applyNumberFormat="1" applyFont="1" applyBorder="1" applyAlignment="1">
      <alignment horizontal="left" vertical="top" wrapText="1"/>
    </xf>
    <xf numFmtId="187" fontId="35" fillId="0" borderId="18" xfId="0" applyNumberFormat="1" applyFont="1" applyBorder="1" applyAlignment="1">
      <alignment horizontal="left" vertical="top" wrapText="1"/>
    </xf>
    <xf numFmtId="187" fontId="35" fillId="0" borderId="19" xfId="0" applyNumberFormat="1" applyFont="1" applyBorder="1" applyAlignment="1">
      <alignment horizontal="left" vertical="top" wrapText="1"/>
    </xf>
    <xf numFmtId="187" fontId="62" fillId="0" borderId="33" xfId="0" applyNumberFormat="1" applyFont="1" applyBorder="1" applyAlignment="1">
      <alignment horizontal="left" vertical="center" wrapText="1"/>
    </xf>
    <xf numFmtId="187" fontId="62" fillId="0" borderId="32" xfId="0" applyNumberFormat="1" applyFont="1" applyBorder="1" applyAlignment="1">
      <alignment horizontal="left" vertical="center" wrapText="1"/>
    </xf>
    <xf numFmtId="187" fontId="62" fillId="0" borderId="36" xfId="0" applyNumberFormat="1" applyFont="1" applyBorder="1" applyAlignment="1">
      <alignment horizontal="left" vertical="center" wrapText="1"/>
    </xf>
    <xf numFmtId="187" fontId="62" fillId="0" borderId="8" xfId="0" applyNumberFormat="1" applyFont="1" applyBorder="1" applyAlignment="1">
      <alignment horizontal="left" vertical="center" wrapText="1"/>
    </xf>
    <xf numFmtId="187" fontId="62" fillId="0" borderId="0" xfId="0" applyNumberFormat="1" applyFont="1" applyAlignment="1">
      <alignment horizontal="left" vertical="center" wrapText="1"/>
    </xf>
    <xf numFmtId="187" fontId="62" fillId="0" borderId="7" xfId="0" applyNumberFormat="1" applyFont="1" applyBorder="1" applyAlignment="1">
      <alignment horizontal="left" vertical="center" wrapText="1"/>
    </xf>
    <xf numFmtId="187" fontId="62" fillId="0" borderId="21" xfId="0" applyNumberFormat="1" applyFont="1" applyBorder="1" applyAlignment="1">
      <alignment horizontal="left" vertical="center" wrapText="1"/>
    </xf>
    <xf numFmtId="187" fontId="62" fillId="0" borderId="18" xfId="0" applyNumberFormat="1" applyFont="1" applyBorder="1" applyAlignment="1">
      <alignment horizontal="left" vertical="center" wrapText="1"/>
    </xf>
    <xf numFmtId="187" fontId="62" fillId="0" borderId="19" xfId="0" applyNumberFormat="1" applyFont="1" applyBorder="1" applyAlignment="1">
      <alignment horizontal="left" vertical="center" wrapText="1"/>
    </xf>
    <xf numFmtId="41" fontId="71" fillId="0" borderId="18" xfId="0" applyNumberFormat="1" applyFont="1" applyBorder="1" applyAlignment="1">
      <alignment horizontal="right"/>
    </xf>
    <xf numFmtId="41" fontId="71" fillId="0" borderId="18" xfId="0" applyNumberFormat="1" applyFont="1" applyBorder="1"/>
    <xf numFmtId="212" fontId="71" fillId="0" borderId="18" xfId="0" applyNumberFormat="1" applyFont="1" applyBorder="1"/>
    <xf numFmtId="0" fontId="71" fillId="0" borderId="10" xfId="0" applyFont="1" applyBorder="1"/>
    <xf numFmtId="0" fontId="8" fillId="0" borderId="0" xfId="0" applyFont="1" applyAlignment="1">
      <alignment horizontal="left" vertical="top" wrapText="1"/>
    </xf>
    <xf numFmtId="40" fontId="32" fillId="0" borderId="0" xfId="0" applyNumberFormat="1" applyFont="1" applyBorder="1" applyAlignment="1"/>
    <xf numFmtId="0" fontId="71" fillId="0" borderId="30" xfId="0" applyFont="1" applyBorder="1"/>
    <xf numFmtId="40" fontId="71" fillId="0" borderId="30" xfId="0" applyNumberFormat="1" applyFont="1" applyBorder="1"/>
    <xf numFmtId="0" fontId="71" fillId="0" borderId="11" xfId="0" applyFont="1" applyBorder="1"/>
    <xf numFmtId="187" fontId="35" fillId="0" borderId="0" xfId="0" applyNumberFormat="1" applyFont="1" applyAlignment="1">
      <alignment horizontal="distributed"/>
    </xf>
    <xf numFmtId="187" fontId="32" fillId="0" borderId="0" xfId="0" applyNumberFormat="1" applyFont="1" applyAlignment="1">
      <alignment horizontal="distributed"/>
    </xf>
    <xf numFmtId="187" fontId="42" fillId="0" borderId="0" xfId="0" applyNumberFormat="1" applyFont="1" applyAlignment="1">
      <alignment horizontal="distributed"/>
    </xf>
    <xf numFmtId="187" fontId="41" fillId="0" borderId="3" xfId="0" applyNumberFormat="1" applyFont="1" applyBorder="1" applyAlignment="1">
      <alignment horizontal="left" vertical="center" wrapText="1"/>
    </xf>
    <xf numFmtId="187" fontId="41" fillId="0" borderId="4" xfId="0" applyNumberFormat="1" applyFont="1" applyBorder="1" applyAlignment="1">
      <alignment horizontal="left" vertical="center"/>
    </xf>
    <xf numFmtId="187" fontId="41" fillId="0" borderId="6" xfId="0" applyNumberFormat="1" applyFont="1" applyBorder="1" applyAlignment="1">
      <alignment horizontal="left" vertical="center"/>
    </xf>
    <xf numFmtId="187" fontId="41" fillId="0" borderId="8" xfId="0" applyNumberFormat="1" applyFont="1" applyBorder="1" applyAlignment="1">
      <alignment horizontal="left" vertical="center"/>
    </xf>
    <xf numFmtId="187" fontId="41" fillId="0" borderId="0" xfId="0" applyNumberFormat="1" applyFont="1" applyAlignment="1">
      <alignment horizontal="left" vertical="center"/>
    </xf>
    <xf numFmtId="187" fontId="41" fillId="0" borderId="7" xfId="0" applyNumberFormat="1" applyFont="1" applyBorder="1" applyAlignment="1">
      <alignment horizontal="left" vertical="center"/>
    </xf>
    <xf numFmtId="187" fontId="41" fillId="0" borderId="21" xfId="0" applyNumberFormat="1" applyFont="1" applyBorder="1" applyAlignment="1">
      <alignment horizontal="left" vertical="center"/>
    </xf>
    <xf numFmtId="187" fontId="41" fillId="0" borderId="18" xfId="0" applyNumberFormat="1" applyFont="1" applyBorder="1" applyAlignment="1">
      <alignment horizontal="left" vertical="center"/>
    </xf>
    <xf numFmtId="187" fontId="41" fillId="0" borderId="19" xfId="0" applyNumberFormat="1" applyFont="1" applyBorder="1" applyAlignment="1">
      <alignment horizontal="left" vertical="center"/>
    </xf>
    <xf numFmtId="187" fontId="51" fillId="0" borderId="4" xfId="0" applyNumberFormat="1" applyFont="1" applyBorder="1" applyAlignment="1">
      <alignment horizontal="left" vertical="top" wrapText="1"/>
    </xf>
    <xf numFmtId="187" fontId="51" fillId="0" borderId="6" xfId="0" applyNumberFormat="1" applyFont="1" applyBorder="1" applyAlignment="1">
      <alignment horizontal="left" vertical="top" wrapText="1"/>
    </xf>
    <xf numFmtId="187" fontId="51" fillId="0" borderId="8" xfId="0" applyNumberFormat="1" applyFont="1" applyBorder="1" applyAlignment="1">
      <alignment horizontal="left" vertical="top" wrapText="1"/>
    </xf>
    <xf numFmtId="187" fontId="51" fillId="0" borderId="0" xfId="0" applyNumberFormat="1" applyFont="1" applyAlignment="1">
      <alignment horizontal="left" vertical="top" wrapText="1"/>
    </xf>
    <xf numFmtId="187" fontId="51" fillId="0" borderId="7" xfId="0" applyNumberFormat="1" applyFont="1" applyBorder="1" applyAlignment="1">
      <alignment horizontal="left" vertical="top" wrapText="1"/>
    </xf>
    <xf numFmtId="187" fontId="51" fillId="0" borderId="43" xfId="0" applyNumberFormat="1" applyFont="1" applyBorder="1" applyAlignment="1">
      <alignment horizontal="left" vertical="top" wrapText="1"/>
    </xf>
    <xf numFmtId="187" fontId="51" fillId="0" borderId="1" xfId="0" applyNumberFormat="1" applyFont="1" applyBorder="1" applyAlignment="1">
      <alignment horizontal="left" vertical="top" wrapText="1"/>
    </xf>
    <xf numFmtId="187" fontId="51" fillId="0" borderId="45" xfId="0" applyNumberFormat="1" applyFont="1" applyBorder="1" applyAlignment="1">
      <alignment horizontal="left" vertical="top" wrapText="1"/>
    </xf>
    <xf numFmtId="187" fontId="41" fillId="0" borderId="3" xfId="0" applyNumberFormat="1" applyFont="1" applyBorder="1" applyAlignment="1">
      <alignment horizontal="left" vertical="top" wrapText="1"/>
    </xf>
    <xf numFmtId="187" fontId="41" fillId="0" borderId="4" xfId="0" applyNumberFormat="1" applyFont="1" applyBorder="1" applyAlignment="1">
      <alignment horizontal="left" vertical="top" wrapText="1"/>
    </xf>
    <xf numFmtId="187" fontId="41" fillId="0" borderId="6" xfId="0" applyNumberFormat="1" applyFont="1" applyBorder="1" applyAlignment="1">
      <alignment horizontal="left" vertical="top" wrapText="1"/>
    </xf>
    <xf numFmtId="187" fontId="41" fillId="0" borderId="43" xfId="0" applyNumberFormat="1" applyFont="1" applyBorder="1" applyAlignment="1">
      <alignment horizontal="left" vertical="top" wrapText="1"/>
    </xf>
    <xf numFmtId="187" fontId="41" fillId="0" borderId="1" xfId="0" applyNumberFormat="1" applyFont="1" applyBorder="1" applyAlignment="1">
      <alignment horizontal="left" vertical="top" wrapText="1"/>
    </xf>
    <xf numFmtId="187" fontId="41" fillId="0" borderId="45" xfId="0" applyNumberFormat="1" applyFont="1" applyBorder="1" applyAlignment="1">
      <alignment horizontal="left" vertical="top" wrapText="1"/>
    </xf>
    <xf numFmtId="187" fontId="35" fillId="0" borderId="33" xfId="0" applyNumberFormat="1" applyFont="1" applyBorder="1" applyAlignment="1">
      <alignment horizontal="left" vertical="center" wrapText="1"/>
    </xf>
    <xf numFmtId="187" fontId="35" fillId="0" borderId="32" xfId="0" applyNumberFormat="1" applyFont="1" applyBorder="1" applyAlignment="1">
      <alignment horizontal="left" vertical="center" wrapText="1"/>
    </xf>
    <xf numFmtId="187" fontId="35" fillId="0" borderId="36" xfId="0" applyNumberFormat="1" applyFont="1" applyBorder="1" applyAlignment="1">
      <alignment horizontal="left" vertical="center" wrapText="1"/>
    </xf>
    <xf numFmtId="187" fontId="35" fillId="0" borderId="0" xfId="0" applyNumberFormat="1" applyFont="1" applyBorder="1" applyAlignment="1">
      <alignment horizontal="left" vertical="center" wrapText="1"/>
    </xf>
    <xf numFmtId="187" fontId="35" fillId="0" borderId="21" xfId="0" applyNumberFormat="1" applyFont="1" applyBorder="1" applyAlignment="1">
      <alignment horizontal="left" vertical="center" wrapText="1"/>
    </xf>
    <xf numFmtId="187" fontId="35" fillId="0" borderId="18" xfId="0" applyNumberFormat="1" applyFont="1" applyBorder="1" applyAlignment="1">
      <alignment horizontal="left" vertical="center" wrapText="1"/>
    </xf>
    <xf numFmtId="187" fontId="35" fillId="0" borderId="19" xfId="0" applyNumberFormat="1" applyFont="1" applyBorder="1" applyAlignment="1">
      <alignment horizontal="left" vertical="center" wrapText="1"/>
    </xf>
    <xf numFmtId="187" fontId="35" fillId="0" borderId="0" xfId="0" applyNumberFormat="1" applyFont="1" applyBorder="1" applyAlignment="1">
      <alignment horizontal="left" vertical="top" wrapText="1"/>
    </xf>
    <xf numFmtId="187" fontId="35" fillId="0" borderId="33" xfId="0" applyNumberFormat="1" applyFont="1" applyBorder="1" applyAlignment="1">
      <alignment horizontal="left" vertical="top" wrapText="1"/>
    </xf>
    <xf numFmtId="187" fontId="35" fillId="0" borderId="32" xfId="0" applyNumberFormat="1" applyFont="1" applyBorder="1" applyAlignment="1">
      <alignment horizontal="left" vertical="top" wrapText="1"/>
    </xf>
    <xf numFmtId="187" fontId="35" fillId="0" borderId="36" xfId="0" applyNumberFormat="1" applyFont="1" applyBorder="1" applyAlignment="1">
      <alignment horizontal="left" vertical="top" wrapText="1"/>
    </xf>
    <xf numFmtId="187" fontId="35" fillId="0" borderId="32" xfId="0" applyNumberFormat="1" applyFont="1" applyBorder="1" applyAlignment="1">
      <alignment horizontal="left" vertical="top"/>
    </xf>
    <xf numFmtId="187" fontId="35" fillId="0" borderId="36" xfId="0" applyNumberFormat="1" applyFont="1" applyBorder="1" applyAlignment="1">
      <alignment horizontal="left" vertical="top"/>
    </xf>
    <xf numFmtId="187" fontId="35" fillId="0" borderId="8" xfId="0" applyNumberFormat="1" applyFont="1" applyBorder="1" applyAlignment="1">
      <alignment horizontal="left" vertical="top"/>
    </xf>
    <xf numFmtId="187" fontId="35" fillId="0" borderId="0" xfId="0" applyNumberFormat="1" applyFont="1" applyAlignment="1">
      <alignment horizontal="left" vertical="top"/>
    </xf>
    <xf numFmtId="187" fontId="35" fillId="0" borderId="7" xfId="0" applyNumberFormat="1" applyFont="1" applyBorder="1" applyAlignment="1">
      <alignment horizontal="left" vertical="top"/>
    </xf>
    <xf numFmtId="49" fontId="32" fillId="0" borderId="75" xfId="0" applyNumberFormat="1" applyFont="1" applyBorder="1" applyAlignment="1">
      <alignment horizontal="left"/>
    </xf>
    <xf numFmtId="14" fontId="32" fillId="0" borderId="75" xfId="0" applyNumberFormat="1" applyFont="1" applyBorder="1" applyAlignment="1">
      <alignment horizontal="left"/>
    </xf>
    <xf numFmtId="199" fontId="32" fillId="0" borderId="75" xfId="0" applyNumberFormat="1" applyFont="1" applyBorder="1" applyAlignment="1">
      <alignment horizontal="left"/>
    </xf>
    <xf numFmtId="49" fontId="32" fillId="0" borderId="75" xfId="0" applyNumberFormat="1" applyFont="1" applyBorder="1"/>
    <xf numFmtId="14" fontId="32" fillId="0" borderId="75" xfId="0" applyNumberFormat="1" applyFont="1" applyBorder="1" applyAlignment="1">
      <alignment horizontal="left" indent="1"/>
    </xf>
    <xf numFmtId="0" fontId="32" fillId="0" borderId="76" xfId="0" applyFont="1" applyBorder="1"/>
    <xf numFmtId="0" fontId="32" fillId="0" borderId="76" xfId="0" applyFont="1" applyBorder="1" applyAlignment="1">
      <alignment horizontal="left"/>
    </xf>
    <xf numFmtId="40" fontId="38" fillId="0" borderId="85" xfId="3" applyNumberFormat="1" applyFont="1" applyFill="1" applyBorder="1" applyAlignment="1">
      <alignment horizontal="right"/>
    </xf>
    <xf numFmtId="38" fontId="38" fillId="0" borderId="75" xfId="3" applyFont="1" applyFill="1" applyBorder="1"/>
    <xf numFmtId="188" fontId="38" fillId="0" borderId="82" xfId="3" applyNumberFormat="1" applyFont="1" applyFill="1" applyBorder="1" applyAlignment="1">
      <alignment horizontal="right"/>
    </xf>
    <xf numFmtId="188" fontId="37" fillId="0" borderId="0" xfId="0" applyNumberFormat="1" applyFont="1"/>
    <xf numFmtId="188" fontId="38" fillId="0" borderId="82" xfId="0" applyNumberFormat="1" applyFont="1" applyFill="1" applyBorder="1" applyAlignment="1">
      <alignment horizontal="right"/>
    </xf>
    <xf numFmtId="188" fontId="38" fillId="0" borderId="76" xfId="0" applyNumberFormat="1" applyFont="1" applyBorder="1"/>
    <xf numFmtId="188" fontId="38" fillId="0" borderId="87" xfId="3" applyNumberFormat="1" applyFont="1" applyFill="1" applyBorder="1" applyAlignment="1">
      <alignment horizontal="right"/>
    </xf>
    <xf numFmtId="176" fontId="38" fillId="0" borderId="75" xfId="3" applyNumberFormat="1" applyFont="1" applyFill="1" applyBorder="1"/>
    <xf numFmtId="176" fontId="37" fillId="0" borderId="0" xfId="3" applyNumberFormat="1" applyFont="1" applyFill="1" applyBorder="1"/>
    <xf numFmtId="40" fontId="38" fillId="0" borderId="75" xfId="3" applyNumberFormat="1" applyFont="1" applyFill="1" applyBorder="1"/>
    <xf numFmtId="40" fontId="38" fillId="0" borderId="82" xfId="3" applyNumberFormat="1" applyFont="1" applyFill="1" applyBorder="1" applyAlignment="1">
      <alignment horizontal="right"/>
    </xf>
    <xf numFmtId="38" fontId="38" fillId="0" borderId="3" xfId="3" applyFont="1" applyFill="1" applyBorder="1"/>
    <xf numFmtId="38" fontId="38" fillId="0" borderId="82" xfId="3" applyFont="1" applyFill="1" applyBorder="1" applyAlignment="1">
      <alignment vertical="center"/>
    </xf>
    <xf numFmtId="38" fontId="38" fillId="0" borderId="81" xfId="3" applyFont="1" applyFill="1" applyBorder="1" applyAlignment="1">
      <alignment vertical="center"/>
    </xf>
    <xf numFmtId="38" fontId="38" fillId="0" borderId="86" xfId="3" applyFont="1" applyFill="1" applyBorder="1" applyAlignment="1">
      <alignment horizontal="right"/>
    </xf>
    <xf numFmtId="200" fontId="38" fillId="0" borderId="82" xfId="0" applyNumberFormat="1" applyFont="1" applyFill="1" applyBorder="1" applyAlignment="1">
      <alignment horizontal="right"/>
    </xf>
    <xf numFmtId="41" fontId="37" fillId="0" borderId="0" xfId="0" applyNumberFormat="1" applyFont="1"/>
    <xf numFmtId="200" fontId="38" fillId="0" borderId="86" xfId="0" applyNumberFormat="1" applyFont="1" applyFill="1" applyBorder="1" applyAlignment="1">
      <alignment horizontal="right"/>
    </xf>
    <xf numFmtId="200" fontId="38" fillId="0" borderId="83" xfId="0" applyNumberFormat="1" applyFont="1" applyFill="1" applyBorder="1" applyAlignment="1">
      <alignment horizontal="right"/>
    </xf>
    <xf numFmtId="38" fontId="38" fillId="0" borderId="81" xfId="3" applyFont="1" applyFill="1" applyBorder="1"/>
    <xf numFmtId="200" fontId="38" fillId="0" borderId="81" xfId="0" applyNumberFormat="1" applyFont="1" applyFill="1" applyBorder="1" applyAlignment="1">
      <alignment horizontal="right"/>
    </xf>
    <xf numFmtId="38" fontId="38" fillId="0" borderId="8" xfId="3" applyFont="1" applyFill="1" applyBorder="1"/>
    <xf numFmtId="205" fontId="38" fillId="0" borderId="86" xfId="0" applyNumberFormat="1" applyFont="1" applyFill="1" applyBorder="1" applyAlignment="1">
      <alignment horizontal="right"/>
    </xf>
    <xf numFmtId="205" fontId="38" fillId="0" borderId="82" xfId="0" applyNumberFormat="1" applyFont="1" applyFill="1" applyBorder="1" applyAlignment="1">
      <alignment horizontal="right"/>
    </xf>
    <xf numFmtId="41" fontId="37" fillId="0" borderId="0" xfId="3" applyNumberFormat="1" applyFont="1" applyFill="1" applyBorder="1"/>
    <xf numFmtId="201" fontId="38" fillId="0" borderId="82" xfId="0" applyNumberFormat="1" applyFont="1" applyFill="1" applyBorder="1" applyAlignment="1">
      <alignment horizontal="right"/>
    </xf>
    <xf numFmtId="41" fontId="38" fillId="0" borderId="75" xfId="3" applyNumberFormat="1" applyFont="1" applyFill="1" applyBorder="1"/>
    <xf numFmtId="200" fontId="38" fillId="0" borderId="87" xfId="5" applyNumberFormat="1" applyFont="1" applyFill="1" applyBorder="1" applyAlignment="1">
      <alignment horizontal="right" vertical="center"/>
    </xf>
    <xf numFmtId="200" fontId="38" fillId="0" borderId="82" xfId="5" applyNumberFormat="1" applyFont="1" applyFill="1" applyBorder="1" applyAlignment="1">
      <alignment horizontal="right" vertical="center"/>
    </xf>
    <xf numFmtId="41" fontId="38" fillId="0" borderId="3" xfId="3" applyNumberFormat="1" applyFont="1" applyFill="1" applyBorder="1"/>
    <xf numFmtId="38" fontId="38" fillId="0" borderId="88" xfId="3" applyFont="1" applyFill="1" applyBorder="1"/>
    <xf numFmtId="200" fontId="38" fillId="0" borderId="81" xfId="5" applyNumberFormat="1" applyFont="1" applyFill="1" applyBorder="1" applyAlignment="1">
      <alignment horizontal="right" vertical="center"/>
    </xf>
    <xf numFmtId="200" fontId="38" fillId="0" borderId="85" xfId="3" applyNumberFormat="1" applyFont="1" applyFill="1" applyBorder="1" applyAlignment="1">
      <alignment horizontal="right"/>
    </xf>
    <xf numFmtId="40" fontId="38" fillId="0" borderId="3" xfId="3" applyNumberFormat="1" applyFont="1" applyFill="1" applyBorder="1"/>
    <xf numFmtId="202" fontId="38" fillId="0" borderId="82" xfId="3" applyNumberFormat="1" applyFont="1" applyFill="1" applyBorder="1" applyAlignment="1">
      <alignment horizontal="right"/>
    </xf>
    <xf numFmtId="200" fontId="38" fillId="0" borderId="81" xfId="3" applyNumberFormat="1" applyFont="1" applyFill="1" applyBorder="1" applyAlignment="1">
      <alignment horizontal="right"/>
    </xf>
    <xf numFmtId="185" fontId="38" fillId="0" borderId="92" xfId="0" applyNumberFormat="1" applyFont="1" applyFill="1" applyBorder="1"/>
    <xf numFmtId="185" fontId="38" fillId="0" borderId="10" xfId="0" applyNumberFormat="1" applyFont="1" applyFill="1" applyBorder="1"/>
    <xf numFmtId="38" fontId="38" fillId="0" borderId="81" xfId="3" applyFont="1" applyFill="1" applyBorder="1" applyAlignment="1">
      <alignment horizontal="right"/>
    </xf>
    <xf numFmtId="40" fontId="38" fillId="0" borderId="86" xfId="3" applyNumberFormat="1" applyFont="1" applyFill="1" applyBorder="1" applyAlignment="1">
      <alignment horizontal="right"/>
    </xf>
    <xf numFmtId="38" fontId="38" fillId="0" borderId="87" xfId="3" applyFont="1" applyFill="1" applyBorder="1"/>
    <xf numFmtId="200" fontId="38" fillId="0" borderId="82" xfId="3" applyNumberFormat="1" applyFont="1" applyFill="1" applyBorder="1"/>
    <xf numFmtId="0" fontId="38" fillId="0" borderId="100" xfId="0" applyFont="1" applyBorder="1"/>
    <xf numFmtId="200" fontId="68" fillId="0" borderId="81" xfId="3" applyNumberFormat="1" applyFont="1" applyBorder="1" applyAlignment="1">
      <alignment horizontal="right"/>
    </xf>
    <xf numFmtId="200" fontId="38" fillId="0" borderId="83" xfId="3" applyNumberFormat="1" applyFont="1" applyFill="1" applyBorder="1" applyAlignment="1">
      <alignment horizontal="right"/>
    </xf>
    <xf numFmtId="200" fontId="38" fillId="0" borderId="86" xfId="11" applyNumberFormat="1" applyFont="1" applyFill="1" applyBorder="1"/>
    <xf numFmtId="200" fontId="38" fillId="0" borderId="82" xfId="11" applyNumberFormat="1" applyFont="1" applyFill="1" applyBorder="1"/>
    <xf numFmtId="178" fontId="37" fillId="0" borderId="0" xfId="0" applyNumberFormat="1" applyFont="1"/>
    <xf numFmtId="208" fontId="38" fillId="0" borderId="85" xfId="3" applyNumberFormat="1" applyFont="1" applyFill="1" applyBorder="1" applyAlignment="1">
      <alignment horizontal="right"/>
    </xf>
    <xf numFmtId="188" fontId="38" fillId="0" borderId="85" xfId="0" applyNumberFormat="1" applyFont="1" applyFill="1" applyBorder="1"/>
    <xf numFmtId="178" fontId="38" fillId="0" borderId="75" xfId="0" applyNumberFormat="1" applyFont="1" applyBorder="1"/>
    <xf numFmtId="208" fontId="38" fillId="0" borderId="87" xfId="3" applyNumberFormat="1" applyFont="1" applyFill="1" applyBorder="1" applyAlignment="1">
      <alignment horizontal="right"/>
    </xf>
    <xf numFmtId="177" fontId="38" fillId="0" borderId="82" xfId="0" applyNumberFormat="1" applyFont="1" applyFill="1" applyBorder="1"/>
    <xf numFmtId="188" fontId="38" fillId="0" borderId="82" xfId="0" applyNumberFormat="1" applyFont="1" applyFill="1" applyBorder="1"/>
    <xf numFmtId="184" fontId="38" fillId="0" borderId="82" xfId="3" applyNumberFormat="1" applyFont="1" applyFill="1" applyBorder="1" applyAlignment="1">
      <alignment horizontal="right"/>
    </xf>
    <xf numFmtId="194" fontId="38" fillId="0" borderId="82" xfId="0" applyNumberFormat="1" applyFont="1" applyFill="1" applyBorder="1" applyAlignment="1">
      <alignment horizontal="right"/>
    </xf>
    <xf numFmtId="38" fontId="38" fillId="0" borderId="82" xfId="3" applyFont="1" applyFill="1" applyBorder="1" applyAlignment="1">
      <alignment horizontal="right" vertical="center"/>
    </xf>
    <xf numFmtId="38" fontId="38" fillId="0" borderId="82" xfId="3" applyFont="1" applyFill="1" applyBorder="1" applyAlignment="1">
      <alignment horizontal="right" shrinkToFit="1"/>
    </xf>
    <xf numFmtId="196" fontId="38" fillId="0" borderId="82" xfId="6" applyNumberFormat="1" applyFont="1" applyFill="1" applyBorder="1" applyAlignment="1">
      <alignment vertical="center" shrinkToFit="1"/>
    </xf>
    <xf numFmtId="196" fontId="38" fillId="0" borderId="82" xfId="6" applyNumberFormat="1" applyFont="1" applyFill="1" applyBorder="1" applyAlignment="1">
      <alignment vertical="center"/>
    </xf>
    <xf numFmtId="196" fontId="38" fillId="0" borderId="82" xfId="6" applyNumberFormat="1" applyFont="1" applyFill="1" applyBorder="1" applyAlignment="1">
      <alignment horizontal="right" vertical="center"/>
    </xf>
    <xf numFmtId="196" fontId="38" fillId="0" borderId="81" xfId="6" applyNumberFormat="1" applyFont="1" applyFill="1" applyBorder="1" applyAlignment="1">
      <alignment vertical="center"/>
    </xf>
    <xf numFmtId="196" fontId="38" fillId="0" borderId="87" xfId="6" applyNumberFormat="1" applyFont="1" applyFill="1" applyBorder="1" applyAlignment="1">
      <alignment vertical="center"/>
    </xf>
    <xf numFmtId="38" fontId="38" fillId="0" borderId="86" xfId="3" applyFont="1" applyFill="1" applyBorder="1"/>
    <xf numFmtId="38" fontId="38" fillId="0" borderId="82" xfId="3" applyFont="1" applyFill="1" applyBorder="1" applyAlignment="1"/>
    <xf numFmtId="201" fontId="38" fillId="0" borderId="82" xfId="3" applyNumberFormat="1" applyFont="1" applyFill="1" applyBorder="1" applyAlignment="1">
      <alignment horizontal="right"/>
    </xf>
    <xf numFmtId="200" fontId="38" fillId="0" borderId="86" xfId="3" applyNumberFormat="1" applyFont="1" applyFill="1" applyBorder="1" applyAlignment="1">
      <alignment vertical="center" wrapText="1"/>
    </xf>
    <xf numFmtId="200" fontId="38" fillId="0" borderId="86" xfId="3" applyNumberFormat="1" applyFont="1" applyFill="1" applyBorder="1" applyAlignment="1">
      <alignment horizontal="right" vertical="center"/>
    </xf>
    <xf numFmtId="200" fontId="38" fillId="0" borderId="82" xfId="3" applyNumberFormat="1" applyFont="1" applyFill="1" applyBorder="1" applyAlignment="1">
      <alignment horizontal="right" vertical="center" wrapText="1"/>
    </xf>
    <xf numFmtId="200" fontId="38" fillId="0" borderId="82" xfId="3" applyNumberFormat="1" applyFont="1" applyFill="1" applyBorder="1" applyAlignment="1">
      <alignment horizontal="right" vertical="center"/>
    </xf>
    <xf numFmtId="200" fontId="38" fillId="0" borderId="82" xfId="3" applyNumberFormat="1" applyFont="1" applyFill="1" applyBorder="1" applyAlignment="1">
      <alignment vertical="center" wrapText="1"/>
    </xf>
    <xf numFmtId="200" fontId="38" fillId="0" borderId="82" xfId="3" applyNumberFormat="1" applyFont="1" applyFill="1" applyBorder="1" applyAlignment="1">
      <alignment vertical="center"/>
    </xf>
    <xf numFmtId="200" fontId="38" fillId="0" borderId="81" xfId="3" applyNumberFormat="1" applyFont="1" applyFill="1" applyBorder="1" applyAlignment="1">
      <alignment horizontal="right" vertical="center" wrapText="1"/>
    </xf>
    <xf numFmtId="200" fontId="38" fillId="0" borderId="86" xfId="0" applyNumberFormat="1" applyFont="1" applyFill="1" applyBorder="1" applyAlignment="1">
      <alignment vertical="center" shrinkToFit="1"/>
    </xf>
    <xf numFmtId="200" fontId="38" fillId="0" borderId="82" xfId="0" applyNumberFormat="1" applyFont="1" applyFill="1" applyBorder="1" applyAlignment="1">
      <alignment vertical="center" shrinkToFit="1"/>
    </xf>
    <xf numFmtId="200" fontId="38" fillId="0" borderId="82" xfId="0" applyNumberFormat="1" applyFont="1" applyFill="1" applyBorder="1" applyAlignment="1">
      <alignment vertical="center"/>
    </xf>
    <xf numFmtId="200" fontId="38" fillId="0" borderId="82" xfId="0" applyNumberFormat="1" applyFont="1" applyFill="1" applyBorder="1" applyAlignment="1">
      <alignment horizontal="right" shrinkToFit="1"/>
    </xf>
    <xf numFmtId="200" fontId="38" fillId="0" borderId="82" xfId="0" applyNumberFormat="1" applyFont="1" applyFill="1" applyBorder="1" applyAlignment="1">
      <alignment horizontal="right" vertical="center" shrinkToFit="1"/>
    </xf>
    <xf numFmtId="200" fontId="38" fillId="0" borderId="81" xfId="0" applyNumberFormat="1" applyFont="1" applyFill="1" applyBorder="1" applyAlignment="1">
      <alignment vertical="center" shrinkToFit="1"/>
    </xf>
    <xf numFmtId="200" fontId="38" fillId="0" borderId="87" xfId="0" applyNumberFormat="1" applyFont="1" applyFill="1" applyBorder="1" applyAlignment="1">
      <alignment vertical="center" shrinkToFit="1"/>
    </xf>
    <xf numFmtId="200" fontId="38" fillId="0" borderId="85" xfId="0" applyNumberFormat="1" applyFont="1" applyFill="1" applyBorder="1"/>
    <xf numFmtId="200" fontId="38" fillId="0" borderId="86" xfId="0" applyNumberFormat="1" applyFont="1" applyFill="1" applyBorder="1"/>
    <xf numFmtId="0" fontId="74" fillId="0" borderId="0" xfId="0" applyFont="1"/>
    <xf numFmtId="200" fontId="38" fillId="0" borderId="82" xfId="0" applyNumberFormat="1" applyFont="1" applyFill="1" applyBorder="1"/>
    <xf numFmtId="38" fontId="38" fillId="0" borderId="32" xfId="3" applyFont="1" applyFill="1" applyBorder="1" applyAlignment="1">
      <alignment horizontal="left"/>
    </xf>
    <xf numFmtId="40" fontId="38" fillId="0" borderId="32" xfId="3" applyNumberFormat="1" applyFont="1" applyFill="1" applyBorder="1" applyAlignment="1">
      <alignment horizontal="left"/>
    </xf>
    <xf numFmtId="0" fontId="7" fillId="0" borderId="0" xfId="0" applyFont="1" applyBorder="1"/>
    <xf numFmtId="49" fontId="38" fillId="0" borderId="119" xfId="0" applyNumberFormat="1" applyFont="1" applyBorder="1"/>
    <xf numFmtId="0" fontId="38" fillId="0" borderId="93" xfId="0" applyFont="1" applyBorder="1"/>
    <xf numFmtId="0" fontId="38" fillId="0" borderId="120" xfId="0" applyFont="1" applyFill="1" applyBorder="1"/>
    <xf numFmtId="0" fontId="38" fillId="0" borderId="16" xfId="0" applyFont="1" applyFill="1" applyBorder="1"/>
    <xf numFmtId="40" fontId="38" fillId="0" borderId="121" xfId="3" applyNumberFormat="1" applyFont="1" applyFill="1" applyBorder="1" applyAlignment="1">
      <alignment horizontal="right"/>
    </xf>
    <xf numFmtId="38" fontId="38" fillId="0" borderId="122" xfId="3" applyFont="1" applyFill="1" applyBorder="1"/>
    <xf numFmtId="38" fontId="38" fillId="0" borderId="123" xfId="3" applyFont="1" applyFill="1" applyBorder="1" applyAlignment="1">
      <alignment horizontal="right"/>
    </xf>
    <xf numFmtId="188" fontId="38" fillId="0" borderId="90" xfId="0" applyNumberFormat="1" applyFont="1" applyBorder="1"/>
    <xf numFmtId="188" fontId="38" fillId="0" borderId="0" xfId="0" applyNumberFormat="1" applyFont="1" applyFill="1" applyBorder="1"/>
    <xf numFmtId="188" fontId="38" fillId="0" borderId="123" xfId="3" applyNumberFormat="1" applyFont="1" applyFill="1" applyBorder="1" applyAlignment="1">
      <alignment horizontal="right"/>
    </xf>
    <xf numFmtId="188" fontId="38" fillId="0" borderId="123" xfId="0" applyNumberFormat="1" applyFont="1" applyFill="1" applyBorder="1" applyAlignment="1">
      <alignment horizontal="right"/>
    </xf>
    <xf numFmtId="188" fontId="38" fillId="0" borderId="100" xfId="0" applyNumberFormat="1" applyFont="1" applyBorder="1"/>
    <xf numFmtId="188" fontId="38" fillId="0" borderId="124" xfId="0" applyNumberFormat="1" applyFont="1" applyFill="1" applyBorder="1" applyAlignment="1">
      <alignment horizontal="right"/>
    </xf>
    <xf numFmtId="49" fontId="38" fillId="0" borderId="90" xfId="0" applyNumberFormat="1" applyFont="1" applyBorder="1"/>
    <xf numFmtId="0" fontId="38" fillId="0" borderId="0" xfId="0" applyFont="1" applyFill="1" applyBorder="1"/>
    <xf numFmtId="38" fontId="38" fillId="0" borderId="121" xfId="3" applyFont="1" applyFill="1" applyBorder="1" applyAlignment="1">
      <alignment horizontal="right" vertical="center"/>
    </xf>
    <xf numFmtId="176" fontId="38" fillId="0" borderId="123" xfId="3" applyNumberFormat="1" applyFont="1" applyFill="1" applyBorder="1" applyAlignment="1">
      <alignment horizontal="right"/>
    </xf>
    <xf numFmtId="40" fontId="38" fillId="0" borderId="90" xfId="3" applyNumberFormat="1" applyFont="1" applyFill="1" applyBorder="1"/>
    <xf numFmtId="40" fontId="38" fillId="0" borderId="0" xfId="3" applyNumberFormat="1" applyFont="1" applyFill="1" applyBorder="1"/>
    <xf numFmtId="40" fontId="38" fillId="0" borderId="123" xfId="3" applyNumberFormat="1" applyFont="1" applyFill="1" applyBorder="1" applyAlignment="1">
      <alignment horizontal="right"/>
    </xf>
    <xf numFmtId="189" fontId="38" fillId="0" borderId="123" xfId="3" applyNumberFormat="1" applyFont="1" applyFill="1" applyBorder="1" applyAlignment="1">
      <alignment horizontal="right"/>
    </xf>
    <xf numFmtId="38" fontId="38" fillId="0" borderId="123" xfId="3" applyFont="1" applyFill="1" applyBorder="1"/>
    <xf numFmtId="49" fontId="38" fillId="0" borderId="94" xfId="0" applyNumberFormat="1" applyFont="1" applyBorder="1"/>
    <xf numFmtId="176" fontId="68" fillId="0" borderId="123" xfId="3" applyNumberFormat="1" applyFont="1" applyBorder="1" applyAlignment="1">
      <alignment horizontal="right"/>
    </xf>
    <xf numFmtId="49" fontId="38" fillId="0" borderId="94" xfId="0" applyNumberFormat="1" applyFont="1" applyBorder="1" applyAlignment="1">
      <alignment horizontal="right"/>
    </xf>
    <xf numFmtId="49" fontId="38" fillId="0" borderId="75" xfId="0" applyNumberFormat="1" applyFont="1" applyBorder="1"/>
    <xf numFmtId="49" fontId="38" fillId="0" borderId="95" xfId="0" applyNumberFormat="1" applyFont="1" applyBorder="1"/>
    <xf numFmtId="0" fontId="38" fillId="0" borderId="94" xfId="0" applyFont="1" applyBorder="1"/>
    <xf numFmtId="38" fontId="38" fillId="0" borderId="123" xfId="3" applyFont="1" applyFill="1" applyBorder="1" applyAlignment="1">
      <alignment vertical="center"/>
    </xf>
    <xf numFmtId="49" fontId="38" fillId="0" borderId="100" xfId="0" applyNumberFormat="1" applyFont="1" applyBorder="1"/>
    <xf numFmtId="38" fontId="38" fillId="0" borderId="125" xfId="3" applyFont="1" applyFill="1" applyBorder="1" applyAlignment="1">
      <alignment vertical="center"/>
    </xf>
    <xf numFmtId="0" fontId="38" fillId="0" borderId="90" xfId="0" applyFont="1" applyBorder="1"/>
    <xf numFmtId="41" fontId="38" fillId="0" borderId="121" xfId="3" applyNumberFormat="1" applyFont="1" applyFill="1" applyBorder="1" applyAlignment="1">
      <alignment horizontal="right"/>
    </xf>
    <xf numFmtId="0" fontId="38" fillId="0" borderId="123" xfId="3" applyNumberFormat="1" applyFont="1" applyFill="1" applyBorder="1" applyAlignment="1">
      <alignment horizontal="right"/>
    </xf>
    <xf numFmtId="41" fontId="38" fillId="0" borderId="123" xfId="3" applyNumberFormat="1" applyFont="1" applyFill="1" applyBorder="1" applyAlignment="1">
      <alignment horizontal="right"/>
    </xf>
    <xf numFmtId="41" fontId="38" fillId="0" borderId="124" xfId="3" applyNumberFormat="1" applyFont="1" applyFill="1" applyBorder="1" applyAlignment="1">
      <alignment horizontal="right"/>
    </xf>
    <xf numFmtId="38" fontId="38" fillId="0" borderId="121" xfId="3" applyFont="1" applyFill="1" applyBorder="1" applyAlignment="1">
      <alignment horizontal="right"/>
    </xf>
    <xf numFmtId="0" fontId="53" fillId="0" borderId="0" xfId="0" applyFont="1" applyFill="1" applyBorder="1"/>
    <xf numFmtId="0" fontId="38" fillId="0" borderId="0" xfId="0" applyFont="1" applyFill="1" applyBorder="1" applyAlignment="1">
      <alignment horizontal="left"/>
    </xf>
    <xf numFmtId="176" fontId="38" fillId="0" borderId="94" xfId="3" applyNumberFormat="1" applyFont="1" applyFill="1" applyBorder="1"/>
    <xf numFmtId="38" fontId="38" fillId="0" borderId="126" xfId="3" applyFont="1" applyFill="1" applyBorder="1" applyAlignment="1">
      <alignment horizontal="right"/>
    </xf>
    <xf numFmtId="200" fontId="38" fillId="0" borderId="126" xfId="3" applyNumberFormat="1" applyFont="1" applyFill="1" applyBorder="1" applyAlignment="1">
      <alignment horizontal="right"/>
    </xf>
    <xf numFmtId="200" fontId="38" fillId="0" borderId="123" xfId="3" applyNumberFormat="1" applyFont="1" applyFill="1" applyBorder="1" applyAlignment="1">
      <alignment horizontal="right"/>
    </xf>
    <xf numFmtId="200" fontId="38" fillId="0" borderId="126" xfId="0" applyNumberFormat="1" applyFont="1" applyFill="1" applyBorder="1" applyAlignment="1">
      <alignment horizontal="right"/>
    </xf>
    <xf numFmtId="200" fontId="38" fillId="0" borderId="123" xfId="0" applyNumberFormat="1" applyFont="1" applyFill="1" applyBorder="1" applyAlignment="1">
      <alignment horizontal="right"/>
    </xf>
    <xf numFmtId="49" fontId="38" fillId="0" borderId="76" xfId="0" applyNumberFormat="1" applyFont="1" applyBorder="1"/>
    <xf numFmtId="200" fontId="38" fillId="0" borderId="125" xfId="0" applyNumberFormat="1" applyFont="1" applyFill="1" applyBorder="1" applyAlignment="1">
      <alignment horizontal="right"/>
    </xf>
    <xf numFmtId="41" fontId="38" fillId="0" borderId="0" xfId="0" applyNumberFormat="1" applyFont="1" applyFill="1" applyBorder="1"/>
    <xf numFmtId="205" fontId="38" fillId="0" borderId="126" xfId="0" applyNumberFormat="1" applyFont="1" applyFill="1" applyBorder="1" applyAlignment="1">
      <alignment horizontal="right"/>
    </xf>
    <xf numFmtId="41" fontId="38" fillId="0" borderId="90" xfId="0" applyNumberFormat="1" applyFont="1" applyBorder="1"/>
    <xf numFmtId="41" fontId="38" fillId="0" borderId="0" xfId="0" applyNumberFormat="1" applyFont="1" applyFill="1" applyBorder="1" applyAlignment="1">
      <alignment horizontal="right"/>
    </xf>
    <xf numFmtId="205" fontId="38" fillId="0" borderId="123" xfId="0" applyNumberFormat="1" applyFont="1" applyFill="1" applyBorder="1" applyAlignment="1">
      <alignment horizontal="right"/>
    </xf>
    <xf numFmtId="41" fontId="38" fillId="0" borderId="90" xfId="3" applyNumberFormat="1" applyFont="1" applyFill="1" applyBorder="1"/>
    <xf numFmtId="182" fontId="38" fillId="0" borderId="0" xfId="3" applyNumberFormat="1" applyFont="1" applyFill="1" applyBorder="1"/>
    <xf numFmtId="41" fontId="38" fillId="0" borderId="0" xfId="3" applyNumberFormat="1" applyFont="1" applyFill="1" applyBorder="1"/>
    <xf numFmtId="200" fontId="38" fillId="0" borderId="124" xfId="5" applyNumberFormat="1" applyFont="1" applyFill="1" applyBorder="1" applyAlignment="1">
      <alignment horizontal="right" vertical="center"/>
    </xf>
    <xf numFmtId="200" fontId="38" fillId="0" borderId="123" xfId="5" applyNumberFormat="1" applyFont="1" applyFill="1" applyBorder="1" applyAlignment="1">
      <alignment horizontal="right" vertical="center"/>
    </xf>
    <xf numFmtId="200" fontId="38" fillId="0" borderId="121" xfId="3" applyNumberFormat="1" applyFont="1" applyFill="1" applyBorder="1" applyAlignment="1">
      <alignment horizontal="right"/>
    </xf>
    <xf numFmtId="202" fontId="38" fillId="0" borderId="123" xfId="3" applyNumberFormat="1" applyFont="1" applyFill="1" applyBorder="1" applyAlignment="1">
      <alignment horizontal="right"/>
    </xf>
    <xf numFmtId="200" fontId="38" fillId="0" borderId="125" xfId="3" applyNumberFormat="1" applyFont="1" applyFill="1" applyBorder="1" applyAlignment="1">
      <alignment horizontal="right"/>
    </xf>
    <xf numFmtId="200" fontId="38" fillId="0" borderId="124" xfId="3" applyNumberFormat="1" applyFont="1" applyFill="1" applyBorder="1" applyAlignment="1">
      <alignment horizontal="right"/>
    </xf>
    <xf numFmtId="186" fontId="38" fillId="0" borderId="0" xfId="0" applyNumberFormat="1" applyFont="1" applyFill="1" applyBorder="1"/>
    <xf numFmtId="49" fontId="38" fillId="0" borderId="78" xfId="0" applyNumberFormat="1" applyFont="1" applyBorder="1"/>
    <xf numFmtId="38" fontId="38" fillId="0" borderId="125" xfId="3" applyFont="1" applyFill="1" applyBorder="1" applyAlignment="1">
      <alignment horizontal="right"/>
    </xf>
    <xf numFmtId="40" fontId="38" fillId="0" borderId="94" xfId="3" applyNumberFormat="1" applyFont="1" applyFill="1" applyBorder="1"/>
    <xf numFmtId="38" fontId="38" fillId="0" borderId="124" xfId="3" applyFont="1" applyFill="1" applyBorder="1"/>
    <xf numFmtId="41" fontId="68" fillId="0" borderId="123" xfId="3" applyNumberFormat="1" applyFont="1" applyBorder="1" applyAlignment="1">
      <alignment horizontal="right"/>
    </xf>
    <xf numFmtId="41" fontId="68" fillId="0" borderId="124" xfId="3" applyNumberFormat="1" applyFont="1" applyBorder="1" applyAlignment="1">
      <alignment horizontal="right"/>
    </xf>
    <xf numFmtId="41" fontId="68" fillId="0" borderId="125" xfId="3" applyNumberFormat="1" applyFont="1" applyBorder="1" applyAlignment="1">
      <alignment horizontal="right"/>
    </xf>
    <xf numFmtId="200" fontId="38" fillId="0" borderId="126" xfId="11" applyNumberFormat="1" applyFont="1" applyFill="1" applyBorder="1"/>
    <xf numFmtId="200" fontId="38" fillId="0" borderId="123" xfId="11" applyNumberFormat="1" applyFont="1" applyFill="1" applyBorder="1"/>
    <xf numFmtId="188" fontId="38" fillId="0" borderId="121" xfId="0" applyNumberFormat="1" applyFont="1" applyFill="1" applyBorder="1"/>
    <xf numFmtId="178" fontId="38" fillId="0" borderId="90" xfId="0" applyNumberFormat="1" applyFont="1" applyBorder="1"/>
    <xf numFmtId="178" fontId="38" fillId="0" borderId="0" xfId="0" applyNumberFormat="1" applyFont="1" applyFill="1" applyBorder="1"/>
    <xf numFmtId="177" fontId="38" fillId="0" borderId="123" xfId="0" applyNumberFormat="1" applyFont="1" applyFill="1" applyBorder="1"/>
    <xf numFmtId="188" fontId="38" fillId="0" borderId="123" xfId="0" applyNumberFormat="1" applyFont="1" applyFill="1" applyBorder="1"/>
    <xf numFmtId="178" fontId="38" fillId="0" borderId="94" xfId="0" applyNumberFormat="1" applyFont="1" applyBorder="1"/>
    <xf numFmtId="201" fontId="38" fillId="0" borderId="123" xfId="0" applyNumberFormat="1" applyFont="1" applyFill="1" applyBorder="1" applyAlignment="1">
      <alignment horizontal="right"/>
    </xf>
    <xf numFmtId="38" fontId="38" fillId="0" borderId="125" xfId="3" applyFont="1" applyFill="1" applyBorder="1"/>
    <xf numFmtId="49" fontId="38" fillId="0" borderId="92" xfId="0" applyNumberFormat="1" applyFont="1" applyBorder="1"/>
    <xf numFmtId="196" fontId="38" fillId="0" borderId="123" xfId="6" applyNumberFormat="1" applyFont="1" applyFill="1" applyBorder="1" applyAlignment="1">
      <alignment vertical="center"/>
    </xf>
    <xf numFmtId="196" fontId="38" fillId="0" borderId="123" xfId="6" applyNumberFormat="1" applyFont="1" applyFill="1" applyBorder="1" applyAlignment="1">
      <alignment horizontal="right" vertical="center"/>
    </xf>
    <xf numFmtId="196" fontId="38" fillId="0" borderId="124" xfId="6" applyNumberFormat="1" applyFont="1" applyFill="1" applyBorder="1" applyAlignment="1">
      <alignment vertical="center"/>
    </xf>
    <xf numFmtId="49" fontId="38" fillId="0" borderId="122" xfId="0" applyNumberFormat="1" applyFont="1" applyBorder="1"/>
    <xf numFmtId="201" fontId="38" fillId="0" borderId="123" xfId="3" applyNumberFormat="1" applyFont="1" applyFill="1" applyBorder="1" applyAlignment="1">
      <alignment horizontal="right"/>
    </xf>
    <xf numFmtId="49" fontId="38" fillId="0" borderId="93" xfId="0" applyNumberFormat="1" applyFont="1" applyBorder="1"/>
    <xf numFmtId="38" fontId="38" fillId="0" borderId="0" xfId="0" applyNumberFormat="1" applyFont="1" applyFill="1" applyBorder="1"/>
    <xf numFmtId="200" fontId="38" fillId="0" borderId="126" xfId="3" applyNumberFormat="1" applyFont="1" applyFill="1" applyBorder="1" applyAlignment="1">
      <alignment horizontal="right" vertical="center"/>
    </xf>
    <xf numFmtId="200" fontId="38" fillId="0" borderId="123" xfId="3" applyNumberFormat="1" applyFont="1" applyFill="1" applyBorder="1" applyAlignment="1">
      <alignment horizontal="right" vertical="center"/>
    </xf>
    <xf numFmtId="200" fontId="38" fillId="0" borderId="123" xfId="3" applyNumberFormat="1" applyFont="1" applyFill="1" applyBorder="1" applyAlignment="1">
      <alignment vertical="center"/>
    </xf>
    <xf numFmtId="200" fontId="38" fillId="0" borderId="123" xfId="3" applyNumberFormat="1" applyFont="1" applyFill="1" applyBorder="1" applyAlignment="1">
      <alignment horizontal="right" vertical="center" wrapText="1"/>
    </xf>
    <xf numFmtId="200" fontId="38" fillId="0" borderId="125" xfId="3" applyNumberFormat="1" applyFont="1" applyFill="1" applyBorder="1" applyAlignment="1">
      <alignment horizontal="right" vertical="center" wrapText="1"/>
    </xf>
    <xf numFmtId="200" fontId="38" fillId="0" borderId="123" xfId="0" applyNumberFormat="1" applyFont="1" applyFill="1" applyBorder="1" applyAlignment="1">
      <alignment vertical="center" shrinkToFit="1"/>
    </xf>
    <xf numFmtId="200" fontId="38" fillId="0" borderId="123" xfId="3" applyNumberFormat="1" applyFont="1" applyFill="1" applyBorder="1"/>
    <xf numFmtId="200" fontId="38" fillId="0" borderId="123" xfId="0" applyNumberFormat="1" applyFont="1" applyFill="1" applyBorder="1" applyAlignment="1">
      <alignment vertical="center"/>
    </xf>
    <xf numFmtId="200" fontId="38" fillId="0" borderId="125" xfId="0" applyNumberFormat="1" applyFont="1" applyFill="1" applyBorder="1" applyAlignment="1">
      <alignment vertical="center" shrinkToFit="1"/>
    </xf>
    <xf numFmtId="200" fontId="38" fillId="0" borderId="126" xfId="0" applyNumberFormat="1" applyFont="1" applyFill="1" applyBorder="1"/>
    <xf numFmtId="200" fontId="38" fillId="0" borderId="123" xfId="0" applyNumberFormat="1" applyFont="1" applyFill="1" applyBorder="1"/>
    <xf numFmtId="0" fontId="40" fillId="0" borderId="76" xfId="0" applyFont="1" applyBorder="1" applyAlignment="1">
      <alignment horizontal="center"/>
    </xf>
    <xf numFmtId="0" fontId="7" fillId="0" borderId="18" xfId="0" applyFont="1" applyBorder="1"/>
    <xf numFmtId="38" fontId="45" fillId="0" borderId="0" xfId="1" applyNumberFormat="1" applyFont="1" applyFill="1" applyBorder="1" applyAlignment="1" applyProtection="1"/>
    <xf numFmtId="0" fontId="67" fillId="0" borderId="0" xfId="1" applyFont="1" applyFill="1" applyBorder="1" applyAlignment="1" applyProtection="1"/>
    <xf numFmtId="0" fontId="41" fillId="0" borderId="18" xfId="0" applyFont="1" applyBorder="1" applyAlignment="1">
      <alignment horizontal="centerContinuous"/>
    </xf>
    <xf numFmtId="0" fontId="41" fillId="0" borderId="70" xfId="0" applyFont="1" applyBorder="1"/>
    <xf numFmtId="0" fontId="41" fillId="0" borderId="23" xfId="0" applyFont="1" applyBorder="1" applyAlignment="1">
      <alignment horizontal="distributed"/>
    </xf>
    <xf numFmtId="0" fontId="41" fillId="0" borderId="22" xfId="0" applyFont="1" applyBorder="1" applyAlignment="1">
      <alignment horizontal="centerContinuous"/>
    </xf>
    <xf numFmtId="0" fontId="41" fillId="0" borderId="71" xfId="0" applyFont="1" applyBorder="1"/>
    <xf numFmtId="0" fontId="41" fillId="0" borderId="0" xfId="0" applyFont="1" applyAlignment="1">
      <alignment horizontal="distributed" vertical="distributed"/>
    </xf>
    <xf numFmtId="38" fontId="41" fillId="0" borderId="7" xfId="0" applyNumberFormat="1" applyFont="1" applyBorder="1" applyAlignment="1"/>
    <xf numFmtId="0" fontId="51" fillId="0" borderId="71" xfId="0" applyFont="1" applyBorder="1"/>
    <xf numFmtId="0" fontId="51" fillId="0" borderId="0" xfId="0" applyFont="1" applyAlignment="1">
      <alignment horizontal="distributed"/>
    </xf>
    <xf numFmtId="0" fontId="47" fillId="0" borderId="71" xfId="0" applyFont="1" applyBorder="1"/>
    <xf numFmtId="0" fontId="63" fillId="0" borderId="0" xfId="0" applyFont="1" applyAlignment="1">
      <alignment horizontal="distributed"/>
    </xf>
    <xf numFmtId="0" fontId="47" fillId="0" borderId="33" xfId="0" applyFont="1" applyBorder="1"/>
    <xf numFmtId="0" fontId="47" fillId="0" borderId="32" xfId="0" applyFont="1" applyBorder="1"/>
    <xf numFmtId="0" fontId="47" fillId="0" borderId="21" xfId="0" applyFont="1" applyBorder="1"/>
    <xf numFmtId="0" fontId="47" fillId="0" borderId="18" xfId="0" applyFont="1" applyBorder="1"/>
    <xf numFmtId="0" fontId="32" fillId="0" borderId="8" xfId="0" applyFont="1" applyBorder="1"/>
    <xf numFmtId="38" fontId="32" fillId="0" borderId="0" xfId="0" applyNumberFormat="1" applyFont="1" applyAlignment="1"/>
    <xf numFmtId="38" fontId="32" fillId="0" borderId="9" xfId="0" applyNumberFormat="1" applyFont="1" applyBorder="1" applyAlignment="1"/>
    <xf numFmtId="176" fontId="41" fillId="0" borderId="0" xfId="3" applyNumberFormat="1" applyFont="1" applyFill="1" applyBorder="1" applyAlignment="1"/>
    <xf numFmtId="176" fontId="41" fillId="0" borderId="9" xfId="3" applyNumberFormat="1" applyFont="1" applyFill="1" applyBorder="1" applyAlignment="1"/>
    <xf numFmtId="40" fontId="41" fillId="0" borderId="8" xfId="3" applyNumberFormat="1" applyFont="1" applyFill="1" applyBorder="1" applyAlignment="1">
      <alignment horizontal="right"/>
    </xf>
    <xf numFmtId="40" fontId="32" fillId="0" borderId="9" xfId="3" applyNumberFormat="1" applyFont="1" applyFill="1" applyBorder="1" applyAlignment="1">
      <alignment horizontal="right"/>
    </xf>
    <xf numFmtId="40" fontId="41" fillId="0" borderId="8" xfId="3" applyNumberFormat="1" applyFont="1" applyFill="1" applyBorder="1" applyAlignment="1"/>
    <xf numFmtId="40" fontId="41" fillId="0" borderId="9" xfId="3" applyNumberFormat="1" applyFont="1" applyFill="1" applyBorder="1" applyAlignment="1"/>
    <xf numFmtId="193" fontId="41" fillId="0" borderId="0" xfId="0" applyNumberFormat="1" applyFont="1" applyAlignment="1"/>
    <xf numFmtId="193" fontId="41" fillId="0" borderId="7" xfId="0" applyNumberFormat="1" applyFont="1" applyBorder="1" applyAlignment="1"/>
    <xf numFmtId="49" fontId="41" fillId="0" borderId="0" xfId="0" applyNumberFormat="1" applyFont="1"/>
    <xf numFmtId="38" fontId="32" fillId="0" borderId="0" xfId="0" applyNumberFormat="1" applyFont="1" applyBorder="1" applyAlignment="1"/>
    <xf numFmtId="0" fontId="51" fillId="0" borderId="9" xfId="0" applyFont="1" applyBorder="1" applyAlignment="1">
      <alignment horizontal="distributed"/>
    </xf>
    <xf numFmtId="41" fontId="41" fillId="0" borderId="29" xfId="0" applyNumberFormat="1" applyFont="1" applyBorder="1" applyAlignment="1"/>
    <xf numFmtId="41" fontId="41" fillId="0" borderId="30" xfId="0" applyNumberFormat="1" applyFont="1" applyBorder="1" applyAlignment="1"/>
    <xf numFmtId="41" fontId="41" fillId="0" borderId="11" xfId="0" applyNumberFormat="1" applyFont="1" applyBorder="1" applyAlignment="1"/>
    <xf numFmtId="38" fontId="41" fillId="0" borderId="8" xfId="0" applyNumberFormat="1" applyFont="1" applyBorder="1" applyAlignment="1">
      <alignment horizontal="right"/>
    </xf>
    <xf numFmtId="38" fontId="41" fillId="0" borderId="29" xfId="0" applyNumberFormat="1" applyFont="1" applyBorder="1" applyAlignment="1"/>
    <xf numFmtId="38" fontId="41" fillId="0" borderId="30" xfId="0" applyNumberFormat="1" applyFont="1" applyBorder="1" applyAlignment="1"/>
    <xf numFmtId="38" fontId="41" fillId="0" borderId="29" xfId="0" applyNumberFormat="1" applyFont="1" applyBorder="1" applyAlignment="1">
      <alignment horizontal="right"/>
    </xf>
    <xf numFmtId="176" fontId="41" fillId="0" borderId="10" xfId="3" applyNumberFormat="1" applyFont="1" applyFill="1" applyBorder="1" applyAlignment="1"/>
    <xf numFmtId="176" fontId="41" fillId="0" borderId="30" xfId="3" applyNumberFormat="1" applyFont="1" applyFill="1" applyBorder="1" applyAlignment="1"/>
    <xf numFmtId="40" fontId="41" fillId="0" borderId="29" xfId="3" applyNumberFormat="1" applyFont="1" applyFill="1" applyBorder="1" applyAlignment="1">
      <alignment horizontal="right"/>
    </xf>
    <xf numFmtId="193" fontId="41" fillId="0" borderId="29" xfId="0" applyNumberFormat="1" applyFont="1" applyBorder="1" applyAlignment="1"/>
    <xf numFmtId="183" fontId="41" fillId="0" borderId="0" xfId="0" applyNumberFormat="1" applyFont="1" applyAlignment="1">
      <alignment horizontal="center"/>
    </xf>
    <xf numFmtId="0" fontId="41" fillId="0" borderId="21" xfId="0" applyFont="1" applyBorder="1" applyAlignment="1">
      <alignment horizontal="right"/>
    </xf>
    <xf numFmtId="0" fontId="41" fillId="0" borderId="24" xfId="0" applyFont="1" applyBorder="1" applyAlignment="1">
      <alignment horizontal="right"/>
    </xf>
    <xf numFmtId="0" fontId="41" fillId="0" borderId="19" xfId="0" applyFont="1" applyBorder="1" applyAlignment="1">
      <alignment horizontal="right"/>
    </xf>
    <xf numFmtId="14" fontId="41" fillId="0" borderId="0" xfId="0" applyNumberFormat="1" applyFont="1" applyAlignment="1">
      <alignment horizontal="center" shrinkToFit="1"/>
    </xf>
    <xf numFmtId="0" fontId="41" fillId="0" borderId="8" xfId="0" applyFont="1" applyBorder="1" applyAlignment="1">
      <alignment horizontal="center"/>
    </xf>
    <xf numFmtId="38" fontId="32" fillId="0" borderId="7" xfId="0" applyNumberFormat="1" applyFont="1" applyBorder="1" applyAlignment="1"/>
    <xf numFmtId="38" fontId="41" fillId="0" borderId="21" xfId="0" applyNumberFormat="1" applyFont="1" applyBorder="1" applyAlignment="1"/>
    <xf numFmtId="38" fontId="32" fillId="0" borderId="18" xfId="0" applyNumberFormat="1" applyFont="1" applyBorder="1" applyAlignment="1"/>
    <xf numFmtId="38" fontId="32" fillId="0" borderId="24" xfId="0" applyNumberFormat="1" applyFont="1" applyBorder="1" applyAlignment="1"/>
    <xf numFmtId="38" fontId="32" fillId="0" borderId="19" xfId="0" applyNumberFormat="1" applyFont="1" applyBorder="1" applyAlignment="1"/>
    <xf numFmtId="0" fontId="41" fillId="0" borderId="41" xfId="0" applyFont="1" applyBorder="1" applyAlignment="1">
      <alignment horizontal="center" vertical="center" wrapText="1"/>
    </xf>
    <xf numFmtId="0" fontId="32" fillId="0" borderId="5" xfId="0" applyFont="1" applyBorder="1" applyAlignment="1">
      <alignment horizontal="center" vertical="center" wrapText="1"/>
    </xf>
    <xf numFmtId="0" fontId="41" fillId="0" borderId="72" xfId="0" applyFont="1" applyBorder="1"/>
    <xf numFmtId="49" fontId="41" fillId="0" borderId="25" xfId="0" applyNumberFormat="1" applyFont="1" applyBorder="1" applyAlignment="1">
      <alignment horizontal="center"/>
    </xf>
    <xf numFmtId="0" fontId="41" fillId="0" borderId="41" xfId="0" applyFont="1" applyBorder="1" applyAlignment="1">
      <alignment horizontal="distributed"/>
    </xf>
    <xf numFmtId="0" fontId="41" fillId="0" borderId="4" xfId="0" applyFont="1" applyBorder="1" applyAlignment="1">
      <alignment horizontal="distributed"/>
    </xf>
    <xf numFmtId="0" fontId="41" fillId="0" borderId="5" xfId="0" applyFont="1" applyBorder="1" applyAlignment="1">
      <alignment horizontal="distributed"/>
    </xf>
    <xf numFmtId="0" fontId="41" fillId="0" borderId="3" xfId="0" applyFont="1" applyBorder="1" applyAlignment="1">
      <alignment horizontal="distributed"/>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41" fillId="0" borderId="8" xfId="0" applyFont="1" applyBorder="1" applyAlignment="1">
      <alignment horizontal="distributed"/>
    </xf>
    <xf numFmtId="206" fontId="32" fillId="0" borderId="12" xfId="0" applyNumberFormat="1" applyFont="1" applyBorder="1" applyAlignment="1">
      <alignment horizontal="left" shrinkToFit="1" readingOrder="1"/>
    </xf>
    <xf numFmtId="206" fontId="32" fillId="0" borderId="9" xfId="0" applyNumberFormat="1" applyFont="1" applyBorder="1" applyAlignment="1">
      <alignment horizontal="left" shrinkToFit="1" readingOrder="1"/>
    </xf>
    <xf numFmtId="0" fontId="41" fillId="0" borderId="73" xfId="0" applyFont="1" applyBorder="1"/>
    <xf numFmtId="0" fontId="41" fillId="0" borderId="29" xfId="0" applyFont="1" applyBorder="1" applyAlignment="1">
      <alignment horizontal="distributed"/>
    </xf>
    <xf numFmtId="49" fontId="32" fillId="0" borderId="12" xfId="0" applyNumberFormat="1" applyFont="1" applyBorder="1" applyAlignment="1">
      <alignment horizontal="center" readingOrder="1"/>
    </xf>
    <xf numFmtId="0" fontId="32" fillId="0" borderId="9" xfId="0" applyFont="1" applyBorder="1" applyAlignment="1">
      <alignment horizontal="center" readingOrder="1"/>
    </xf>
    <xf numFmtId="182" fontId="32" fillId="0" borderId="0" xfId="0" applyNumberFormat="1" applyFont="1" applyAlignment="1"/>
    <xf numFmtId="182" fontId="32" fillId="0" borderId="9" xfId="0" applyNumberFormat="1" applyFont="1" applyBorder="1" applyAlignment="1"/>
    <xf numFmtId="182" fontId="32" fillId="0" borderId="7" xfId="0" applyNumberFormat="1" applyFont="1" applyBorder="1" applyAlignment="1"/>
    <xf numFmtId="181" fontId="41" fillId="0" borderId="8" xfId="0" applyNumberFormat="1" applyFont="1" applyBorder="1" applyAlignment="1"/>
    <xf numFmtId="181" fontId="41" fillId="0" borderId="0" xfId="0" applyNumberFormat="1" applyFont="1" applyAlignment="1"/>
    <xf numFmtId="181" fontId="41" fillId="0" borderId="9" xfId="0" applyNumberFormat="1" applyFont="1" applyBorder="1" applyAlignment="1"/>
    <xf numFmtId="181" fontId="41" fillId="0" borderId="8" xfId="0" quotePrefix="1" applyNumberFormat="1" applyFont="1" applyBorder="1" applyAlignment="1">
      <alignment horizontal="right"/>
    </xf>
    <xf numFmtId="181" fontId="32" fillId="0" borderId="0" xfId="0" applyNumberFormat="1" applyFont="1" applyAlignment="1">
      <alignment horizontal="right"/>
    </xf>
    <xf numFmtId="181" fontId="32" fillId="0" borderId="9" xfId="0" applyNumberFormat="1" applyFont="1" applyBorder="1" applyAlignment="1">
      <alignment horizontal="right"/>
    </xf>
    <xf numFmtId="181" fontId="41" fillId="0" borderId="7" xfId="0" applyNumberFormat="1" applyFont="1" applyBorder="1" applyAlignment="1"/>
    <xf numFmtId="0" fontId="32" fillId="0" borderId="12" xfId="0" applyFont="1" applyBorder="1" applyAlignment="1">
      <alignment horizontal="left" shrinkToFit="1" readingOrder="1"/>
    </xf>
    <xf numFmtId="0" fontId="32" fillId="0" borderId="0" xfId="0" applyFont="1" applyAlignment="1">
      <alignment horizontal="left" shrinkToFit="1" readingOrder="1"/>
    </xf>
    <xf numFmtId="181" fontId="41" fillId="0" borderId="0" xfId="0" applyNumberFormat="1" applyFont="1"/>
    <xf numFmtId="181" fontId="41" fillId="0" borderId="29" xfId="0" applyNumberFormat="1" applyFont="1" applyBorder="1"/>
    <xf numFmtId="181" fontId="41" fillId="0" borderId="10" xfId="0" applyNumberFormat="1" applyFont="1" applyBorder="1"/>
    <xf numFmtId="181" fontId="41" fillId="0" borderId="30" xfId="0" applyNumberFormat="1" applyFont="1" applyBorder="1"/>
    <xf numFmtId="181" fontId="32" fillId="0" borderId="0" xfId="0" applyNumberFormat="1" applyFont="1"/>
    <xf numFmtId="181" fontId="32" fillId="0" borderId="10" xfId="0" applyNumberFormat="1" applyFont="1" applyBorder="1"/>
    <xf numFmtId="181" fontId="32" fillId="0" borderId="30" xfId="0" applyNumberFormat="1" applyFont="1" applyBorder="1"/>
    <xf numFmtId="181" fontId="41" fillId="0" borderId="7" xfId="0" applyNumberFormat="1" applyFont="1" applyBorder="1"/>
    <xf numFmtId="0" fontId="55" fillId="2" borderId="31" xfId="0" applyFont="1" applyFill="1" applyBorder="1" applyAlignment="1">
      <alignment horizontal="center" vertical="center"/>
    </xf>
    <xf numFmtId="0" fontId="55" fillId="2" borderId="32" xfId="0" applyFont="1" applyFill="1" applyBorder="1" applyAlignment="1">
      <alignment horizontal="center" vertical="center"/>
    </xf>
    <xf numFmtId="210" fontId="55" fillId="2" borderId="32" xfId="0" applyNumberFormat="1" applyFont="1" applyFill="1" applyBorder="1" applyAlignment="1">
      <alignment horizontal="left" vertical="center"/>
    </xf>
    <xf numFmtId="210" fontId="55" fillId="2" borderId="36" xfId="0" applyNumberFormat="1" applyFont="1" applyFill="1" applyBorder="1" applyAlignment="1">
      <alignment horizontal="left" vertical="center"/>
    </xf>
    <xf numFmtId="0" fontId="41" fillId="0" borderId="31" xfId="0" applyFont="1" applyBorder="1" applyAlignment="1">
      <alignment horizontal="right"/>
    </xf>
    <xf numFmtId="0" fontId="41" fillId="0" borderId="32" xfId="0" applyFont="1" applyBorder="1" applyAlignment="1">
      <alignment horizontal="right"/>
    </xf>
    <xf numFmtId="203" fontId="41" fillId="0" borderId="32" xfId="0" applyNumberFormat="1" applyFont="1" applyBorder="1" applyAlignment="1">
      <alignment horizontal="left"/>
    </xf>
    <xf numFmtId="203" fontId="41" fillId="0" borderId="34" xfId="0" applyNumberFormat="1" applyFont="1" applyBorder="1" applyAlignment="1">
      <alignment horizontal="left"/>
    </xf>
    <xf numFmtId="0" fontId="41" fillId="0" borderId="36" xfId="0" applyFont="1" applyBorder="1" applyAlignment="1">
      <alignment horizontal="center"/>
    </xf>
    <xf numFmtId="0" fontId="55" fillId="2" borderId="40" xfId="0" applyFont="1" applyFill="1" applyBorder="1" applyAlignment="1">
      <alignment horizontal="center" vertical="center"/>
    </xf>
    <xf numFmtId="0" fontId="55" fillId="2" borderId="10" xfId="0" applyFont="1" applyFill="1" applyBorder="1" applyAlignment="1">
      <alignment horizontal="center" vertical="center"/>
    </xf>
    <xf numFmtId="210" fontId="55" fillId="2" borderId="10" xfId="0" applyNumberFormat="1" applyFont="1" applyFill="1" applyBorder="1" applyAlignment="1">
      <alignment horizontal="left" vertical="center"/>
    </xf>
    <xf numFmtId="210" fontId="55" fillId="2" borderId="11" xfId="0" applyNumberFormat="1" applyFont="1" applyFill="1" applyBorder="1" applyAlignment="1">
      <alignment horizontal="left" vertical="center"/>
    </xf>
    <xf numFmtId="0" fontId="41" fillId="0" borderId="12" xfId="0" applyFont="1" applyBorder="1" applyAlignment="1">
      <alignment horizontal="right"/>
    </xf>
    <xf numFmtId="0" fontId="41" fillId="0" borderId="0" xfId="0" applyFont="1" applyBorder="1" applyAlignment="1">
      <alignment horizontal="right"/>
    </xf>
    <xf numFmtId="203" fontId="41" fillId="0" borderId="0" xfId="0" applyNumberFormat="1" applyFont="1" applyBorder="1" applyAlignment="1">
      <alignment horizontal="left"/>
    </xf>
    <xf numFmtId="203" fontId="41" fillId="0" borderId="9" xfId="0" applyNumberFormat="1" applyFont="1" applyBorder="1" applyAlignment="1">
      <alignment horizontal="left"/>
    </xf>
    <xf numFmtId="0" fontId="41" fillId="0" borderId="7" xfId="0" applyFont="1" applyBorder="1" applyAlignment="1">
      <alignment horizontal="center"/>
    </xf>
    <xf numFmtId="0" fontId="41" fillId="0" borderId="74" xfId="0" applyFont="1" applyBorder="1"/>
    <xf numFmtId="0" fontId="41" fillId="0" borderId="27" xfId="0" applyFont="1" applyBorder="1" applyAlignment="1">
      <alignment horizontal="right"/>
    </xf>
    <xf numFmtId="0" fontId="41" fillId="0" borderId="18" xfId="0" applyFont="1" applyBorder="1" applyAlignment="1">
      <alignment horizontal="right"/>
    </xf>
    <xf numFmtId="203" fontId="41" fillId="0" borderId="18" xfId="0" applyNumberFormat="1" applyFont="1" applyBorder="1" applyAlignment="1">
      <alignment horizontal="left"/>
    </xf>
    <xf numFmtId="203" fontId="41" fillId="0" borderId="24" xfId="0" applyNumberFormat="1" applyFont="1" applyBorder="1" applyAlignment="1">
      <alignment horizontal="left"/>
    </xf>
    <xf numFmtId="0" fontId="41" fillId="0" borderId="6" xfId="0" applyFont="1" applyBorder="1" applyAlignment="1">
      <alignment horizontal="center"/>
    </xf>
    <xf numFmtId="41" fontId="41" fillId="0" borderId="9" xfId="0" applyNumberFormat="1" applyFont="1" applyBorder="1" applyAlignment="1">
      <alignment horizontal="center"/>
    </xf>
    <xf numFmtId="41" fontId="41" fillId="0" borderId="7" xfId="0" applyNumberFormat="1" applyFont="1" applyBorder="1" applyAlignment="1">
      <alignment horizontal="center"/>
    </xf>
    <xf numFmtId="38" fontId="41" fillId="0" borderId="27" xfId="0" applyNumberFormat="1" applyFont="1" applyBorder="1" applyAlignment="1">
      <alignment horizontal="right"/>
    </xf>
    <xf numFmtId="38" fontId="41" fillId="0" borderId="21" xfId="0" applyNumberFormat="1" applyFont="1" applyBorder="1" applyAlignment="1">
      <alignment horizontal="right"/>
    </xf>
    <xf numFmtId="0" fontId="32" fillId="0" borderId="24" xfId="0" applyFont="1" applyBorder="1"/>
    <xf numFmtId="40" fontId="41" fillId="0" borderId="21" xfId="0" applyNumberFormat="1" applyFont="1" applyBorder="1" applyAlignment="1"/>
    <xf numFmtId="0" fontId="32" fillId="0" borderId="19" xfId="0" applyFont="1" applyBorder="1"/>
    <xf numFmtId="14" fontId="41" fillId="3" borderId="0" xfId="0" applyNumberFormat="1" applyFont="1" applyFill="1" applyAlignment="1">
      <alignment horizontal="center" shrinkToFit="1"/>
    </xf>
    <xf numFmtId="0" fontId="47" fillId="0" borderId="12" xfId="0" applyFont="1" applyBorder="1" applyAlignment="1">
      <alignment horizontal="distributed"/>
    </xf>
    <xf numFmtId="183" fontId="41" fillId="3" borderId="9" xfId="0" applyNumberFormat="1" applyFont="1" applyFill="1" applyBorder="1" applyAlignment="1">
      <alignment horizontal="center"/>
    </xf>
    <xf numFmtId="183" fontId="41" fillId="3" borderId="0" xfId="0" applyNumberFormat="1" applyFont="1" applyFill="1" applyAlignment="1">
      <alignment horizontal="center"/>
    </xf>
    <xf numFmtId="41" fontId="41" fillId="0" borderId="40" xfId="0" applyNumberFormat="1" applyFont="1" applyBorder="1" applyAlignment="1"/>
    <xf numFmtId="0" fontId="32" fillId="0" borderId="30" xfId="0" applyFont="1" applyBorder="1" applyAlignment="1">
      <alignment horizontal="center"/>
    </xf>
    <xf numFmtId="0" fontId="32" fillId="0" borderId="11" xfId="0" applyFont="1" applyBorder="1" applyAlignment="1">
      <alignment horizontal="center"/>
    </xf>
    <xf numFmtId="0" fontId="41" fillId="0" borderId="14" xfId="0" applyFont="1" applyBorder="1" applyAlignment="1">
      <alignment horizontal="center"/>
    </xf>
    <xf numFmtId="0" fontId="35" fillId="0" borderId="18" xfId="0" applyFont="1" applyBorder="1" applyAlignment="1">
      <alignment horizontal="right"/>
    </xf>
    <xf numFmtId="0" fontId="41" fillId="0" borderId="37" xfId="0" applyFont="1" applyBorder="1" applyAlignment="1">
      <alignment horizontal="center"/>
    </xf>
    <xf numFmtId="191" fontId="41" fillId="0" borderId="3" xfId="0" applyNumberFormat="1" applyFont="1" applyBorder="1" applyAlignment="1">
      <alignment horizontal="center"/>
    </xf>
    <xf numFmtId="191" fontId="41" fillId="0" borderId="4" xfId="0" applyNumberFormat="1" applyFont="1" applyBorder="1" applyAlignment="1">
      <alignment horizontal="center"/>
    </xf>
    <xf numFmtId="191" fontId="41" fillId="0" borderId="5" xfId="0" applyNumberFormat="1" applyFont="1" applyBorder="1" applyAlignment="1">
      <alignment horizontal="center"/>
    </xf>
    <xf numFmtId="192" fontId="41" fillId="0" borderId="3" xfId="0" applyNumberFormat="1" applyFont="1" applyBorder="1" applyAlignment="1">
      <alignment horizontal="center"/>
    </xf>
    <xf numFmtId="192" fontId="41" fillId="0" borderId="4" xfId="0" applyNumberFormat="1" applyFont="1" applyBorder="1" applyAlignment="1">
      <alignment horizontal="center"/>
    </xf>
    <xf numFmtId="192" fontId="41" fillId="0" borderId="5" xfId="0" applyNumberFormat="1" applyFont="1" applyBorder="1" applyAlignment="1">
      <alignment horizontal="center"/>
    </xf>
    <xf numFmtId="192" fontId="41" fillId="0" borderId="6" xfId="0" applyNumberFormat="1" applyFont="1" applyBorder="1" applyAlignment="1">
      <alignment horizontal="center"/>
    </xf>
    <xf numFmtId="0" fontId="51" fillId="0" borderId="12" xfId="0" applyFont="1" applyBorder="1" applyAlignment="1">
      <alignment horizontal="distributed"/>
    </xf>
    <xf numFmtId="38" fontId="41" fillId="0" borderId="25" xfId="0" applyNumberFormat="1" applyFont="1" applyBorder="1" applyAlignment="1"/>
    <xf numFmtId="38" fontId="41" fillId="0" borderId="3" xfId="0" applyNumberFormat="1" applyFont="1" applyBorder="1" applyAlignment="1"/>
    <xf numFmtId="38" fontId="41" fillId="0" borderId="4" xfId="0" applyNumberFormat="1" applyFont="1" applyBorder="1" applyAlignment="1"/>
    <xf numFmtId="38" fontId="41" fillId="0" borderId="5" xfId="0" applyNumberFormat="1" applyFont="1" applyBorder="1" applyAlignment="1"/>
    <xf numFmtId="38" fontId="41" fillId="0" borderId="6" xfId="0" applyNumberFormat="1" applyFont="1" applyBorder="1" applyAlignment="1"/>
    <xf numFmtId="192" fontId="41" fillId="0" borderId="25" xfId="0" applyNumberFormat="1" applyFont="1" applyBorder="1" applyAlignment="1">
      <alignment horizontal="center"/>
    </xf>
    <xf numFmtId="192" fontId="41" fillId="0" borderId="22" xfId="0" applyNumberFormat="1" applyFont="1" applyBorder="1" applyAlignment="1">
      <alignment horizontal="center"/>
    </xf>
    <xf numFmtId="192" fontId="41" fillId="0" borderId="39" xfId="0" applyNumberFormat="1" applyFont="1" applyBorder="1" applyAlignment="1">
      <alignment horizontal="center"/>
    </xf>
    <xf numFmtId="0" fontId="41" fillId="0" borderId="41" xfId="0" applyFont="1" applyBorder="1" applyAlignment="1">
      <alignment horizontal="distributed" shrinkToFit="1"/>
    </xf>
    <xf numFmtId="0" fontId="32" fillId="0" borderId="4" xfId="0" applyFont="1" applyBorder="1" applyAlignment="1">
      <alignment horizontal="distributed" shrinkToFit="1"/>
    </xf>
    <xf numFmtId="0" fontId="32" fillId="0" borderId="5" xfId="0" applyFont="1" applyBorder="1" applyAlignment="1">
      <alignment horizontal="distributed" shrinkToFit="1"/>
    </xf>
    <xf numFmtId="0" fontId="41" fillId="0" borderId="7" xfId="0" applyFont="1" applyBorder="1" applyAlignment="1"/>
    <xf numFmtId="0" fontId="41" fillId="0" borderId="12" xfId="0" applyFont="1" applyBorder="1" applyAlignment="1">
      <alignment horizontal="distributed" wrapText="1"/>
    </xf>
    <xf numFmtId="0" fontId="41" fillId="0" borderId="31" xfId="0" applyFont="1" applyBorder="1" applyAlignment="1">
      <alignment horizontal="distributed"/>
    </xf>
    <xf numFmtId="0" fontId="41" fillId="0" borderId="33" xfId="0" applyFont="1" applyBorder="1" applyAlignment="1">
      <alignment horizontal="distributed"/>
    </xf>
    <xf numFmtId="0" fontId="41" fillId="0" borderId="34" xfId="0" applyFont="1" applyBorder="1" applyAlignment="1">
      <alignment horizontal="distributed"/>
    </xf>
    <xf numFmtId="0" fontId="41" fillId="0" borderId="32" xfId="0" applyFont="1" applyBorder="1" applyAlignment="1">
      <alignment horizontal="distributed" wrapText="1"/>
    </xf>
    <xf numFmtId="0" fontId="41" fillId="0" borderId="32" xfId="0" applyFont="1" applyBorder="1" applyAlignment="1">
      <alignment horizontal="center" vertical="center" shrinkToFit="1"/>
    </xf>
    <xf numFmtId="0" fontId="41" fillId="0" borderId="27" xfId="0" applyFont="1" applyBorder="1" applyAlignment="1">
      <alignment horizontal="distributed"/>
    </xf>
    <xf numFmtId="0" fontId="41" fillId="0" borderId="21" xfId="0" applyFont="1" applyBorder="1" applyAlignment="1">
      <alignment horizontal="distributed"/>
    </xf>
    <xf numFmtId="0" fontId="41" fillId="0" borderId="24" xfId="0" applyFont="1" applyBorder="1" applyAlignment="1">
      <alignment horizontal="distributed"/>
    </xf>
    <xf numFmtId="0" fontId="41" fillId="0" borderId="18" xfId="0" applyFont="1" applyBorder="1" applyAlignment="1">
      <alignment horizontal="distributed" vertical="center"/>
    </xf>
    <xf numFmtId="0" fontId="41" fillId="0" borderId="24" xfId="0" applyFont="1" applyBorder="1" applyAlignment="1">
      <alignment horizontal="distributed" vertical="center"/>
    </xf>
    <xf numFmtId="0" fontId="32" fillId="0" borderId="18" xfId="0" applyFont="1" applyBorder="1" applyAlignment="1">
      <alignment horizontal="distributed" shrinkToFit="1"/>
    </xf>
    <xf numFmtId="0" fontId="32" fillId="0" borderId="19" xfId="0" applyFont="1" applyBorder="1" applyAlignment="1">
      <alignment shrinkToFit="1"/>
    </xf>
    <xf numFmtId="0" fontId="51" fillId="0" borderId="12" xfId="0" applyFont="1" applyBorder="1" applyAlignment="1">
      <alignment horizontal="distributed" wrapText="1"/>
    </xf>
    <xf numFmtId="0" fontId="51" fillId="0" borderId="0" xfId="0" applyFont="1" applyAlignment="1">
      <alignment horizontal="distributed" wrapText="1"/>
    </xf>
    <xf numFmtId="0" fontId="51" fillId="0" borderId="9" xfId="0" applyFont="1" applyBorder="1" applyAlignment="1">
      <alignment horizontal="distributed" wrapText="1"/>
    </xf>
    <xf numFmtId="0" fontId="41" fillId="0" borderId="31" xfId="0" applyFont="1" applyBorder="1" applyAlignment="1">
      <alignment horizontal="right" vertical="center"/>
    </xf>
    <xf numFmtId="0" fontId="32" fillId="0" borderId="34" xfId="0" applyFont="1" applyBorder="1" applyAlignment="1">
      <alignment horizontal="right" vertical="center"/>
    </xf>
    <xf numFmtId="182" fontId="41" fillId="0" borderId="18" xfId="0" applyNumberFormat="1" applyFont="1" applyBorder="1" applyAlignment="1">
      <alignment horizontal="right"/>
    </xf>
    <xf numFmtId="182" fontId="41" fillId="0" borderId="18" xfId="0" applyNumberFormat="1" applyFont="1" applyBorder="1"/>
    <xf numFmtId="182" fontId="41" fillId="0" borderId="21" xfId="0" applyNumberFormat="1" applyFont="1" applyBorder="1"/>
    <xf numFmtId="38" fontId="41" fillId="0" borderId="18" xfId="0" applyNumberFormat="1" applyFont="1" applyBorder="1" applyAlignment="1">
      <alignment horizontal="right"/>
    </xf>
    <xf numFmtId="182" fontId="41" fillId="0" borderId="24" xfId="0" applyNumberFormat="1" applyFont="1" applyBorder="1"/>
    <xf numFmtId="0" fontId="41" fillId="0" borderId="12" xfId="0" applyFont="1" applyBorder="1" applyAlignment="1">
      <alignment horizontal="center" vertical="center"/>
    </xf>
    <xf numFmtId="0" fontId="75" fillId="0" borderId="12" xfId="0" applyFont="1" applyBorder="1" applyAlignment="1">
      <alignment horizontal="distributed"/>
    </xf>
    <xf numFmtId="0" fontId="75" fillId="0" borderId="0" xfId="0" applyFont="1" applyAlignment="1">
      <alignment horizontal="distributed"/>
    </xf>
    <xf numFmtId="0" fontId="75" fillId="0" borderId="9" xfId="0" applyFont="1" applyBorder="1" applyAlignment="1">
      <alignment horizontal="distributed"/>
    </xf>
    <xf numFmtId="0" fontId="35" fillId="0" borderId="8" xfId="0" applyFont="1" applyBorder="1" applyAlignment="1">
      <alignment horizontal="distributed"/>
    </xf>
    <xf numFmtId="41" fontId="35" fillId="0" borderId="8" xfId="0" applyNumberFormat="1" applyFont="1" applyBorder="1" applyAlignment="1"/>
    <xf numFmtId="0" fontId="41" fillId="0" borderId="8" xfId="0" applyFont="1" applyBorder="1" applyAlignment="1">
      <alignment horizontal="left"/>
    </xf>
    <xf numFmtId="0" fontId="41" fillId="0" borderId="0" xfId="0" applyFont="1" applyAlignment="1">
      <alignment horizontal="left"/>
    </xf>
    <xf numFmtId="0" fontId="41" fillId="0" borderId="9" xfId="0" applyFont="1" applyBorder="1" applyAlignment="1">
      <alignment horizontal="left"/>
    </xf>
    <xf numFmtId="197" fontId="41" fillId="0" borderId="32" xfId="0" applyNumberFormat="1" applyFont="1" applyBorder="1" applyAlignment="1">
      <alignment horizontal="center" vertical="center"/>
    </xf>
    <xf numFmtId="197" fontId="32" fillId="0" borderId="32" xfId="0" applyNumberFormat="1" applyFont="1" applyBorder="1" applyAlignment="1">
      <alignment horizontal="center" vertical="center"/>
    </xf>
    <xf numFmtId="197" fontId="32" fillId="0" borderId="34" xfId="0" applyNumberFormat="1" applyFont="1" applyBorder="1" applyAlignment="1">
      <alignment horizontal="center" vertical="center"/>
    </xf>
    <xf numFmtId="49" fontId="41" fillId="0" borderId="16" xfId="0" applyNumberFormat="1" applyFont="1" applyBorder="1" applyAlignment="1">
      <alignment horizontal="right"/>
    </xf>
    <xf numFmtId="198" fontId="41" fillId="0" borderId="33" xfId="0" applyNumberFormat="1" applyFont="1" applyBorder="1" applyAlignment="1">
      <alignment horizontal="center" vertical="center"/>
    </xf>
    <xf numFmtId="198" fontId="41" fillId="0" borderId="32" xfId="0" applyNumberFormat="1" applyFont="1" applyBorder="1" applyAlignment="1">
      <alignment horizontal="center" vertical="center"/>
    </xf>
    <xf numFmtId="198" fontId="41" fillId="0" borderId="36" xfId="0" applyNumberFormat="1" applyFont="1" applyBorder="1" applyAlignment="1">
      <alignment horizontal="center" vertical="center"/>
    </xf>
    <xf numFmtId="0" fontId="35" fillId="0" borderId="0" xfId="0" applyFont="1"/>
    <xf numFmtId="0" fontId="35" fillId="0" borderId="9" xfId="0" applyFont="1" applyBorder="1"/>
    <xf numFmtId="197" fontId="32" fillId="0" borderId="18" xfId="0" applyNumberFormat="1" applyFont="1" applyBorder="1" applyAlignment="1">
      <alignment horizontal="center" vertical="center"/>
    </xf>
    <xf numFmtId="197" fontId="32" fillId="0" borderId="24" xfId="0" applyNumberFormat="1" applyFont="1" applyBorder="1" applyAlignment="1">
      <alignment horizontal="center" vertical="center"/>
    </xf>
    <xf numFmtId="198" fontId="41" fillId="0" borderId="21" xfId="0" applyNumberFormat="1" applyFont="1" applyBorder="1" applyAlignment="1">
      <alignment horizontal="center" vertical="center"/>
    </xf>
    <xf numFmtId="198" fontId="41" fillId="0" borderId="18" xfId="0" applyNumberFormat="1" applyFont="1" applyBorder="1" applyAlignment="1">
      <alignment horizontal="center" vertical="center"/>
    </xf>
    <xf numFmtId="198" fontId="41" fillId="0" borderId="19" xfId="0" applyNumberFormat="1" applyFont="1" applyBorder="1" applyAlignment="1">
      <alignment horizontal="center" vertical="center"/>
    </xf>
    <xf numFmtId="0" fontId="35" fillId="0" borderId="8" xfId="0" applyFont="1" applyBorder="1" applyAlignment="1">
      <alignment horizontal="center"/>
    </xf>
    <xf numFmtId="0" fontId="35" fillId="0" borderId="0" xfId="0" applyFont="1" applyAlignment="1">
      <alignment horizontal="center"/>
    </xf>
    <xf numFmtId="0" fontId="35" fillId="0" borderId="9" xfId="0" applyFont="1" applyBorder="1" applyAlignment="1">
      <alignment horizontal="center"/>
    </xf>
    <xf numFmtId="0" fontId="41" fillId="0" borderId="12" xfId="0" applyFont="1" applyBorder="1" applyAlignment="1">
      <alignment horizontal="center" vertical="center" textRotation="255"/>
    </xf>
    <xf numFmtId="38" fontId="32" fillId="0" borderId="0" xfId="3" applyFont="1" applyFill="1" applyBorder="1" applyAlignment="1">
      <alignment horizontal="center"/>
    </xf>
    <xf numFmtId="38" fontId="41" fillId="0" borderId="8" xfId="3" applyFont="1" applyFill="1" applyBorder="1" applyAlignment="1"/>
    <xf numFmtId="38" fontId="32" fillId="0" borderId="0" xfId="3" applyFont="1" applyFill="1" applyAlignment="1"/>
    <xf numFmtId="0" fontId="32" fillId="0" borderId="7" xfId="0" applyFont="1" applyBorder="1"/>
    <xf numFmtId="0" fontId="32" fillId="0" borderId="33" xfId="0" applyFont="1" applyBorder="1"/>
    <xf numFmtId="0" fontId="32" fillId="0" borderId="32" xfId="0" applyFont="1" applyBorder="1"/>
    <xf numFmtId="0" fontId="41" fillId="0" borderId="40" xfId="0" applyFont="1" applyBorder="1" applyAlignment="1">
      <alignment horizontal="distributed" wrapText="1"/>
    </xf>
    <xf numFmtId="0" fontId="32" fillId="0" borderId="10" xfId="0" applyFont="1" applyBorder="1" applyAlignment="1">
      <alignment horizontal="distributed" wrapText="1"/>
    </xf>
    <xf numFmtId="0" fontId="32" fillId="0" borderId="30" xfId="0" applyFont="1" applyBorder="1" applyAlignment="1">
      <alignment horizontal="distributed" wrapText="1"/>
    </xf>
    <xf numFmtId="0" fontId="32" fillId="0" borderId="27" xfId="0" applyFont="1" applyBorder="1"/>
    <xf numFmtId="183" fontId="41" fillId="0" borderId="0" xfId="0" applyNumberFormat="1" applyFont="1" applyAlignment="1">
      <alignment horizontal="center" vertical="center"/>
    </xf>
    <xf numFmtId="0" fontId="41" fillId="0" borderId="21" xfId="0" applyFont="1" applyBorder="1" applyAlignment="1">
      <alignment horizontal="left"/>
    </xf>
    <xf numFmtId="0" fontId="41" fillId="0" borderId="18" xfId="0" applyFont="1" applyBorder="1" applyAlignment="1">
      <alignment horizontal="left"/>
    </xf>
    <xf numFmtId="0" fontId="41" fillId="0" borderId="24" xfId="0" applyFont="1" applyBorder="1" applyAlignment="1">
      <alignment horizontal="left"/>
    </xf>
    <xf numFmtId="41" fontId="41" fillId="0" borderId="4" xfId="0" quotePrefix="1" applyNumberFormat="1" applyFont="1" applyBorder="1"/>
    <xf numFmtId="41" fontId="41" fillId="0" borderId="3" xfId="0" applyNumberFormat="1" applyFont="1" applyBorder="1"/>
    <xf numFmtId="41" fontId="41" fillId="0" borderId="5" xfId="0" applyNumberFormat="1" applyFont="1" applyBorder="1"/>
    <xf numFmtId="41" fontId="32" fillId="0" borderId="7" xfId="0" applyNumberFormat="1" applyFont="1" applyBorder="1"/>
    <xf numFmtId="0" fontId="41" fillId="0" borderId="12" xfId="0" applyFont="1" applyBorder="1" applyAlignment="1">
      <alignment horizontal="center" vertical="center" textRotation="255" wrapText="1"/>
    </xf>
    <xf numFmtId="0" fontId="41" fillId="0" borderId="3" xfId="0" applyFont="1" applyBorder="1" applyAlignment="1">
      <alignment horizontal="left" wrapText="1"/>
    </xf>
    <xf numFmtId="0" fontId="41" fillId="0" borderId="4" xfId="0" applyFont="1" applyBorder="1" applyAlignment="1">
      <alignment horizontal="left" wrapText="1"/>
    </xf>
    <xf numFmtId="0" fontId="41" fillId="0" borderId="6" xfId="0" applyFont="1" applyBorder="1" applyAlignment="1">
      <alignment horizontal="left" wrapText="1"/>
    </xf>
    <xf numFmtId="0" fontId="57" fillId="2" borderId="0" xfId="0" applyFont="1" applyFill="1" applyAlignment="1">
      <alignment horizontal="left"/>
    </xf>
    <xf numFmtId="206" fontId="52" fillId="2" borderId="0" xfId="0" applyNumberFormat="1" applyFont="1" applyFill="1" applyAlignment="1">
      <alignment horizontal="left"/>
    </xf>
    <xf numFmtId="206" fontId="52" fillId="2" borderId="0" xfId="0" applyNumberFormat="1" applyFont="1" applyFill="1"/>
    <xf numFmtId="206" fontId="57" fillId="2" borderId="0" xfId="0" applyNumberFormat="1" applyFont="1" applyFill="1"/>
    <xf numFmtId="41" fontId="41" fillId="0" borderId="0" xfId="0" quotePrefix="1" applyNumberFormat="1" applyFont="1"/>
    <xf numFmtId="0" fontId="41" fillId="0" borderId="21" xfId="0" applyFont="1" applyBorder="1" applyAlignment="1">
      <alignment horizontal="left" wrapText="1"/>
    </xf>
    <xf numFmtId="0" fontId="41" fillId="0" borderId="18" xfId="0" applyFont="1" applyBorder="1" applyAlignment="1">
      <alignment horizontal="left" wrapText="1"/>
    </xf>
    <xf numFmtId="0" fontId="41" fillId="0" borderId="19" xfId="0" applyFont="1" applyBorder="1" applyAlignment="1">
      <alignment horizontal="left" wrapText="1"/>
    </xf>
    <xf numFmtId="211" fontId="57" fillId="2" borderId="0" xfId="0" applyNumberFormat="1" applyFont="1" applyFill="1"/>
    <xf numFmtId="0" fontId="41" fillId="0" borderId="25" xfId="0" applyFont="1" applyBorder="1" applyAlignment="1">
      <alignment horizontal="center" wrapText="1"/>
    </xf>
    <xf numFmtId="0" fontId="41" fillId="0" borderId="22" xfId="0" applyFont="1" applyBorder="1" applyAlignment="1">
      <alignment horizontal="center" wrapText="1"/>
    </xf>
    <xf numFmtId="203" fontId="51" fillId="0" borderId="16" xfId="0" applyNumberFormat="1" applyFont="1" applyBorder="1" applyAlignment="1">
      <alignment horizontal="center"/>
    </xf>
    <xf numFmtId="203" fontId="51" fillId="0" borderId="15" xfId="0" applyNumberFormat="1" applyFont="1" applyBorder="1" applyAlignment="1">
      <alignment horizontal="center"/>
    </xf>
    <xf numFmtId="41" fontId="35" fillId="0" borderId="3" xfId="0" applyNumberFormat="1" applyFont="1" applyBorder="1" applyAlignment="1"/>
    <xf numFmtId="41" fontId="35" fillId="0" borderId="4" xfId="0" applyNumberFormat="1" applyFont="1" applyBorder="1" applyAlignment="1"/>
    <xf numFmtId="41" fontId="35" fillId="0" borderId="5" xfId="0" applyNumberFormat="1" applyFont="1" applyBorder="1" applyAlignment="1"/>
    <xf numFmtId="41" fontId="35" fillId="0" borderId="6" xfId="0" applyNumberFormat="1" applyFont="1" applyBorder="1" applyAlignment="1"/>
    <xf numFmtId="41" fontId="35" fillId="0" borderId="0" xfId="0" applyNumberFormat="1" applyFont="1" applyAlignment="1"/>
    <xf numFmtId="41" fontId="35" fillId="0" borderId="9" xfId="0" applyNumberFormat="1" applyFont="1" applyBorder="1" applyAlignment="1"/>
    <xf numFmtId="41" fontId="35" fillId="0" borderId="7" xfId="0" applyNumberFormat="1" applyFont="1" applyBorder="1" applyAlignment="1"/>
    <xf numFmtId="41" fontId="41" fillId="0" borderId="8" xfId="0" quotePrefix="1" applyNumberFormat="1" applyFont="1" applyBorder="1"/>
    <xf numFmtId="183" fontId="41" fillId="0" borderId="1" xfId="0" applyNumberFormat="1" applyFont="1" applyBorder="1" applyAlignment="1">
      <alignment horizontal="center" vertical="center"/>
    </xf>
    <xf numFmtId="0" fontId="41" fillId="0" borderId="43" xfId="0" applyFont="1" applyBorder="1" applyAlignment="1">
      <alignment horizontal="center"/>
    </xf>
    <xf numFmtId="0" fontId="41" fillId="0" borderId="1" xfId="0" applyFont="1" applyBorder="1" applyAlignment="1">
      <alignment horizontal="center"/>
    </xf>
    <xf numFmtId="0" fontId="41" fillId="0" borderId="44" xfId="0" applyFont="1" applyBorder="1" applyAlignment="1">
      <alignment horizontal="center"/>
    </xf>
    <xf numFmtId="41" fontId="35" fillId="0" borderId="43" xfId="0" applyNumberFormat="1" applyFont="1" applyBorder="1" applyAlignment="1"/>
    <xf numFmtId="41" fontId="35" fillId="0" borderId="1" xfId="0" applyNumberFormat="1" applyFont="1" applyBorder="1" applyAlignment="1"/>
    <xf numFmtId="41" fontId="35" fillId="0" borderId="44" xfId="0" applyNumberFormat="1" applyFont="1" applyBorder="1" applyAlignment="1"/>
    <xf numFmtId="41" fontId="35" fillId="0" borderId="45" xfId="0" applyNumberFormat="1" applyFont="1" applyBorder="1" applyAlignment="1"/>
    <xf numFmtId="0" fontId="51" fillId="0" borderId="1" xfId="0" applyFont="1" applyBorder="1" applyAlignment="1">
      <alignment horizontal="distributed"/>
    </xf>
    <xf numFmtId="0" fontId="32" fillId="0" borderId="44" xfId="0" applyFont="1" applyBorder="1" applyAlignment="1">
      <alignment vertical="center"/>
    </xf>
    <xf numFmtId="41" fontId="41" fillId="0" borderId="29" xfId="0" applyNumberFormat="1" applyFont="1" applyBorder="1"/>
    <xf numFmtId="41" fontId="41" fillId="0" borderId="10" xfId="0" quotePrefix="1" applyNumberFormat="1" applyFont="1" applyBorder="1" applyAlignment="1">
      <alignment horizontal="right"/>
    </xf>
    <xf numFmtId="41" fontId="41" fillId="0" borderId="30" xfId="0" applyNumberFormat="1" applyFont="1" applyBorder="1"/>
    <xf numFmtId="0" fontId="64" fillId="2" borderId="48" xfId="0" applyFont="1" applyFill="1" applyBorder="1" applyAlignment="1">
      <alignment horizontal="left" vertical="center"/>
    </xf>
    <xf numFmtId="0" fontId="64" fillId="2" borderId="49" xfId="0" applyFont="1" applyFill="1" applyBorder="1" applyAlignment="1">
      <alignment horizontal="left" vertical="center"/>
    </xf>
    <xf numFmtId="0" fontId="64" fillId="2" borderId="10" xfId="0" applyFont="1" applyFill="1" applyBorder="1" applyAlignment="1">
      <alignment horizontal="left" vertical="center"/>
    </xf>
    <xf numFmtId="0" fontId="64" fillId="2" borderId="11" xfId="0" applyFont="1" applyFill="1" applyBorder="1" applyAlignment="1">
      <alignment horizontal="left" vertical="center"/>
    </xf>
    <xf numFmtId="4" fontId="41" fillId="0" borderId="0" xfId="0" applyNumberFormat="1" applyFont="1" applyBorder="1" applyAlignment="1"/>
    <xf numFmtId="41" fontId="41" fillId="0" borderId="0" xfId="0" applyNumberFormat="1" applyFont="1" applyBorder="1" applyAlignment="1">
      <alignment horizontal="right" shrinkToFit="1"/>
    </xf>
    <xf numFmtId="41" fontId="41" fillId="0" borderId="0" xfId="0" applyNumberFormat="1" applyFont="1" applyBorder="1" applyAlignment="1"/>
    <xf numFmtId="0" fontId="41" fillId="0" borderId="0" xfId="0" applyFont="1" applyBorder="1" applyAlignment="1">
      <alignment horizontal="distributed" vertical="distributed"/>
    </xf>
    <xf numFmtId="38" fontId="41" fillId="0" borderId="0" xfId="0" applyNumberFormat="1" applyFont="1" applyBorder="1" applyAlignment="1"/>
    <xf numFmtId="0" fontId="51" fillId="0" borderId="0" xfId="0" applyFont="1" applyBorder="1" applyAlignment="1">
      <alignment horizontal="distributed"/>
    </xf>
    <xf numFmtId="0" fontId="41" fillId="0" borderId="0" xfId="0" applyFont="1" applyBorder="1" applyAlignment="1">
      <alignment horizontal="distributed" wrapText="1"/>
    </xf>
    <xf numFmtId="180" fontId="41" fillId="0" borderId="0" xfId="0" applyNumberFormat="1" applyFont="1" applyBorder="1" applyAlignment="1"/>
    <xf numFmtId="0" fontId="55" fillId="2" borderId="32" xfId="0" applyFont="1" applyFill="1" applyBorder="1" applyAlignment="1">
      <alignment vertical="center"/>
    </xf>
    <xf numFmtId="0" fontId="55" fillId="2" borderId="36" xfId="0" applyFont="1" applyFill="1" applyBorder="1" applyAlignment="1">
      <alignment vertical="center"/>
    </xf>
    <xf numFmtId="0" fontId="63" fillId="0" borderId="0" xfId="0" applyFont="1" applyBorder="1" applyAlignment="1">
      <alignment horizontal="distributed"/>
    </xf>
    <xf numFmtId="0" fontId="55" fillId="2" borderId="40" xfId="0" applyFont="1" applyFill="1" applyBorder="1" applyAlignment="1">
      <alignment vertical="center"/>
    </xf>
    <xf numFmtId="0" fontId="55" fillId="2" borderId="10" xfId="0" applyFont="1" applyFill="1" applyBorder="1" applyAlignment="1">
      <alignment vertical="center"/>
    </xf>
    <xf numFmtId="0" fontId="55" fillId="2" borderId="11" xfId="0" applyFont="1" applyFill="1" applyBorder="1" applyAlignment="1">
      <alignment vertical="center"/>
    </xf>
    <xf numFmtId="179" fontId="41" fillId="0" borderId="10" xfId="0" applyNumberFormat="1" applyFont="1" applyBorder="1" applyAlignment="1">
      <alignment horizontal="center" shrinkToFit="1"/>
    </xf>
    <xf numFmtId="41" fontId="41" fillId="0" borderId="104" xfId="3" applyNumberFormat="1" applyFont="1" applyFill="1" applyBorder="1" applyAlignment="1"/>
    <xf numFmtId="193" fontId="32" fillId="0" borderId="0" xfId="0" applyNumberFormat="1" applyFont="1" applyBorder="1" applyAlignment="1"/>
    <xf numFmtId="0" fontId="55" fillId="2" borderId="0" xfId="0" applyFont="1" applyFill="1" applyBorder="1" applyAlignment="1">
      <alignment vertical="center"/>
    </xf>
    <xf numFmtId="0" fontId="52" fillId="2" borderId="0" xfId="0" applyFont="1" applyFill="1" applyBorder="1" applyAlignment="1">
      <alignment vertical="center"/>
    </xf>
    <xf numFmtId="193" fontId="41" fillId="0" borderId="0" xfId="0" applyNumberFormat="1" applyFont="1" applyBorder="1" applyAlignment="1"/>
    <xf numFmtId="49" fontId="41" fillId="0" borderId="0" xfId="0" applyNumberFormat="1" applyFont="1" applyBorder="1"/>
    <xf numFmtId="0" fontId="41" fillId="0" borderId="0" xfId="0" applyFont="1" applyBorder="1" applyAlignment="1">
      <alignment horizontal="left"/>
    </xf>
    <xf numFmtId="38" fontId="41" fillId="0" borderId="8" xfId="0" applyNumberFormat="1" applyFont="1" applyBorder="1" applyAlignment="1">
      <alignment horizontal="right"/>
    </xf>
    <xf numFmtId="0" fontId="32" fillId="2" borderId="0" xfId="0" applyFont="1" applyFill="1" applyBorder="1" applyAlignment="1">
      <alignment vertical="center"/>
    </xf>
    <xf numFmtId="0" fontId="41" fillId="0" borderId="103" xfId="0" applyFont="1" applyBorder="1"/>
    <xf numFmtId="40" fontId="41" fillId="0" borderId="29" xfId="3" applyNumberFormat="1" applyFont="1" applyFill="1" applyBorder="1" applyAlignment="1"/>
    <xf numFmtId="0" fontId="41" fillId="0" borderId="0" xfId="0" applyFont="1" applyBorder="1" applyAlignment="1">
      <alignment horizontal="center" vertical="center"/>
    </xf>
    <xf numFmtId="41" fontId="41" fillId="0" borderId="0" xfId="0" applyNumberFormat="1" applyFont="1" applyBorder="1" applyAlignment="1">
      <alignment horizontal="right"/>
    </xf>
    <xf numFmtId="0" fontId="32" fillId="0" borderId="0" xfId="0" applyFont="1" applyBorder="1" applyAlignment="1">
      <alignment horizontal="distributed" vertical="distributed" shrinkToFit="1"/>
    </xf>
    <xf numFmtId="183" fontId="41" fillId="0" borderId="0" xfId="0" applyNumberFormat="1" applyFont="1" applyBorder="1" applyAlignment="1">
      <alignment horizontal="center"/>
    </xf>
    <xf numFmtId="0" fontId="41" fillId="0" borderId="0" xfId="0" applyFont="1" applyBorder="1" applyAlignment="1">
      <alignment horizontal="right"/>
    </xf>
    <xf numFmtId="0" fontId="35" fillId="0" borderId="0" xfId="0" applyFont="1" applyBorder="1" applyAlignment="1">
      <alignment horizontal="left"/>
    </xf>
    <xf numFmtId="14" fontId="41" fillId="0" borderId="0" xfId="0" applyNumberFormat="1" applyFont="1" applyBorder="1" applyAlignment="1">
      <alignment horizontal="center" shrinkToFit="1"/>
    </xf>
    <xf numFmtId="41" fontId="41" fillId="0" borderId="0" xfId="0" applyNumberFormat="1" applyFont="1" applyBorder="1" applyAlignment="1">
      <alignment horizontal="right" vertical="center"/>
    </xf>
    <xf numFmtId="49" fontId="41" fillId="0" borderId="21" xfId="0" applyNumberFormat="1" applyFont="1" applyBorder="1" applyAlignment="1">
      <alignment horizontal="center"/>
    </xf>
    <xf numFmtId="0" fontId="52" fillId="2" borderId="0" xfId="0" applyFont="1" applyFill="1" applyBorder="1" applyAlignment="1">
      <alignment shrinkToFit="1"/>
    </xf>
    <xf numFmtId="41" fontId="41" fillId="0" borderId="0" xfId="0" applyNumberFormat="1" applyFont="1" applyBorder="1" applyAlignment="1">
      <alignment horizontal="center"/>
    </xf>
    <xf numFmtId="0" fontId="41" fillId="0" borderId="0" xfId="0" applyFont="1" applyBorder="1" applyAlignment="1">
      <alignment horizontal="left" vertical="top"/>
    </xf>
    <xf numFmtId="182" fontId="32" fillId="0" borderId="0" xfId="0" applyNumberFormat="1" applyFont="1" applyBorder="1" applyAlignment="1"/>
    <xf numFmtId="41" fontId="41" fillId="0" borderId="10" xfId="0" applyNumberFormat="1" applyFont="1" applyBorder="1" applyAlignment="1">
      <alignment horizontal="center"/>
    </xf>
    <xf numFmtId="181" fontId="41" fillId="0" borderId="0" xfId="0" applyNumberFormat="1" applyFont="1" applyBorder="1" applyAlignment="1"/>
    <xf numFmtId="181" fontId="32" fillId="0" borderId="0" xfId="0" applyNumberFormat="1" applyFont="1" applyBorder="1" applyAlignment="1">
      <alignment horizontal="right"/>
    </xf>
    <xf numFmtId="41" fontId="32" fillId="0" borderId="0" xfId="0" applyNumberFormat="1" applyFont="1" applyBorder="1" applyAlignment="1">
      <alignment horizontal="right"/>
    </xf>
    <xf numFmtId="0" fontId="32" fillId="0" borderId="0" xfId="0" applyFont="1" applyBorder="1" applyAlignment="1">
      <alignment horizontal="left" shrinkToFit="1" readingOrder="1"/>
    </xf>
    <xf numFmtId="181" fontId="41" fillId="0" borderId="0" xfId="0" applyNumberFormat="1" applyFont="1" applyBorder="1"/>
    <xf numFmtId="181" fontId="32" fillId="0" borderId="0" xfId="0" applyNumberFormat="1" applyFont="1" applyBorder="1"/>
    <xf numFmtId="0" fontId="56" fillId="2" borderId="0" xfId="0" applyFont="1" applyFill="1" applyBorder="1"/>
    <xf numFmtId="0" fontId="51" fillId="0" borderId="0" xfId="0" applyFont="1" applyBorder="1" applyAlignment="1">
      <alignment horizontal="distributed" shrinkToFit="1"/>
    </xf>
    <xf numFmtId="41" fontId="41" fillId="0" borderId="27" xfId="0" applyNumberFormat="1" applyFont="1" applyBorder="1" applyAlignment="1">
      <alignment horizontal="right"/>
    </xf>
    <xf numFmtId="14" fontId="41" fillId="3" borderId="0" xfId="0" applyNumberFormat="1" applyFont="1" applyFill="1" applyBorder="1" applyAlignment="1">
      <alignment horizontal="center" shrinkToFit="1"/>
    </xf>
    <xf numFmtId="183" fontId="41" fillId="3" borderId="0" xfId="0" applyNumberFormat="1" applyFont="1" applyFill="1" applyBorder="1" applyAlignment="1">
      <alignment horizontal="center"/>
    </xf>
    <xf numFmtId="0" fontId="41" fillId="0" borderId="0" xfId="0" applyFont="1" applyBorder="1" applyAlignment="1">
      <alignment vertical="center"/>
    </xf>
    <xf numFmtId="0" fontId="32" fillId="0" borderId="0" xfId="0" applyFont="1" applyBorder="1" applyAlignment="1">
      <alignment vertical="center"/>
    </xf>
    <xf numFmtId="0" fontId="35" fillId="0" borderId="39" xfId="0" applyFont="1" applyBorder="1" applyAlignment="1">
      <alignment horizontal="center"/>
    </xf>
    <xf numFmtId="0" fontId="51" fillId="0" borderId="0" xfId="0" applyFont="1" applyBorder="1" applyAlignment="1">
      <alignment horizontal="distributed" wrapText="1"/>
    </xf>
    <xf numFmtId="0" fontId="75" fillId="0" borderId="0" xfId="0" applyFont="1" applyBorder="1" applyAlignment="1">
      <alignment horizontal="distributed"/>
    </xf>
    <xf numFmtId="0" fontId="41" fillId="0" borderId="0" xfId="0" applyFont="1" applyBorder="1" applyAlignment="1">
      <alignment horizontal="left"/>
    </xf>
    <xf numFmtId="0" fontId="35" fillId="0" borderId="0" xfId="0" applyFont="1" applyBorder="1"/>
    <xf numFmtId="198" fontId="32" fillId="0" borderId="32" xfId="0" applyNumberFormat="1" applyFont="1" applyBorder="1" applyAlignment="1">
      <alignment horizontal="center" vertical="center"/>
    </xf>
    <xf numFmtId="198" fontId="32" fillId="0" borderId="36" xfId="0" applyNumberFormat="1" applyFont="1" applyBorder="1" applyAlignment="1">
      <alignment horizontal="center" vertical="center"/>
    </xf>
    <xf numFmtId="182" fontId="41" fillId="0" borderId="0" xfId="0" applyNumberFormat="1" applyFont="1" applyBorder="1" applyAlignment="1"/>
    <xf numFmtId="0" fontId="35" fillId="0" borderId="0" xfId="0" applyFont="1" applyBorder="1" applyAlignment="1">
      <alignment horizontal="center"/>
    </xf>
    <xf numFmtId="198" fontId="32" fillId="0" borderId="21" xfId="0" applyNumberFormat="1" applyFont="1" applyBorder="1" applyAlignment="1">
      <alignment horizontal="center" vertical="center"/>
    </xf>
    <xf numFmtId="198" fontId="32" fillId="0" borderId="18" xfId="0" applyNumberFormat="1" applyFont="1" applyBorder="1" applyAlignment="1">
      <alignment horizontal="center" vertical="center"/>
    </xf>
    <xf numFmtId="198" fontId="32" fillId="0" borderId="19" xfId="0" applyNumberFormat="1" applyFont="1" applyBorder="1" applyAlignment="1">
      <alignment horizontal="center" vertical="center"/>
    </xf>
    <xf numFmtId="0" fontId="55" fillId="2" borderId="0" xfId="0" applyFont="1" applyFill="1" applyBorder="1" applyAlignment="1">
      <alignment horizontal="left" vertical="center"/>
    </xf>
    <xf numFmtId="187" fontId="41" fillId="0" borderId="33" xfId="0" applyNumberFormat="1" applyFont="1" applyBorder="1" applyAlignment="1">
      <alignment vertical="top" wrapText="1"/>
    </xf>
    <xf numFmtId="187" fontId="41" fillId="0" borderId="32" xfId="0" applyNumberFormat="1" applyFont="1" applyBorder="1" applyAlignment="1">
      <alignment vertical="top" wrapText="1"/>
    </xf>
    <xf numFmtId="187" fontId="41" fillId="0" borderId="36" xfId="0" applyNumberFormat="1" applyFont="1" applyBorder="1" applyAlignment="1">
      <alignment vertical="top" wrapText="1"/>
    </xf>
    <xf numFmtId="183" fontId="41" fillId="0" borderId="0" xfId="0" applyNumberFormat="1" applyFont="1" applyBorder="1" applyAlignment="1">
      <alignment horizontal="center" vertical="center"/>
    </xf>
    <xf numFmtId="41" fontId="32" fillId="0" borderId="0" xfId="0" applyNumberFormat="1" applyFont="1" applyBorder="1" applyAlignment="1"/>
    <xf numFmtId="41" fontId="32" fillId="0" borderId="7" xfId="0" applyNumberFormat="1" applyFont="1" applyBorder="1" applyAlignment="1"/>
    <xf numFmtId="187" fontId="41" fillId="0" borderId="8" xfId="0" applyNumberFormat="1" applyFont="1" applyBorder="1" applyAlignment="1">
      <alignment vertical="top" wrapText="1"/>
    </xf>
    <xf numFmtId="187" fontId="41" fillId="0" borderId="0" xfId="0" applyNumberFormat="1" applyFont="1" applyBorder="1" applyAlignment="1">
      <alignment vertical="top" wrapText="1"/>
    </xf>
    <xf numFmtId="187" fontId="41" fillId="0" borderId="7" xfId="0" applyNumberFormat="1" applyFont="1" applyBorder="1" applyAlignment="1">
      <alignment vertical="top" wrapText="1"/>
    </xf>
    <xf numFmtId="0" fontId="57" fillId="2" borderId="0" xfId="0" applyFont="1" applyFill="1" applyBorder="1" applyAlignment="1">
      <alignment horizontal="left"/>
    </xf>
    <xf numFmtId="206" fontId="52" fillId="2" borderId="0" xfId="0" applyNumberFormat="1" applyFont="1" applyFill="1" applyBorder="1" applyAlignment="1">
      <alignment horizontal="left"/>
    </xf>
    <xf numFmtId="206" fontId="52" fillId="2" borderId="0" xfId="0" applyNumberFormat="1" applyFont="1" applyFill="1" applyBorder="1"/>
    <xf numFmtId="206" fontId="57" fillId="2" borderId="0" xfId="0" applyNumberFormat="1" applyFont="1" applyFill="1" applyBorder="1"/>
    <xf numFmtId="0" fontId="41" fillId="0" borderId="39" xfId="0" applyFont="1" applyBorder="1" applyAlignment="1">
      <alignment horizontal="center" wrapText="1"/>
    </xf>
    <xf numFmtId="211" fontId="57" fillId="2" borderId="0" xfId="0" applyNumberFormat="1" applyFont="1" applyFill="1" applyBorder="1"/>
    <xf numFmtId="187" fontId="41" fillId="0" borderId="21" xfId="0" applyNumberFormat="1" applyFont="1" applyBorder="1" applyAlignment="1">
      <alignment vertical="top" wrapText="1"/>
    </xf>
    <xf numFmtId="187" fontId="41" fillId="0" borderId="18" xfId="0" applyNumberFormat="1" applyFont="1" applyBorder="1" applyAlignment="1">
      <alignment vertical="top" wrapText="1"/>
    </xf>
    <xf numFmtId="187" fontId="41" fillId="0" borderId="19" xfId="0" applyNumberFormat="1" applyFont="1" applyBorder="1" applyAlignment="1">
      <alignment vertical="top" wrapText="1"/>
    </xf>
    <xf numFmtId="41" fontId="35" fillId="0" borderId="0" xfId="0" applyNumberFormat="1" applyFont="1" applyBorder="1" applyAlignment="1"/>
    <xf numFmtId="0" fontId="51" fillId="0" borderId="0" xfId="0" applyFont="1" applyBorder="1" applyAlignment="1">
      <alignment horizontal="right"/>
    </xf>
    <xf numFmtId="187" fontId="41" fillId="0" borderId="3" xfId="0" applyNumberFormat="1" applyFont="1" applyBorder="1" applyAlignment="1">
      <alignment vertical="top" wrapText="1"/>
    </xf>
    <xf numFmtId="187" fontId="41" fillId="0" borderId="4" xfId="0" applyNumberFormat="1" applyFont="1" applyBorder="1" applyAlignment="1">
      <alignment vertical="top" wrapText="1"/>
    </xf>
    <xf numFmtId="187" fontId="41" fillId="0" borderId="6" xfId="0" applyNumberFormat="1" applyFont="1" applyBorder="1" applyAlignment="1">
      <alignment vertical="top" wrapText="1"/>
    </xf>
    <xf numFmtId="0" fontId="41" fillId="0" borderId="1" xfId="0" applyFont="1" applyBorder="1" applyAlignment="1">
      <alignment vertical="center"/>
    </xf>
    <xf numFmtId="0" fontId="41" fillId="0" borderId="44" xfId="0" applyFont="1" applyBorder="1" applyAlignment="1">
      <alignment vertical="center"/>
    </xf>
    <xf numFmtId="204" fontId="35" fillId="0" borderId="43" xfId="0" applyNumberFormat="1" applyFont="1" applyBorder="1" applyAlignment="1">
      <alignment horizontal="center" vertical="center"/>
    </xf>
    <xf numFmtId="187" fontId="41" fillId="0" borderId="43" xfId="0" applyNumberFormat="1" applyFont="1" applyBorder="1" applyAlignment="1">
      <alignment vertical="top" wrapText="1"/>
    </xf>
    <xf numFmtId="187" fontId="41" fillId="0" borderId="1" xfId="0" applyNumberFormat="1" applyFont="1" applyBorder="1" applyAlignment="1">
      <alignment vertical="top" wrapText="1"/>
    </xf>
    <xf numFmtId="187" fontId="41" fillId="0" borderId="45" xfId="0" applyNumberFormat="1" applyFont="1" applyBorder="1" applyAlignment="1">
      <alignment vertical="top" wrapText="1"/>
    </xf>
    <xf numFmtId="190" fontId="32" fillId="0" borderId="12" xfId="0" applyNumberFormat="1" applyFont="1" applyBorder="1"/>
    <xf numFmtId="0" fontId="41" fillId="0" borderId="32" xfId="0" applyFont="1" applyBorder="1" applyAlignment="1">
      <alignment horizontal="center" vertical="center"/>
    </xf>
    <xf numFmtId="183" fontId="41" fillId="0" borderId="18" xfId="0" applyNumberFormat="1" applyFont="1" applyBorder="1" applyAlignment="1">
      <alignment horizontal="center"/>
    </xf>
    <xf numFmtId="0" fontId="41" fillId="0" borderId="12" xfId="0" applyFont="1" applyBorder="1" applyAlignment="1">
      <alignment horizontal="center" vertical="center" wrapText="1"/>
    </xf>
    <xf numFmtId="41" fontId="41" fillId="0" borderId="30" xfId="0" applyNumberFormat="1" applyFont="1" applyBorder="1" applyAlignment="1">
      <alignment horizontal="center"/>
    </xf>
    <xf numFmtId="41" fontId="41" fillId="0" borderId="11" xfId="0" applyNumberFormat="1" applyFont="1" applyBorder="1" applyAlignment="1">
      <alignment horizontal="center"/>
    </xf>
    <xf numFmtId="41" fontId="32" fillId="0" borderId="0" xfId="0" applyNumberFormat="1" applyFont="1" applyAlignment="1"/>
    <xf numFmtId="0" fontId="35" fillId="2" borderId="0" xfId="0" applyFont="1" applyFill="1" applyAlignment="1">
      <alignment horizontal="left"/>
    </xf>
    <xf numFmtId="206" fontId="41" fillId="2" borderId="0" xfId="0" applyNumberFormat="1" applyFont="1" applyFill="1" applyAlignment="1">
      <alignment horizontal="left"/>
    </xf>
    <xf numFmtId="206" fontId="41" fillId="2" borderId="0" xfId="0" applyNumberFormat="1" applyFont="1" applyFill="1"/>
    <xf numFmtId="206" fontId="35" fillId="2" borderId="0" xfId="0" applyNumberFormat="1" applyFont="1" applyFill="1"/>
    <xf numFmtId="211" fontId="35" fillId="2" borderId="0" xfId="0" applyNumberFormat="1" applyFont="1" applyFill="1"/>
    <xf numFmtId="187" fontId="41" fillId="0" borderId="4" xfId="0" applyNumberFormat="1" applyFont="1" applyBorder="1" applyAlignment="1">
      <alignment horizontal="left" vertical="top"/>
    </xf>
    <xf numFmtId="187" fontId="41" fillId="0" borderId="6" xfId="0" applyNumberFormat="1" applyFont="1" applyBorder="1" applyAlignment="1">
      <alignment horizontal="left" vertical="top"/>
    </xf>
    <xf numFmtId="187" fontId="41" fillId="0" borderId="8" xfId="0" applyNumberFormat="1" applyFont="1" applyBorder="1" applyAlignment="1">
      <alignment horizontal="left" vertical="top"/>
    </xf>
    <xf numFmtId="187" fontId="41" fillId="0" borderId="0" xfId="0" applyNumberFormat="1" applyFont="1" applyAlignment="1">
      <alignment horizontal="left" vertical="top"/>
    </xf>
    <xf numFmtId="187" fontId="41" fillId="0" borderId="7" xfId="0" applyNumberFormat="1" applyFont="1" applyBorder="1" applyAlignment="1">
      <alignment horizontal="left" vertical="top"/>
    </xf>
    <xf numFmtId="187" fontId="41" fillId="0" borderId="43" xfId="0" applyNumberFormat="1" applyFont="1" applyBorder="1" applyAlignment="1">
      <alignment horizontal="left" vertical="top"/>
    </xf>
    <xf numFmtId="187" fontId="41" fillId="0" borderId="1" xfId="0" applyNumberFormat="1" applyFont="1" applyBorder="1" applyAlignment="1">
      <alignment horizontal="left" vertical="top"/>
    </xf>
    <xf numFmtId="187" fontId="41" fillId="0" borderId="45" xfId="0" applyNumberFormat="1" applyFont="1" applyBorder="1" applyAlignment="1">
      <alignment horizontal="left" vertical="top"/>
    </xf>
    <xf numFmtId="41" fontId="41" fillId="0" borderId="80" xfId="3" applyNumberFormat="1" applyFont="1" applyFill="1" applyBorder="1" applyAlignment="1">
      <alignment horizontal="right"/>
    </xf>
    <xf numFmtId="0" fontId="55" fillId="2" borderId="32" xfId="0" applyFont="1" applyFill="1" applyBorder="1" applyAlignment="1">
      <alignment vertical="center" shrinkToFit="1"/>
    </xf>
    <xf numFmtId="38" fontId="41" fillId="0" borderId="21" xfId="0" applyNumberFormat="1" applyFont="1" applyBorder="1"/>
    <xf numFmtId="38" fontId="32" fillId="0" borderId="18" xfId="0" applyNumberFormat="1" applyFont="1" applyBorder="1"/>
    <xf numFmtId="38" fontId="32" fillId="0" borderId="24" xfId="0" applyNumberFormat="1" applyFont="1" applyBorder="1"/>
    <xf numFmtId="38" fontId="41" fillId="0" borderId="18" xfId="0" applyNumberFormat="1" applyFont="1" applyBorder="1"/>
    <xf numFmtId="38" fontId="32" fillId="0" borderId="19" xfId="0" applyNumberFormat="1" applyFont="1" applyBorder="1"/>
    <xf numFmtId="0" fontId="55" fillId="2" borderId="10" xfId="0" applyFont="1" applyFill="1" applyBorder="1" applyAlignment="1">
      <alignment vertical="center" shrinkToFit="1"/>
    </xf>
    <xf numFmtId="41" fontId="32" fillId="0" borderId="22" xfId="0" applyNumberFormat="1" applyFont="1" applyBorder="1" applyAlignment="1">
      <alignment horizontal="center"/>
    </xf>
    <xf numFmtId="41" fontId="32" fillId="0" borderId="30" xfId="0" applyNumberFormat="1" applyFont="1" applyBorder="1" applyAlignment="1">
      <alignment horizontal="right"/>
    </xf>
    <xf numFmtId="0" fontId="41" fillId="0" borderId="46" xfId="0" applyFont="1" applyBorder="1" applyAlignment="1">
      <alignment horizontal="left"/>
    </xf>
    <xf numFmtId="0" fontId="41" fillId="0" borderId="1" xfId="0" applyFont="1" applyBorder="1" applyAlignment="1">
      <alignment horizontal="left"/>
    </xf>
    <xf numFmtId="41" fontId="41" fillId="0" borderId="21" xfId="0" applyNumberFormat="1" applyFont="1" applyBorder="1" applyAlignment="1"/>
    <xf numFmtId="41" fontId="32" fillId="0" borderId="24" xfId="0" applyNumberFormat="1" applyFont="1" applyBorder="1"/>
    <xf numFmtId="212" fontId="41" fillId="0" borderId="21" xfId="0" applyNumberFormat="1" applyFont="1" applyBorder="1" applyAlignment="1"/>
    <xf numFmtId="41" fontId="41" fillId="0" borderId="11" xfId="3" applyNumberFormat="1" applyFont="1" applyFill="1" applyBorder="1" applyAlignment="1">
      <alignment horizontal="right"/>
    </xf>
    <xf numFmtId="0" fontId="41" fillId="0" borderId="118" xfId="0" applyFont="1" applyBorder="1"/>
    <xf numFmtId="41" fontId="41" fillId="0" borderId="21" xfId="0" applyNumberFormat="1" applyFont="1" applyBorder="1" applyAlignment="1">
      <alignment horizontal="right"/>
    </xf>
    <xf numFmtId="0" fontId="32" fillId="0" borderId="18" xfId="0" applyFont="1" applyBorder="1" applyAlignment="1">
      <alignment horizontal="distributed" vertical="center" shrinkToFit="1"/>
    </xf>
    <xf numFmtId="0" fontId="32" fillId="0" borderId="32" xfId="0" applyFont="1" applyBorder="1" applyAlignment="1">
      <alignment horizontal="left"/>
    </xf>
    <xf numFmtId="0" fontId="32" fillId="0" borderId="36" xfId="0" applyFont="1" applyBorder="1" applyAlignment="1">
      <alignment horizontal="left"/>
    </xf>
    <xf numFmtId="182" fontId="41" fillId="0" borderId="111" xfId="3" applyNumberFormat="1" applyFont="1" applyFill="1" applyBorder="1" applyAlignment="1">
      <alignment horizontal="center"/>
    </xf>
    <xf numFmtId="182" fontId="41" fillId="0" borderId="108" xfId="3" applyNumberFormat="1" applyFont="1" applyFill="1" applyBorder="1" applyAlignment="1">
      <alignment horizontal="center"/>
    </xf>
    <xf numFmtId="182" fontId="41" fillId="0" borderId="112" xfId="3" applyNumberFormat="1" applyFont="1" applyFill="1" applyBorder="1" applyAlignment="1">
      <alignment horizontal="center"/>
    </xf>
    <xf numFmtId="193" fontId="41" fillId="0" borderId="10" xfId="0" applyNumberFormat="1" applyFont="1" applyBorder="1" applyAlignment="1">
      <alignment horizontal="center"/>
    </xf>
    <xf numFmtId="187" fontId="51" fillId="0" borderId="32" xfId="0" applyNumberFormat="1" applyFont="1" applyBorder="1" applyAlignment="1">
      <alignment horizontal="left" vertical="center"/>
    </xf>
    <xf numFmtId="0" fontId="41" fillId="0" borderId="32" xfId="0" applyFont="1" applyBorder="1" applyAlignment="1">
      <alignment horizontal="left" vertical="center"/>
    </xf>
    <xf numFmtId="0" fontId="32" fillId="0" borderId="32" xfId="0" applyFont="1" applyBorder="1" applyAlignment="1">
      <alignment horizontal="left" vertical="center"/>
    </xf>
    <xf numFmtId="187" fontId="51" fillId="0" borderId="0" xfId="0" applyNumberFormat="1" applyFont="1" applyAlignment="1">
      <alignment horizontal="left" vertical="center"/>
    </xf>
    <xf numFmtId="0" fontId="41" fillId="0" borderId="0" xfId="0" quotePrefix="1" applyFont="1" applyAlignment="1">
      <alignment horizontal="left" vertical="center"/>
    </xf>
    <xf numFmtId="182" fontId="41" fillId="0" borderId="0" xfId="0" quotePrefix="1" applyNumberFormat="1" applyFont="1" applyAlignment="1">
      <alignment horizontal="left" vertical="center"/>
    </xf>
    <xf numFmtId="187" fontId="35" fillId="0" borderId="4" xfId="0" applyNumberFormat="1" applyFont="1" applyBorder="1" applyAlignment="1">
      <alignment horizontal="left"/>
    </xf>
    <xf numFmtId="0" fontId="32" fillId="0" borderId="6" xfId="0" applyFont="1" applyBorder="1" applyAlignment="1">
      <alignment horizontal="left"/>
    </xf>
    <xf numFmtId="38" fontId="41" fillId="0" borderId="3" xfId="0" applyNumberFormat="1" applyFont="1" applyBorder="1" applyAlignment="1">
      <alignment horizontal="right"/>
    </xf>
    <xf numFmtId="0" fontId="33" fillId="0" borderId="7" xfId="0" applyFont="1" applyBorder="1" applyAlignment="1">
      <alignment horizontal="center"/>
    </xf>
    <xf numFmtId="41" fontId="41" fillId="0" borderId="18" xfId="3" applyNumberFormat="1" applyFont="1" applyFill="1" applyBorder="1" applyAlignment="1">
      <alignment horizontal="center"/>
    </xf>
    <xf numFmtId="0" fontId="35" fillId="0" borderId="12" xfId="0" applyFont="1" applyBorder="1" applyAlignment="1">
      <alignment horizontal="left" vertical="center"/>
    </xf>
    <xf numFmtId="0" fontId="35" fillId="0" borderId="41" xfId="0" applyFont="1" applyBorder="1" applyAlignment="1">
      <alignment horizontal="left"/>
    </xf>
    <xf numFmtId="38" fontId="41" fillId="0" borderId="3" xfId="3" applyFont="1" applyFill="1" applyBorder="1" applyAlignment="1">
      <alignment horizontal="right"/>
    </xf>
    <xf numFmtId="0" fontId="32" fillId="0" borderId="19" xfId="0" applyFont="1" applyBorder="1" applyAlignment="1">
      <alignment horizontal="left"/>
    </xf>
    <xf numFmtId="38" fontId="72" fillId="0" borderId="8" xfId="0" applyNumberFormat="1" applyFont="1" applyBorder="1"/>
    <xf numFmtId="38" fontId="72" fillId="0" borderId="0" xfId="0" applyNumberFormat="1" applyFont="1"/>
    <xf numFmtId="38" fontId="72" fillId="0" borderId="9" xfId="0" applyNumberFormat="1" applyFont="1" applyBorder="1"/>
    <xf numFmtId="38" fontId="41" fillId="0" borderId="0" xfId="0" applyNumberFormat="1" applyFont="1" applyBorder="1" applyAlignment="1">
      <alignment horizontal="right"/>
    </xf>
    <xf numFmtId="38" fontId="72" fillId="0" borderId="29" xfId="0" applyNumberFormat="1" applyFont="1" applyBorder="1"/>
    <xf numFmtId="38" fontId="72" fillId="0" borderId="10" xfId="0" applyNumberFormat="1" applyFont="1" applyBorder="1"/>
    <xf numFmtId="38" fontId="72" fillId="0" borderId="30" xfId="0" applyNumberFormat="1" applyFont="1" applyBorder="1"/>
    <xf numFmtId="38" fontId="72" fillId="0" borderId="29" xfId="0" applyNumberFormat="1" applyFont="1" applyBorder="1" applyAlignment="1">
      <alignment horizontal="right"/>
    </xf>
    <xf numFmtId="176" fontId="72" fillId="0" borderId="10" xfId="3" applyNumberFormat="1" applyFont="1" applyBorder="1"/>
    <xf numFmtId="176" fontId="72" fillId="0" borderId="30" xfId="3" applyNumberFormat="1" applyFont="1" applyBorder="1"/>
    <xf numFmtId="40" fontId="72" fillId="0" borderId="29" xfId="3" applyNumberFormat="1" applyFont="1" applyBorder="1"/>
    <xf numFmtId="193" fontId="72" fillId="0" borderId="29" xfId="0" applyNumberFormat="1" applyFont="1" applyBorder="1"/>
    <xf numFmtId="0" fontId="72" fillId="0" borderId="31" xfId="0" applyFont="1" applyBorder="1" applyAlignment="1">
      <alignment horizontal="right"/>
    </xf>
    <xf numFmtId="0" fontId="72" fillId="0" borderId="32" xfId="0" applyFont="1" applyBorder="1" applyAlignment="1">
      <alignment horizontal="right"/>
    </xf>
    <xf numFmtId="203" fontId="72" fillId="0" borderId="32" xfId="0" applyNumberFormat="1" applyFont="1" applyBorder="1" applyAlignment="1">
      <alignment horizontal="left"/>
    </xf>
    <xf numFmtId="203" fontId="72" fillId="0" borderId="34" xfId="0" applyNumberFormat="1" applyFont="1" applyBorder="1" applyAlignment="1">
      <alignment horizontal="left"/>
    </xf>
    <xf numFmtId="0" fontId="72" fillId="0" borderId="32" xfId="0" applyFont="1" applyBorder="1" applyAlignment="1">
      <alignment horizontal="center"/>
    </xf>
    <xf numFmtId="0" fontId="72" fillId="0" borderId="36" xfId="0" applyFont="1" applyBorder="1" applyAlignment="1">
      <alignment horizontal="center"/>
    </xf>
    <xf numFmtId="0" fontId="72" fillId="0" borderId="12" xfId="0" applyFont="1" applyBorder="1" applyAlignment="1">
      <alignment horizontal="right"/>
    </xf>
    <xf numFmtId="0" fontId="72" fillId="0" borderId="0" xfId="0" applyFont="1" applyAlignment="1">
      <alignment horizontal="right"/>
    </xf>
    <xf numFmtId="203" fontId="72" fillId="0" borderId="0" xfId="0" applyNumberFormat="1" applyFont="1" applyAlignment="1">
      <alignment horizontal="left"/>
    </xf>
    <xf numFmtId="203" fontId="72" fillId="0" borderId="9" xfId="0" applyNumberFormat="1" applyFont="1" applyBorder="1" applyAlignment="1">
      <alignment horizontal="left"/>
    </xf>
    <xf numFmtId="0" fontId="72" fillId="0" borderId="0" xfId="0" applyFont="1" applyAlignment="1">
      <alignment horizontal="center"/>
    </xf>
    <xf numFmtId="0" fontId="72" fillId="0" borderId="7" xfId="0" applyFont="1" applyBorder="1" applyAlignment="1">
      <alignment horizontal="center"/>
    </xf>
    <xf numFmtId="0" fontId="72" fillId="0" borderId="27" xfId="0" applyFont="1" applyBorder="1" applyAlignment="1">
      <alignment horizontal="right"/>
    </xf>
    <xf numFmtId="0" fontId="72" fillId="0" borderId="18" xfId="0" applyFont="1" applyBorder="1" applyAlignment="1">
      <alignment horizontal="right"/>
    </xf>
    <xf numFmtId="203" fontId="72" fillId="0" borderId="18" xfId="0" applyNumberFormat="1" applyFont="1" applyBorder="1" applyAlignment="1">
      <alignment horizontal="left"/>
    </xf>
    <xf numFmtId="203" fontId="72" fillId="0" borderId="24" xfId="0" applyNumberFormat="1" applyFont="1" applyBorder="1" applyAlignment="1">
      <alignment horizontal="left"/>
    </xf>
    <xf numFmtId="0" fontId="72" fillId="0" borderId="18" xfId="0" applyFont="1" applyBorder="1" applyAlignment="1">
      <alignment horizontal="center"/>
    </xf>
    <xf numFmtId="0" fontId="72" fillId="0" borderId="19" xfId="0" applyFont="1" applyBorder="1" applyAlignment="1">
      <alignment horizontal="center"/>
    </xf>
    <xf numFmtId="0" fontId="72" fillId="0" borderId="12" xfId="0" applyFont="1" applyBorder="1" applyAlignment="1">
      <alignment horizontal="center"/>
    </xf>
    <xf numFmtId="0" fontId="72" fillId="0" borderId="9" xfId="0" applyFont="1" applyBorder="1" applyAlignment="1">
      <alignment horizontal="center"/>
    </xf>
    <xf numFmtId="0" fontId="72" fillId="0" borderId="8" xfId="0" applyFont="1" applyBorder="1" applyAlignment="1">
      <alignment horizontal="center"/>
    </xf>
    <xf numFmtId="0" fontId="72" fillId="0" borderId="3" xfId="0" applyFont="1" applyBorder="1" applyAlignment="1">
      <alignment horizontal="center"/>
    </xf>
    <xf numFmtId="0" fontId="72" fillId="0" borderId="4" xfId="0" applyFont="1" applyBorder="1" applyAlignment="1">
      <alignment horizontal="center"/>
    </xf>
    <xf numFmtId="0" fontId="72" fillId="0" borderId="5" xfId="0" applyFont="1" applyBorder="1" applyAlignment="1">
      <alignment horizontal="center"/>
    </xf>
    <xf numFmtId="0" fontId="72" fillId="0" borderId="6" xfId="0" applyFont="1" applyBorder="1" applyAlignment="1">
      <alignment horizontal="center"/>
    </xf>
    <xf numFmtId="0" fontId="72" fillId="0" borderId="27" xfId="0" applyFont="1" applyBorder="1" applyAlignment="1">
      <alignment horizontal="center"/>
    </xf>
    <xf numFmtId="0" fontId="72" fillId="0" borderId="24" xfId="0" applyFont="1" applyBorder="1" applyAlignment="1">
      <alignment horizontal="center"/>
    </xf>
    <xf numFmtId="0" fontId="72" fillId="0" borderId="21" xfId="0" applyFont="1" applyBorder="1" applyAlignment="1">
      <alignment horizontal="center"/>
    </xf>
    <xf numFmtId="0" fontId="72" fillId="0" borderId="12" xfId="0" applyFont="1" applyBorder="1"/>
    <xf numFmtId="0" fontId="72" fillId="0" borderId="9" xfId="0" applyFont="1" applyBorder="1" applyAlignment="1">
      <alignment horizontal="right"/>
    </xf>
    <xf numFmtId="0" fontId="72" fillId="0" borderId="8" xfId="0" applyFont="1" applyBorder="1"/>
    <xf numFmtId="0" fontId="72" fillId="0" borderId="7" xfId="0" applyFont="1" applyBorder="1" applyAlignment="1">
      <alignment horizontal="right"/>
    </xf>
    <xf numFmtId="41" fontId="72" fillId="0" borderId="27" xfId="0" applyNumberFormat="1" applyFont="1" applyBorder="1" applyAlignment="1">
      <alignment horizontal="right"/>
    </xf>
    <xf numFmtId="0" fontId="71" fillId="0" borderId="24" xfId="0" applyFont="1" applyBorder="1" applyAlignment="1">
      <alignment horizontal="right"/>
    </xf>
    <xf numFmtId="41" fontId="72" fillId="0" borderId="21" xfId="0" applyNumberFormat="1" applyFont="1" applyBorder="1" applyAlignment="1">
      <alignment horizontal="right"/>
    </xf>
    <xf numFmtId="41" fontId="72" fillId="0" borderId="21" xfId="0" applyNumberFormat="1" applyFont="1" applyBorder="1"/>
    <xf numFmtId="41" fontId="71" fillId="0" borderId="24" xfId="0" applyNumberFormat="1" applyFont="1" applyBorder="1"/>
    <xf numFmtId="212" fontId="72" fillId="0" borderId="21" xfId="0" applyNumberFormat="1" applyFont="1" applyBorder="1"/>
    <xf numFmtId="0" fontId="71" fillId="0" borderId="19" xfId="0" applyFont="1" applyBorder="1"/>
    <xf numFmtId="0" fontId="72" fillId="0" borderId="41" xfId="0" applyFont="1" applyBorder="1" applyAlignment="1">
      <alignment horizontal="center"/>
    </xf>
    <xf numFmtId="0" fontId="72" fillId="0" borderId="0" xfId="0" applyFont="1" applyAlignment="1">
      <alignment horizontal="right"/>
    </xf>
    <xf numFmtId="41" fontId="72" fillId="0" borderId="40" xfId="0" applyNumberFormat="1" applyFont="1" applyBorder="1"/>
    <xf numFmtId="0" fontId="71" fillId="0" borderId="30" xfId="0" applyFont="1" applyBorder="1" applyAlignment="1">
      <alignment horizontal="center"/>
    </xf>
    <xf numFmtId="41" fontId="72" fillId="0" borderId="29" xfId="0" applyNumberFormat="1" applyFont="1" applyBorder="1"/>
    <xf numFmtId="0" fontId="71" fillId="0" borderId="11" xfId="0" applyFont="1" applyBorder="1" applyAlignment="1">
      <alignment horizontal="center"/>
    </xf>
    <xf numFmtId="41" fontId="32" fillId="0" borderId="8" xfId="0" applyNumberFormat="1" applyFont="1" applyBorder="1" applyAlignment="1"/>
    <xf numFmtId="41" fontId="32" fillId="0" borderId="9" xfId="0" applyNumberFormat="1" applyFont="1" applyBorder="1" applyAlignment="1"/>
    <xf numFmtId="187" fontId="41" fillId="0" borderId="33" xfId="0" applyNumberFormat="1" applyFont="1" applyBorder="1" applyAlignment="1">
      <alignment horizontal="left" vertical="center" wrapText="1"/>
    </xf>
    <xf numFmtId="187" fontId="41" fillId="0" borderId="32" xfId="0" applyNumberFormat="1" applyFont="1" applyBorder="1" applyAlignment="1">
      <alignment horizontal="left" vertical="center" wrapText="1"/>
    </xf>
    <xf numFmtId="187" fontId="41" fillId="0" borderId="36" xfId="0" applyNumberFormat="1" applyFont="1" applyBorder="1" applyAlignment="1">
      <alignment horizontal="left" vertical="center" wrapText="1"/>
    </xf>
    <xf numFmtId="187" fontId="41" fillId="0" borderId="8" xfId="0" applyNumberFormat="1" applyFont="1" applyBorder="1" applyAlignment="1">
      <alignment horizontal="left" vertical="center" wrapText="1"/>
    </xf>
    <xf numFmtId="187" fontId="41" fillId="0" borderId="0" xfId="0" applyNumberFormat="1" applyFont="1" applyAlignment="1">
      <alignment horizontal="left" vertical="center" wrapText="1"/>
    </xf>
    <xf numFmtId="187" fontId="41" fillId="0" borderId="7" xfId="0" applyNumberFormat="1" applyFont="1" applyBorder="1" applyAlignment="1">
      <alignment horizontal="left" vertical="center" wrapText="1"/>
    </xf>
    <xf numFmtId="187" fontId="41" fillId="0" borderId="21" xfId="0" applyNumberFormat="1" applyFont="1" applyBorder="1" applyAlignment="1">
      <alignment horizontal="left" vertical="center" wrapText="1"/>
    </xf>
    <xf numFmtId="187" fontId="41" fillId="0" borderId="18" xfId="0" applyNumberFormat="1" applyFont="1" applyBorder="1" applyAlignment="1">
      <alignment horizontal="left" vertical="center" wrapText="1"/>
    </xf>
    <xf numFmtId="187" fontId="41" fillId="0" borderId="19" xfId="0" applyNumberFormat="1" applyFont="1" applyBorder="1" applyAlignment="1">
      <alignment horizontal="left" vertical="center" wrapText="1"/>
    </xf>
    <xf numFmtId="41" fontId="72" fillId="0" borderId="8" xfId="0" applyNumberFormat="1" applyFont="1" applyBorder="1"/>
    <xf numFmtId="41" fontId="72" fillId="0" borderId="0" xfId="0" applyNumberFormat="1" applyFont="1"/>
    <xf numFmtId="41" fontId="72" fillId="0" borderId="9" xfId="0" applyNumberFormat="1" applyFont="1" applyBorder="1"/>
    <xf numFmtId="0" fontId="32" fillId="0" borderId="4" xfId="0" applyFont="1" applyBorder="1" applyAlignment="1">
      <alignment horizontal="center" vertical="center" wrapText="1"/>
    </xf>
    <xf numFmtId="41" fontId="41" fillId="0" borderId="11" xfId="0" applyNumberFormat="1" applyFont="1" applyBorder="1" applyAlignment="1">
      <alignment horizontal="right"/>
    </xf>
    <xf numFmtId="41" fontId="41" fillId="0" borderId="18" xfId="0" applyNumberFormat="1" applyFont="1" applyBorder="1" applyAlignment="1">
      <alignment horizontal="right"/>
    </xf>
    <xf numFmtId="187" fontId="41" fillId="0" borderId="0" xfId="0" applyNumberFormat="1" applyFont="1" applyAlignment="1">
      <alignment horizontal="left" vertical="top" wrapText="1"/>
    </xf>
    <xf numFmtId="41" fontId="41" fillId="0" borderId="107" xfId="0" applyNumberFormat="1" applyFont="1" applyBorder="1" applyAlignment="1">
      <alignment horizontal="right"/>
    </xf>
    <xf numFmtId="41" fontId="41" fillId="0" borderId="108" xfId="0" applyNumberFormat="1" applyFont="1" applyBorder="1" applyAlignment="1">
      <alignment horizontal="right"/>
    </xf>
    <xf numFmtId="41" fontId="41" fillId="0" borderId="110" xfId="0" applyNumberFormat="1" applyFont="1" applyBorder="1" applyAlignment="1">
      <alignment horizontal="right"/>
    </xf>
    <xf numFmtId="0" fontId="41" fillId="0" borderId="46" xfId="0" applyFont="1" applyBorder="1"/>
    <xf numFmtId="41" fontId="72" fillId="0" borderId="8" xfId="3" applyNumberFormat="1" applyFont="1" applyBorder="1" applyAlignment="1">
      <alignment horizontal="right"/>
    </xf>
    <xf numFmtId="41" fontId="72" fillId="0" borderId="0" xfId="3" applyNumberFormat="1" applyFont="1" applyAlignment="1">
      <alignment horizontal="right"/>
    </xf>
    <xf numFmtId="0" fontId="55" fillId="2" borderId="10" xfId="0" applyFont="1" applyFill="1" applyBorder="1" applyAlignment="1">
      <alignment horizontal="left" vertical="center" shrinkToFit="1"/>
    </xf>
    <xf numFmtId="41" fontId="41" fillId="0" borderId="22" xfId="0" applyNumberFormat="1" applyFont="1" applyBorder="1" applyAlignment="1">
      <alignment horizontal="right"/>
    </xf>
    <xf numFmtId="0" fontId="32" fillId="0" borderId="36" xfId="0" applyFont="1" applyBorder="1" applyAlignment="1">
      <alignment horizontal="left" vertical="center"/>
    </xf>
    <xf numFmtId="0" fontId="47" fillId="0" borderId="70" xfId="0" applyFont="1" applyBorder="1" applyAlignment="1">
      <alignment horizontal="left"/>
    </xf>
    <xf numFmtId="41" fontId="41" fillId="0" borderId="25" xfId="0" applyNumberFormat="1" applyFont="1" applyBorder="1" applyAlignment="1">
      <alignment horizontal="right"/>
    </xf>
    <xf numFmtId="41" fontId="41" fillId="0" borderId="23" xfId="0" applyNumberFormat="1" applyFont="1" applyBorder="1" applyAlignment="1">
      <alignment horizontal="right"/>
    </xf>
    <xf numFmtId="0" fontId="51" fillId="0" borderId="0" xfId="0" applyFont="1" applyAlignment="1">
      <alignment horizontal="left" vertical="center"/>
    </xf>
    <xf numFmtId="0" fontId="41" fillId="0" borderId="117" xfId="0" applyFont="1" applyBorder="1" applyAlignment="1">
      <alignment horizontal="left"/>
    </xf>
    <xf numFmtId="0" fontId="41" fillId="0" borderId="82" xfId="0" applyFont="1" applyBorder="1" applyAlignment="1">
      <alignment horizontal="left"/>
    </xf>
    <xf numFmtId="0" fontId="41" fillId="0" borderId="82" xfId="0" applyFont="1" applyBorder="1"/>
    <xf numFmtId="0" fontId="41" fillId="0" borderId="25" xfId="0" applyFont="1" applyBorder="1" applyAlignment="1">
      <alignment horizontal="left"/>
    </xf>
    <xf numFmtId="0" fontId="41" fillId="0" borderId="116" xfId="0" applyFont="1" applyBorder="1" applyAlignment="1">
      <alignment horizontal="left"/>
    </xf>
    <xf numFmtId="0" fontId="41" fillId="0" borderId="87" xfId="0" applyFont="1" applyBorder="1"/>
    <xf numFmtId="0" fontId="41" fillId="0" borderId="36" xfId="0" applyFont="1" applyBorder="1" applyAlignment="1">
      <alignment horizontal="left"/>
    </xf>
    <xf numFmtId="0" fontId="41" fillId="0" borderId="7" xfId="0" applyFont="1" applyBorder="1" applyAlignment="1">
      <alignment horizontal="left"/>
    </xf>
    <xf numFmtId="0" fontId="41" fillId="0" borderId="41" xfId="0" applyFont="1" applyBorder="1" applyAlignment="1">
      <alignment horizontal="center" shrinkToFit="1"/>
    </xf>
    <xf numFmtId="0" fontId="41" fillId="0" borderId="4" xfId="0" applyFont="1" applyBorder="1" applyAlignment="1">
      <alignment horizontal="center" shrinkToFit="1"/>
    </xf>
    <xf numFmtId="0" fontId="41" fillId="0" borderId="5" xfId="0" applyFont="1" applyBorder="1" applyAlignment="1">
      <alignment horizontal="center" shrinkToFit="1"/>
    </xf>
    <xf numFmtId="0" fontId="52" fillId="2" borderId="40" xfId="0" applyFont="1" applyFill="1" applyBorder="1" applyAlignment="1">
      <alignment vertical="center"/>
    </xf>
    <xf numFmtId="0" fontId="55" fillId="2" borderId="40" xfId="0" applyFont="1" applyFill="1" applyBorder="1" applyAlignment="1">
      <alignment vertical="center"/>
    </xf>
    <xf numFmtId="0" fontId="72" fillId="0" borderId="0" xfId="0" applyFont="1" applyBorder="1" applyAlignment="1">
      <alignment horizontal="right"/>
    </xf>
    <xf numFmtId="203" fontId="72" fillId="0" borderId="0" xfId="0" applyNumberFormat="1" applyFont="1" applyBorder="1" applyAlignment="1">
      <alignment horizontal="left"/>
    </xf>
    <xf numFmtId="0" fontId="72" fillId="0" borderId="0" xfId="0" applyFont="1" applyBorder="1" applyAlignment="1">
      <alignment horizontal="center"/>
    </xf>
    <xf numFmtId="0" fontId="72" fillId="0" borderId="0" xfId="0" applyFont="1" applyBorder="1"/>
    <xf numFmtId="193" fontId="35" fillId="0" borderId="25" xfId="3" applyNumberFormat="1" applyFont="1" applyFill="1" applyBorder="1" applyAlignment="1">
      <alignment horizontal="center"/>
    </xf>
    <xf numFmtId="193" fontId="35" fillId="0" borderId="22" xfId="3" applyNumberFormat="1" applyFont="1" applyFill="1" applyBorder="1" applyAlignment="1">
      <alignment horizontal="center"/>
    </xf>
    <xf numFmtId="0" fontId="72" fillId="0" borderId="0" xfId="0" applyFont="1" applyBorder="1" applyAlignment="1">
      <alignment horizontal="right"/>
    </xf>
    <xf numFmtId="197" fontId="41" fillId="0" borderId="31" xfId="0" applyNumberFormat="1" applyFont="1" applyBorder="1" applyAlignment="1">
      <alignment horizontal="center" vertical="center"/>
    </xf>
    <xf numFmtId="197" fontId="32" fillId="0" borderId="27" xfId="0" applyNumberFormat="1" applyFont="1" applyBorder="1" applyAlignment="1">
      <alignment horizontal="center" vertical="center"/>
    </xf>
    <xf numFmtId="187" fontId="41" fillId="0" borderId="4" xfId="0" applyNumberFormat="1" applyFont="1" applyBorder="1" applyAlignment="1">
      <alignment horizontal="left" vertical="center" wrapText="1"/>
    </xf>
    <xf numFmtId="187" fontId="41" fillId="0" borderId="6" xfId="0" applyNumberFormat="1" applyFont="1" applyBorder="1" applyAlignment="1">
      <alignment horizontal="left" vertical="center" wrapText="1"/>
    </xf>
    <xf numFmtId="0" fontId="41" fillId="0" borderId="8" xfId="3" applyNumberFormat="1" applyFont="1" applyFill="1" applyBorder="1" applyAlignment="1">
      <alignment horizontal="right"/>
    </xf>
    <xf numFmtId="0" fontId="41" fillId="0" borderId="0" xfId="3" applyNumberFormat="1" applyFont="1" applyFill="1" applyBorder="1" applyAlignment="1">
      <alignment horizontal="right"/>
    </xf>
    <xf numFmtId="0" fontId="41" fillId="0" borderId="9" xfId="3" applyNumberFormat="1" applyFont="1" applyFill="1" applyBorder="1" applyAlignment="1">
      <alignment horizontal="right"/>
    </xf>
    <xf numFmtId="0" fontId="51" fillId="0" borderId="41" xfId="0" applyFont="1" applyBorder="1" applyAlignment="1">
      <alignment horizontal="centerContinuous"/>
    </xf>
    <xf numFmtId="0" fontId="41" fillId="0" borderId="31" xfId="0" applyFont="1" applyFill="1" applyBorder="1" applyAlignment="1">
      <alignment horizontal="left"/>
    </xf>
    <xf numFmtId="0" fontId="41" fillId="0" borderId="12" xfId="0" applyFont="1" applyFill="1" applyBorder="1" applyAlignment="1">
      <alignment horizontal="left"/>
    </xf>
    <xf numFmtId="0" fontId="41" fillId="0" borderId="0" xfId="0" applyFont="1" applyFill="1"/>
    <xf numFmtId="0" fontId="41" fillId="0" borderId="41" xfId="0" applyFont="1" applyFill="1" applyBorder="1" applyAlignment="1">
      <alignment horizontal="left"/>
    </xf>
    <xf numFmtId="0" fontId="41" fillId="0" borderId="4" xfId="0" applyFont="1" applyFill="1" applyBorder="1"/>
    <xf numFmtId="0" fontId="41" fillId="0" borderId="27" xfId="0" applyFont="1" applyFill="1" applyBorder="1" applyAlignment="1">
      <alignment horizontal="left"/>
    </xf>
    <xf numFmtId="0" fontId="41" fillId="0" borderId="18" xfId="0" applyFont="1" applyFill="1" applyBorder="1"/>
    <xf numFmtId="0" fontId="41" fillId="0" borderId="12" xfId="0" applyFont="1" applyFill="1" applyBorder="1" applyAlignment="1">
      <alignment horizontal="left" vertical="center"/>
    </xf>
    <xf numFmtId="0" fontId="41" fillId="0" borderId="37" xfId="0" applyFont="1" applyBorder="1" applyAlignment="1">
      <alignment horizontal="left"/>
    </xf>
  </cellXfs>
  <cellStyles count="13">
    <cellStyle name="ハイパーリンク" xfId="1" builtinId="8"/>
    <cellStyle name="ハイパーリンク 2" xfId="2" xr:uid="{00000000-0005-0000-0000-000003000000}"/>
    <cellStyle name="桁区切り" xfId="3" builtinId="6"/>
    <cellStyle name="桁区切り 2" xfId="4" xr:uid="{00000000-0005-0000-0000-000004000000}"/>
    <cellStyle name="桁区切り 2 2" xfId="5" xr:uid="{00000000-0005-0000-0000-000005000000}"/>
    <cellStyle name="桁区切り 3" xfId="6" xr:uid="{00000000-0005-0000-0000-000006000000}"/>
    <cellStyle name="桁区切り 4" xfId="7" xr:uid="{00000000-0005-0000-0000-000007000000}"/>
    <cellStyle name="標準" xfId="0" builtinId="0"/>
    <cellStyle name="標準 2" xfId="8" xr:uid="{00000000-0005-0000-0000-000008000000}"/>
    <cellStyle name="標準 2 2" xfId="9" xr:uid="{00000000-0005-0000-0000-000009000000}"/>
    <cellStyle name="標準 3" xfId="12" xr:uid="{D7C90EDF-BAC0-473D-A4C2-3D844F9B1137}"/>
    <cellStyle name="標準 5" xfId="10" xr:uid="{00000000-0005-0000-0000-00000A000000}"/>
    <cellStyle name="標準_8　水道普及状況" xfId="11" xr:uid="{00000000-0005-0000-0000-00000D000000}"/>
  </cellStyles>
  <dxfs count="0"/>
  <tableStyles count="0" defaultTableStyle="TableStyleMedium9" defaultPivotStyle="PivotStyleLight16"/>
  <colors>
    <mruColors>
      <color rgb="FF00964B"/>
      <color rgb="FFFFCCFF"/>
      <color rgb="FF0033CC"/>
      <color rgb="FFCC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7.emf"/><Relationship Id="rId1" Type="http://schemas.openxmlformats.org/officeDocument/2006/relationships/image" Target="../media/image56.png"/></Relationships>
</file>

<file path=xl/drawings/_rels/drawing2.xml.rels><?xml version="1.0" encoding="UTF-8" standalone="yes"?>
<Relationships xmlns="http://schemas.openxmlformats.org/package/2006/relationships"><Relationship Id="rId8" Type="http://schemas.openxmlformats.org/officeDocument/2006/relationships/hyperlink" Target="#&#27704;&#24179;&#23546;&#30010;!A1"/><Relationship Id="rId13" Type="http://schemas.openxmlformats.org/officeDocument/2006/relationships/image" Target="../media/image9.emf"/><Relationship Id="rId18" Type="http://schemas.openxmlformats.org/officeDocument/2006/relationships/hyperlink" Target="#&#23567;&#27996;&#24066;!A1"/><Relationship Id="rId26" Type="http://schemas.openxmlformats.org/officeDocument/2006/relationships/hyperlink" Target="#&#39640;&#27996;&#30010;!A1"/><Relationship Id="rId3" Type="http://schemas.openxmlformats.org/officeDocument/2006/relationships/image" Target="../media/image4.emf"/><Relationship Id="rId21" Type="http://schemas.openxmlformats.org/officeDocument/2006/relationships/image" Target="../media/image13.emf"/><Relationship Id="rId34" Type="http://schemas.openxmlformats.org/officeDocument/2006/relationships/hyperlink" Target="#&#21335;&#36234;&#21069;&#30010;!A1"/><Relationship Id="rId7" Type="http://schemas.openxmlformats.org/officeDocument/2006/relationships/image" Target="../media/image6.emf"/><Relationship Id="rId12" Type="http://schemas.openxmlformats.org/officeDocument/2006/relationships/hyperlink" Target="#&#36234;&#21069;&#30010;!A1"/><Relationship Id="rId17" Type="http://schemas.openxmlformats.org/officeDocument/2006/relationships/image" Target="../media/image11.emf"/><Relationship Id="rId25" Type="http://schemas.openxmlformats.org/officeDocument/2006/relationships/image" Target="../media/image15.emf"/><Relationship Id="rId33" Type="http://schemas.openxmlformats.org/officeDocument/2006/relationships/image" Target="../media/image19.emf"/><Relationship Id="rId38" Type="http://schemas.openxmlformats.org/officeDocument/2006/relationships/image" Target="../media/image22.emf"/><Relationship Id="rId2" Type="http://schemas.openxmlformats.org/officeDocument/2006/relationships/image" Target="../media/image3.emf"/><Relationship Id="rId16" Type="http://schemas.openxmlformats.org/officeDocument/2006/relationships/hyperlink" Target="#&#22823;&#37326;&#24066;!A1"/><Relationship Id="rId20" Type="http://schemas.openxmlformats.org/officeDocument/2006/relationships/hyperlink" Target="#&#21213;&#23665;&#24066;!A1"/><Relationship Id="rId29" Type="http://schemas.openxmlformats.org/officeDocument/2006/relationships/image" Target="../media/image17.emf"/><Relationship Id="rId1" Type="http://schemas.openxmlformats.org/officeDocument/2006/relationships/image" Target="../media/image2.png"/><Relationship Id="rId6" Type="http://schemas.openxmlformats.org/officeDocument/2006/relationships/hyperlink" Target="#&#27744;&#30000;&#30010;!A1"/><Relationship Id="rId11" Type="http://schemas.openxmlformats.org/officeDocument/2006/relationships/image" Target="../media/image8.emf"/><Relationship Id="rId24" Type="http://schemas.openxmlformats.org/officeDocument/2006/relationships/hyperlink" Target="#&#39894;&#27743;&#24066;!A1"/><Relationship Id="rId32" Type="http://schemas.openxmlformats.org/officeDocument/2006/relationships/hyperlink" Target="#&#31119;&#20117;&#24066;!A1"/><Relationship Id="rId37" Type="http://schemas.openxmlformats.org/officeDocument/2006/relationships/image" Target="../media/image21.emf"/><Relationship Id="rId5" Type="http://schemas.openxmlformats.org/officeDocument/2006/relationships/image" Target="../media/image5.emf"/><Relationship Id="rId15" Type="http://schemas.openxmlformats.org/officeDocument/2006/relationships/image" Target="../media/image10.emf"/><Relationship Id="rId23" Type="http://schemas.openxmlformats.org/officeDocument/2006/relationships/image" Target="../media/image14.emf"/><Relationship Id="rId28" Type="http://schemas.openxmlformats.org/officeDocument/2006/relationships/hyperlink" Target="#&#25958;&#36032;&#24066;!A1"/><Relationship Id="rId36" Type="http://schemas.openxmlformats.org/officeDocument/2006/relationships/hyperlink" Target="#&#32654;&#27996;&#30010;!A1"/><Relationship Id="rId10" Type="http://schemas.openxmlformats.org/officeDocument/2006/relationships/hyperlink" Target="#&#36234;&#21069;&#24066;!A1"/><Relationship Id="rId19" Type="http://schemas.openxmlformats.org/officeDocument/2006/relationships/image" Target="../media/image12.emf"/><Relationship Id="rId31" Type="http://schemas.openxmlformats.org/officeDocument/2006/relationships/image" Target="../media/image18.emf"/><Relationship Id="rId4" Type="http://schemas.openxmlformats.org/officeDocument/2006/relationships/hyperlink" Target="#&#12354;&#12431;&#12425;&#24066;!A1"/><Relationship Id="rId9" Type="http://schemas.openxmlformats.org/officeDocument/2006/relationships/image" Target="../media/image7.emf"/><Relationship Id="rId14" Type="http://schemas.openxmlformats.org/officeDocument/2006/relationships/hyperlink" Target="#&#12362;&#12362;&#12356;&#30010;!A1"/><Relationship Id="rId22" Type="http://schemas.openxmlformats.org/officeDocument/2006/relationships/hyperlink" Target="#&#22338;&#20117;&#24066;!A1"/><Relationship Id="rId27" Type="http://schemas.openxmlformats.org/officeDocument/2006/relationships/image" Target="../media/image16.emf"/><Relationship Id="rId30" Type="http://schemas.openxmlformats.org/officeDocument/2006/relationships/hyperlink" Target="#&#33509;&#29421;&#30010;!A1"/><Relationship Id="rId35" Type="http://schemas.openxmlformats.org/officeDocument/2006/relationships/image" Target="../media/image20.emf"/></Relationships>
</file>

<file path=xl/drawings/_rels/drawing20.xml.rels><?xml version="1.0" encoding="UTF-8" standalone="yes"?>
<Relationships xmlns="http://schemas.openxmlformats.org/package/2006/relationships"><Relationship Id="rId2" Type="http://schemas.openxmlformats.org/officeDocument/2006/relationships/image" Target="../media/image59.emf"/><Relationship Id="rId1" Type="http://schemas.openxmlformats.org/officeDocument/2006/relationships/image" Target="../media/image5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editAs="oneCell">
    <xdr:from>
      <xdr:col>1</xdr:col>
      <xdr:colOff>345281</xdr:colOff>
      <xdr:row>12</xdr:row>
      <xdr:rowOff>154782</xdr:rowOff>
    </xdr:from>
    <xdr:to>
      <xdr:col>7</xdr:col>
      <xdr:colOff>347187</xdr:colOff>
      <xdr:row>39</xdr:row>
      <xdr:rowOff>44164</xdr:rowOff>
    </xdr:to>
    <xdr:pic>
      <xdr:nvPicPr>
        <xdr:cNvPr id="4" name="図 3">
          <a:extLst>
            <a:ext uri="{FF2B5EF4-FFF2-40B4-BE49-F238E27FC236}">
              <a16:creationId xmlns:a16="http://schemas.microsoft.com/office/drawing/2014/main" id="{59CC7050-7931-4778-AC59-BFC3C0A213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4406" y="2869407"/>
          <a:ext cx="3716656" cy="43899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27</xdr:col>
      <xdr:colOff>199072</xdr:colOff>
      <xdr:row>4</xdr:row>
      <xdr:rowOff>131922</xdr:rowOff>
    </xdr:from>
    <xdr:to>
      <xdr:col>30</xdr:col>
      <xdr:colOff>115157</xdr:colOff>
      <xdr:row>10</xdr:row>
      <xdr:rowOff>72772</xdr:rowOff>
    </xdr:to>
    <xdr:pic>
      <xdr:nvPicPr>
        <xdr:cNvPr id="351778" name="Picture 10">
          <a:extLst>
            <a:ext uri="{FF2B5EF4-FFF2-40B4-BE49-F238E27FC236}">
              <a16:creationId xmlns:a16="http://schemas.microsoft.com/office/drawing/2014/main" id="{00000000-0008-0000-0B00-0000225E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5166" y="798672"/>
          <a:ext cx="1011460" cy="94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27623</xdr:rowOff>
    </xdr:from>
    <xdr:to>
      <xdr:col>23</xdr:col>
      <xdr:colOff>75500</xdr:colOff>
      <xdr:row>12</xdr:row>
      <xdr:rowOff>96851</xdr:rowOff>
    </xdr:to>
    <xdr:pic>
      <xdr:nvPicPr>
        <xdr:cNvPr id="351779" name="Picture 5">
          <a:extLst>
            <a:ext uri="{FF2B5EF4-FFF2-40B4-BE49-F238E27FC236}">
              <a16:creationId xmlns:a16="http://schemas.microsoft.com/office/drawing/2014/main" id="{00000000-0008-0000-0B00-0000235E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0" y="194311"/>
          <a:ext cx="2552000" cy="190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25</xdr:col>
      <xdr:colOff>250030</xdr:colOff>
      <xdr:row>4</xdr:row>
      <xdr:rowOff>136209</xdr:rowOff>
    </xdr:from>
    <xdr:to>
      <xdr:col>27</xdr:col>
      <xdr:colOff>172197</xdr:colOff>
      <xdr:row>10</xdr:row>
      <xdr:rowOff>16942</xdr:rowOff>
    </xdr:to>
    <xdr:pic>
      <xdr:nvPicPr>
        <xdr:cNvPr id="352802" name="Picture 7">
          <a:extLst>
            <a:ext uri="{FF2B5EF4-FFF2-40B4-BE49-F238E27FC236}">
              <a16:creationId xmlns:a16="http://schemas.microsoft.com/office/drawing/2014/main" id="{00000000-0008-0000-0C00-00002262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1718" y="802959"/>
          <a:ext cx="873238" cy="87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199073</xdr:colOff>
      <xdr:row>1</xdr:row>
      <xdr:rowOff>0</xdr:rowOff>
    </xdr:from>
    <xdr:to>
      <xdr:col>23</xdr:col>
      <xdr:colOff>111523</xdr:colOff>
      <xdr:row>12</xdr:row>
      <xdr:rowOff>133718</xdr:rowOff>
    </xdr:to>
    <xdr:pic>
      <xdr:nvPicPr>
        <xdr:cNvPr id="352803" name="Picture 5">
          <a:extLst>
            <a:ext uri="{FF2B5EF4-FFF2-40B4-BE49-F238E27FC236}">
              <a16:creationId xmlns:a16="http://schemas.microsoft.com/office/drawing/2014/main" id="{00000000-0008-0000-0C00-00002362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3698" y="166688"/>
          <a:ext cx="2627075" cy="1957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26</xdr:col>
      <xdr:colOff>111921</xdr:colOff>
      <xdr:row>3</xdr:row>
      <xdr:rowOff>56198</xdr:rowOff>
    </xdr:from>
    <xdr:to>
      <xdr:col>28</xdr:col>
      <xdr:colOff>365246</xdr:colOff>
      <xdr:row>9</xdr:row>
      <xdr:rowOff>129880</xdr:rowOff>
    </xdr:to>
    <xdr:pic>
      <xdr:nvPicPr>
        <xdr:cNvPr id="354099" name="Picture 7">
          <a:extLst>
            <a:ext uri="{FF2B5EF4-FFF2-40B4-BE49-F238E27FC236}">
              <a16:creationId xmlns:a16="http://schemas.microsoft.com/office/drawing/2014/main" id="{00000000-0008-0000-0D00-00003367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7" y="556261"/>
          <a:ext cx="1074857" cy="1064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37622</xdr:rowOff>
    </xdr:from>
    <xdr:to>
      <xdr:col>23</xdr:col>
      <xdr:colOff>133881</xdr:colOff>
      <xdr:row>12</xdr:row>
      <xdr:rowOff>155869</xdr:rowOff>
    </xdr:to>
    <xdr:pic>
      <xdr:nvPicPr>
        <xdr:cNvPr id="354100" name="Picture 5">
          <a:extLst>
            <a:ext uri="{FF2B5EF4-FFF2-40B4-BE49-F238E27FC236}">
              <a16:creationId xmlns:a16="http://schemas.microsoft.com/office/drawing/2014/main" id="{00000000-0008-0000-0D00-00003467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0844" y="204310"/>
          <a:ext cx="2622287" cy="1951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247650</xdr:colOff>
      <xdr:row>4</xdr:row>
      <xdr:rowOff>180975</xdr:rowOff>
    </xdr:from>
    <xdr:to>
      <xdr:col>36</xdr:col>
      <xdr:colOff>15512</xdr:colOff>
      <xdr:row>13</xdr:row>
      <xdr:rowOff>21907</xdr:rowOff>
    </xdr:to>
    <xdr:sp macro="" textlink="">
      <xdr:nvSpPr>
        <xdr:cNvPr id="354101" name="AutoShape 1307">
          <a:extLst>
            <a:ext uri="{FF2B5EF4-FFF2-40B4-BE49-F238E27FC236}">
              <a16:creationId xmlns:a16="http://schemas.microsoft.com/office/drawing/2014/main" id="{00000000-0008-0000-0D00-000035670500}"/>
            </a:ext>
          </a:extLst>
        </xdr:cNvPr>
        <xdr:cNvSpPr>
          <a:spLocks noChangeAspect="1" noChangeArrowheads="1"/>
        </xdr:cNvSpPr>
      </xdr:nvSpPr>
      <xdr:spPr bwMode="auto">
        <a:xfrm>
          <a:off x="9591675" y="904875"/>
          <a:ext cx="13906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32</xdr:col>
      <xdr:colOff>243840</xdr:colOff>
      <xdr:row>5</xdr:row>
      <xdr:rowOff>0</xdr:rowOff>
    </xdr:from>
    <xdr:to>
      <xdr:col>36</xdr:col>
      <xdr:colOff>148590</xdr:colOff>
      <xdr:row>13</xdr:row>
      <xdr:rowOff>17621</xdr:rowOff>
    </xdr:to>
    <xdr:sp macro="" textlink="">
      <xdr:nvSpPr>
        <xdr:cNvPr id="8" name="AutoShape 1307">
          <a:extLst>
            <a:ext uri="{FF2B5EF4-FFF2-40B4-BE49-F238E27FC236}">
              <a16:creationId xmlns:a16="http://schemas.microsoft.com/office/drawing/2014/main" id="{00000000-0008-0000-0D00-000008000000}"/>
            </a:ext>
          </a:extLst>
        </xdr:cNvPr>
        <xdr:cNvSpPr>
          <a:spLocks noChangeAspect="1" noChangeArrowheads="1"/>
        </xdr:cNvSpPr>
      </xdr:nvSpPr>
      <xdr:spPr bwMode="auto">
        <a:xfrm>
          <a:off x="8945336" y="910318"/>
          <a:ext cx="13906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25</xdr:col>
      <xdr:colOff>459582</xdr:colOff>
      <xdr:row>3</xdr:row>
      <xdr:rowOff>165259</xdr:rowOff>
    </xdr:from>
    <xdr:to>
      <xdr:col>28</xdr:col>
      <xdr:colOff>340689</xdr:colOff>
      <xdr:row>9</xdr:row>
      <xdr:rowOff>151109</xdr:rowOff>
    </xdr:to>
    <xdr:pic>
      <xdr:nvPicPr>
        <xdr:cNvPr id="354850" name="Picture 7">
          <a:extLst>
            <a:ext uri="{FF2B5EF4-FFF2-40B4-BE49-F238E27FC236}">
              <a16:creationId xmlns:a16="http://schemas.microsoft.com/office/drawing/2014/main" id="{00000000-0008-0000-0E00-0000226A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1270" y="665322"/>
          <a:ext cx="1214607" cy="9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27622</xdr:rowOff>
    </xdr:from>
    <xdr:to>
      <xdr:col>23</xdr:col>
      <xdr:colOff>132954</xdr:colOff>
      <xdr:row>12</xdr:row>
      <xdr:rowOff>132534</xdr:rowOff>
    </xdr:to>
    <xdr:pic>
      <xdr:nvPicPr>
        <xdr:cNvPr id="354851" name="Picture 5">
          <a:extLst>
            <a:ext uri="{FF2B5EF4-FFF2-40B4-BE49-F238E27FC236}">
              <a16:creationId xmlns:a16="http://schemas.microsoft.com/office/drawing/2014/main" id="{00000000-0008-0000-0E00-0000236A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0844" y="194310"/>
          <a:ext cx="2625170" cy="1951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1</xdr:row>
      <xdr:rowOff>27622</xdr:rowOff>
    </xdr:from>
    <xdr:to>
      <xdr:col>23</xdr:col>
      <xdr:colOff>135335</xdr:colOff>
      <xdr:row>12</xdr:row>
      <xdr:rowOff>136344</xdr:rowOff>
    </xdr:to>
    <xdr:pic>
      <xdr:nvPicPr>
        <xdr:cNvPr id="355874" name="Picture 4">
          <a:extLst>
            <a:ext uri="{FF2B5EF4-FFF2-40B4-BE49-F238E27FC236}">
              <a16:creationId xmlns:a16="http://schemas.microsoft.com/office/drawing/2014/main" id="{00000000-0008-0000-0F00-0000226E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0" y="194310"/>
          <a:ext cx="2611835" cy="1951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276701</xdr:colOff>
      <xdr:row>4</xdr:row>
      <xdr:rowOff>141923</xdr:rowOff>
    </xdr:from>
    <xdr:to>
      <xdr:col>30</xdr:col>
      <xdr:colOff>131801</xdr:colOff>
      <xdr:row>10</xdr:row>
      <xdr:rowOff>94178</xdr:rowOff>
    </xdr:to>
    <xdr:pic>
      <xdr:nvPicPr>
        <xdr:cNvPr id="355875" name="Picture 1301">
          <a:extLst>
            <a:ext uri="{FF2B5EF4-FFF2-40B4-BE49-F238E27FC236}">
              <a16:creationId xmlns:a16="http://schemas.microsoft.com/office/drawing/2014/main" id="{00000000-0008-0000-0F00-0000236E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795" y="808673"/>
          <a:ext cx="965715" cy="9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154781</xdr:colOff>
      <xdr:row>5</xdr:row>
      <xdr:rowOff>57150</xdr:rowOff>
    </xdr:from>
    <xdr:to>
      <xdr:col>30</xdr:col>
      <xdr:colOff>168116</xdr:colOff>
      <xdr:row>9</xdr:row>
      <xdr:rowOff>131826</xdr:rowOff>
    </xdr:to>
    <xdr:pic>
      <xdr:nvPicPr>
        <xdr:cNvPr id="356898" name="Picture 1">
          <a:extLst>
            <a:ext uri="{FF2B5EF4-FFF2-40B4-BE49-F238E27FC236}">
              <a16:creationId xmlns:a16="http://schemas.microsoft.com/office/drawing/2014/main" id="{00000000-0008-0000-1000-00002272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0875" y="890588"/>
          <a:ext cx="1112520" cy="750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43812</xdr:colOff>
      <xdr:row>1</xdr:row>
      <xdr:rowOff>2857</xdr:rowOff>
    </xdr:from>
    <xdr:to>
      <xdr:col>23</xdr:col>
      <xdr:colOff>174929</xdr:colOff>
      <xdr:row>12</xdr:row>
      <xdr:rowOff>130860</xdr:rowOff>
    </xdr:to>
    <xdr:pic>
      <xdr:nvPicPr>
        <xdr:cNvPr id="356899" name="Picture 4">
          <a:extLst>
            <a:ext uri="{FF2B5EF4-FFF2-40B4-BE49-F238E27FC236}">
              <a16:creationId xmlns:a16="http://schemas.microsoft.com/office/drawing/2014/main" id="{00000000-0008-0000-1000-00002372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562" y="169545"/>
          <a:ext cx="2615237" cy="196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206691</xdr:colOff>
      <xdr:row>1</xdr:row>
      <xdr:rowOff>49529</xdr:rowOff>
    </xdr:from>
    <xdr:to>
      <xdr:col>23</xdr:col>
      <xdr:colOff>93024</xdr:colOff>
      <xdr:row>12</xdr:row>
      <xdr:rowOff>135207</xdr:rowOff>
    </xdr:to>
    <xdr:pic>
      <xdr:nvPicPr>
        <xdr:cNvPr id="357922" name="Picture 4">
          <a:extLst>
            <a:ext uri="{FF2B5EF4-FFF2-40B4-BE49-F238E27FC236}">
              <a16:creationId xmlns:a16="http://schemas.microsoft.com/office/drawing/2014/main" id="{00000000-0008-0000-1100-00002276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5129" y="216217"/>
          <a:ext cx="2577145" cy="19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350044</xdr:colOff>
      <xdr:row>5</xdr:row>
      <xdr:rowOff>2382</xdr:rowOff>
    </xdr:from>
    <xdr:to>
      <xdr:col>27</xdr:col>
      <xdr:colOff>326591</xdr:colOff>
      <xdr:row>10</xdr:row>
      <xdr:rowOff>94658</xdr:rowOff>
    </xdr:to>
    <xdr:pic>
      <xdr:nvPicPr>
        <xdr:cNvPr id="357923" name="Picture 1300">
          <a:extLst>
            <a:ext uri="{FF2B5EF4-FFF2-40B4-BE49-F238E27FC236}">
              <a16:creationId xmlns:a16="http://schemas.microsoft.com/office/drawing/2014/main" id="{00000000-0008-0000-1100-00002376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1732" y="835820"/>
          <a:ext cx="933333" cy="93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27</xdr:col>
      <xdr:colOff>227170</xdr:colOff>
      <xdr:row>4</xdr:row>
      <xdr:rowOff>54292</xdr:rowOff>
    </xdr:from>
    <xdr:to>
      <xdr:col>30</xdr:col>
      <xdr:colOff>133825</xdr:colOff>
      <xdr:row>10</xdr:row>
      <xdr:rowOff>60007</xdr:rowOff>
    </xdr:to>
    <xdr:pic>
      <xdr:nvPicPr>
        <xdr:cNvPr id="358946" name="Picture 1">
          <a:extLst>
            <a:ext uri="{FF2B5EF4-FFF2-40B4-BE49-F238E27FC236}">
              <a16:creationId xmlns:a16="http://schemas.microsoft.com/office/drawing/2014/main" id="{00000000-0008-0000-1200-0000227A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3264" y="721042"/>
          <a:ext cx="100203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20955</xdr:colOff>
      <xdr:row>1</xdr:row>
      <xdr:rowOff>12859</xdr:rowOff>
    </xdr:from>
    <xdr:to>
      <xdr:col>23</xdr:col>
      <xdr:colOff>173027</xdr:colOff>
      <xdr:row>12</xdr:row>
      <xdr:rowOff>135147</xdr:rowOff>
    </xdr:to>
    <xdr:pic>
      <xdr:nvPicPr>
        <xdr:cNvPr id="358947" name="Picture 4">
          <a:extLst>
            <a:ext uri="{FF2B5EF4-FFF2-40B4-BE49-F238E27FC236}">
              <a16:creationId xmlns:a16="http://schemas.microsoft.com/office/drawing/2014/main" id="{00000000-0008-0000-1200-0000237A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3705" y="179547"/>
          <a:ext cx="2628572" cy="195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19048</xdr:colOff>
      <xdr:row>1</xdr:row>
      <xdr:rowOff>32861</xdr:rowOff>
    </xdr:from>
    <xdr:to>
      <xdr:col>23</xdr:col>
      <xdr:colOff>171120</xdr:colOff>
      <xdr:row>12</xdr:row>
      <xdr:rowOff>155149</xdr:rowOff>
    </xdr:to>
    <xdr:pic>
      <xdr:nvPicPr>
        <xdr:cNvPr id="359970" name="Picture 5">
          <a:extLst>
            <a:ext uri="{FF2B5EF4-FFF2-40B4-BE49-F238E27FC236}">
              <a16:creationId xmlns:a16="http://schemas.microsoft.com/office/drawing/2014/main" id="{00000000-0008-0000-1300-0000227E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1798" y="199549"/>
          <a:ext cx="2628572" cy="195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198598</xdr:colOff>
      <xdr:row>4</xdr:row>
      <xdr:rowOff>135255</xdr:rowOff>
    </xdr:from>
    <xdr:to>
      <xdr:col>29</xdr:col>
      <xdr:colOff>346331</xdr:colOff>
      <xdr:row>9</xdr:row>
      <xdr:rowOff>97155</xdr:rowOff>
    </xdr:to>
    <xdr:pic>
      <xdr:nvPicPr>
        <xdr:cNvPr id="359971" name="Picture 1">
          <a:extLst>
            <a:ext uri="{FF2B5EF4-FFF2-40B4-BE49-F238E27FC236}">
              <a16:creationId xmlns:a16="http://schemas.microsoft.com/office/drawing/2014/main" id="{00000000-0008-0000-1300-0000237E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4692" y="802005"/>
          <a:ext cx="874014" cy="804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27</xdr:col>
      <xdr:colOff>230032</xdr:colOff>
      <xdr:row>4</xdr:row>
      <xdr:rowOff>116208</xdr:rowOff>
    </xdr:from>
    <xdr:to>
      <xdr:col>30</xdr:col>
      <xdr:colOff>167960</xdr:colOff>
      <xdr:row>11</xdr:row>
      <xdr:rowOff>18000</xdr:rowOff>
    </xdr:to>
    <xdr:pic>
      <xdr:nvPicPr>
        <xdr:cNvPr id="360994" name="Picture 7">
          <a:extLst>
            <a:ext uri="{FF2B5EF4-FFF2-40B4-BE49-F238E27FC236}">
              <a16:creationId xmlns:a16="http://schemas.microsoft.com/office/drawing/2014/main" id="{00000000-0008-0000-1400-00002282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76126" y="830583"/>
          <a:ext cx="1045209" cy="1068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19049</xdr:colOff>
      <xdr:row>1</xdr:row>
      <xdr:rowOff>19050</xdr:rowOff>
    </xdr:from>
    <xdr:to>
      <xdr:col>23</xdr:col>
      <xdr:colOff>208819</xdr:colOff>
      <xdr:row>13</xdr:row>
      <xdr:rowOff>16891</xdr:rowOff>
    </xdr:to>
    <xdr:pic>
      <xdr:nvPicPr>
        <xdr:cNvPr id="360995" name="Picture 1846">
          <a:extLst>
            <a:ext uri="{FF2B5EF4-FFF2-40B4-BE49-F238E27FC236}">
              <a16:creationId xmlns:a16="http://schemas.microsoft.com/office/drawing/2014/main" id="{00000000-0008-0000-1400-00002382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9893" y="185738"/>
          <a:ext cx="2693416" cy="2022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87630</xdr:colOff>
      <xdr:row>1</xdr:row>
      <xdr:rowOff>87630</xdr:rowOff>
    </xdr:from>
    <xdr:to>
      <xdr:col>7</xdr:col>
      <xdr:colOff>0</xdr:colOff>
      <xdr:row>17</xdr:row>
      <xdr:rowOff>163830</xdr:rowOff>
    </xdr:to>
    <xdr:pic>
      <xdr:nvPicPr>
        <xdr:cNvPr id="380379" name="Picture 97">
          <a:extLst>
            <a:ext uri="{FF2B5EF4-FFF2-40B4-BE49-F238E27FC236}">
              <a16:creationId xmlns:a16="http://schemas.microsoft.com/office/drawing/2014/main" id="{00000000-0008-0000-0200-0000DBCD05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 y="259080"/>
          <a:ext cx="513207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78105</xdr:colOff>
      <xdr:row>1</xdr:row>
      <xdr:rowOff>45720</xdr:rowOff>
    </xdr:from>
    <xdr:to>
      <xdr:col>6</xdr:col>
      <xdr:colOff>333375</xdr:colOff>
      <xdr:row>5</xdr:row>
      <xdr:rowOff>57150</xdr:rowOff>
    </xdr:to>
    <xdr:grpSp>
      <xdr:nvGrpSpPr>
        <xdr:cNvPr id="380380" name="Group 134">
          <a:extLst>
            <a:ext uri="{FF2B5EF4-FFF2-40B4-BE49-F238E27FC236}">
              <a16:creationId xmlns:a16="http://schemas.microsoft.com/office/drawing/2014/main" id="{00000000-0008-0000-0200-0000DCCD0500}"/>
            </a:ext>
          </a:extLst>
        </xdr:cNvPr>
        <xdr:cNvGrpSpPr>
          <a:grpSpLocks/>
        </xdr:cNvGrpSpPr>
      </xdr:nvGrpSpPr>
      <xdr:grpSpPr bwMode="auto">
        <a:xfrm>
          <a:off x="78105" y="226695"/>
          <a:ext cx="5322570" cy="1059180"/>
          <a:chOff x="5" y="26"/>
          <a:chExt cx="556" cy="116"/>
        </a:xfrm>
      </xdr:grpSpPr>
      <xdr:pic>
        <xdr:nvPicPr>
          <xdr:cNvPr id="380420" name="Picture 100">
            <a:extLst>
              <a:ext uri="{FF2B5EF4-FFF2-40B4-BE49-F238E27FC236}">
                <a16:creationId xmlns:a16="http://schemas.microsoft.com/office/drawing/2014/main" id="{00000000-0008-0000-0200-000004CE0500}"/>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4" y="26"/>
            <a:ext cx="177" cy="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21" name="Picture 101">
            <a:extLst>
              <a:ext uri="{FF2B5EF4-FFF2-40B4-BE49-F238E27FC236}">
                <a16:creationId xmlns:a16="http://schemas.microsoft.com/office/drawing/2014/main" id="{00000000-0008-0000-0200-000005CE0500}"/>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 y="32"/>
            <a:ext cx="216" cy="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0</xdr:colOff>
      <xdr:row>2</xdr:row>
      <xdr:rowOff>47625</xdr:rowOff>
    </xdr:from>
    <xdr:to>
      <xdr:col>5</xdr:col>
      <xdr:colOff>285750</xdr:colOff>
      <xdr:row>15</xdr:row>
      <xdr:rowOff>57150</xdr:rowOff>
    </xdr:to>
    <xdr:grpSp>
      <xdr:nvGrpSpPr>
        <xdr:cNvPr id="380381" name="Group 135">
          <a:extLst>
            <a:ext uri="{FF2B5EF4-FFF2-40B4-BE49-F238E27FC236}">
              <a16:creationId xmlns:a16="http://schemas.microsoft.com/office/drawing/2014/main" id="{00000000-0008-0000-0200-0000DDCD0500}"/>
            </a:ext>
          </a:extLst>
        </xdr:cNvPr>
        <xdr:cNvGrpSpPr>
          <a:grpSpLocks/>
        </xdr:cNvGrpSpPr>
      </xdr:nvGrpSpPr>
      <xdr:grpSpPr bwMode="auto">
        <a:xfrm>
          <a:off x="200025" y="476250"/>
          <a:ext cx="4286250" cy="3476625"/>
          <a:chOff x="22" y="52"/>
          <a:chExt cx="447" cy="367"/>
        </a:xfrm>
      </xdr:grpSpPr>
      <xdr:pic>
        <xdr:nvPicPr>
          <xdr:cNvPr id="380403" name="Picture 35">
            <a:hlinkClick xmlns:r="http://schemas.openxmlformats.org/officeDocument/2006/relationships" r:id="rId4"/>
            <a:extLst>
              <a:ext uri="{FF2B5EF4-FFF2-40B4-BE49-F238E27FC236}">
                <a16:creationId xmlns:a16="http://schemas.microsoft.com/office/drawing/2014/main" id="{00000000-0008-0000-0200-0000F3CD0500}"/>
              </a:ext>
            </a:extLst>
          </xdr:cNvPr>
          <xdr:cNvPicPr preferRelativeResize="0">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1" y="52"/>
            <a:ext cx="5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04" name="Picture 36">
            <a:hlinkClick xmlns:r="http://schemas.openxmlformats.org/officeDocument/2006/relationships" r:id="rId6"/>
            <a:extLst>
              <a:ext uri="{FF2B5EF4-FFF2-40B4-BE49-F238E27FC236}">
                <a16:creationId xmlns:a16="http://schemas.microsoft.com/office/drawing/2014/main" id="{00000000-0008-0000-0200-0000F4CD0500}"/>
              </a:ext>
            </a:extLst>
          </xdr:cNvPr>
          <xdr:cNvPicPr preferRelativeResize="0">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5" y="206"/>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05" name="Picture 37">
            <a:hlinkClick xmlns:r="http://schemas.openxmlformats.org/officeDocument/2006/relationships" r:id="rId8"/>
            <a:extLst>
              <a:ext uri="{FF2B5EF4-FFF2-40B4-BE49-F238E27FC236}">
                <a16:creationId xmlns:a16="http://schemas.microsoft.com/office/drawing/2014/main" id="{00000000-0008-0000-0200-0000F5CD0500}"/>
              </a:ext>
            </a:extLst>
          </xdr:cNvPr>
          <xdr:cNvPicPr preferRelativeResize="0">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8" y="113"/>
            <a:ext cx="50"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06" name="Picture 38">
            <a:hlinkClick xmlns:r="http://schemas.openxmlformats.org/officeDocument/2006/relationships" r:id="rId10"/>
            <a:extLst>
              <a:ext uri="{FF2B5EF4-FFF2-40B4-BE49-F238E27FC236}">
                <a16:creationId xmlns:a16="http://schemas.microsoft.com/office/drawing/2014/main" id="{00000000-0008-0000-0200-0000F6CD0500}"/>
              </a:ext>
            </a:extLst>
          </xdr:cNvPr>
          <xdr:cNvPicPr preferRelativeResize="0">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81" y="195"/>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07" name="Picture 39">
            <a:hlinkClick xmlns:r="http://schemas.openxmlformats.org/officeDocument/2006/relationships" r:id="rId12"/>
            <a:extLst>
              <a:ext uri="{FF2B5EF4-FFF2-40B4-BE49-F238E27FC236}">
                <a16:creationId xmlns:a16="http://schemas.microsoft.com/office/drawing/2014/main" id="{00000000-0008-0000-0200-0000F7CD0500}"/>
              </a:ext>
            </a:extLst>
          </xdr:cNvPr>
          <xdr:cNvPicPr preferRelativeResize="0">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21" y="164"/>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08" name="Picture 40">
            <a:hlinkClick xmlns:r="http://schemas.openxmlformats.org/officeDocument/2006/relationships" r:id="rId14"/>
            <a:extLst>
              <a:ext uri="{FF2B5EF4-FFF2-40B4-BE49-F238E27FC236}">
                <a16:creationId xmlns:a16="http://schemas.microsoft.com/office/drawing/2014/main" id="{00000000-0008-0000-0200-0000F8CD0500}"/>
              </a:ext>
            </a:extLst>
          </xdr:cNvPr>
          <xdr:cNvPicPr preferRelativeResize="0">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8" y="401"/>
            <a:ext cx="5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09" name="Picture 41">
            <a:hlinkClick xmlns:r="http://schemas.openxmlformats.org/officeDocument/2006/relationships" r:id="rId16"/>
            <a:extLst>
              <a:ext uri="{FF2B5EF4-FFF2-40B4-BE49-F238E27FC236}">
                <a16:creationId xmlns:a16="http://schemas.microsoft.com/office/drawing/2014/main" id="{00000000-0008-0000-0200-0000F9CD0500}"/>
              </a:ext>
            </a:extLst>
          </xdr:cNvPr>
          <xdr:cNvPicPr preferRelativeResize="0">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28" y="182"/>
            <a:ext cx="4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0" name="Picture 42">
            <a:hlinkClick xmlns:r="http://schemas.openxmlformats.org/officeDocument/2006/relationships" r:id="rId18"/>
            <a:extLst>
              <a:ext uri="{FF2B5EF4-FFF2-40B4-BE49-F238E27FC236}">
                <a16:creationId xmlns:a16="http://schemas.microsoft.com/office/drawing/2014/main" id="{00000000-0008-0000-0200-0000FACD0500}"/>
              </a:ext>
            </a:extLst>
          </xdr:cNvPr>
          <xdr:cNvPicPr preferRelativeResize="0">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7" y="377"/>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1" name="Picture 43">
            <a:hlinkClick xmlns:r="http://schemas.openxmlformats.org/officeDocument/2006/relationships" r:id="rId20"/>
            <a:extLst>
              <a:ext uri="{FF2B5EF4-FFF2-40B4-BE49-F238E27FC236}">
                <a16:creationId xmlns:a16="http://schemas.microsoft.com/office/drawing/2014/main" id="{00000000-0008-0000-0200-0000FBCD0500}"/>
              </a:ext>
            </a:extLst>
          </xdr:cNvPr>
          <xdr:cNvPicPr preferRelativeResize="0">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96" y="112"/>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2" name="Picture 45">
            <a:hlinkClick xmlns:r="http://schemas.openxmlformats.org/officeDocument/2006/relationships" r:id="rId22"/>
            <a:extLst>
              <a:ext uri="{FF2B5EF4-FFF2-40B4-BE49-F238E27FC236}">
                <a16:creationId xmlns:a16="http://schemas.microsoft.com/office/drawing/2014/main" id="{00000000-0008-0000-0200-0000FCCD0500}"/>
              </a:ext>
            </a:extLst>
          </xdr:cNvPr>
          <xdr:cNvPicPr preferRelativeResize="0">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95" y="81"/>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3" name="Picture 46">
            <a:hlinkClick xmlns:r="http://schemas.openxmlformats.org/officeDocument/2006/relationships" r:id="rId24"/>
            <a:extLst>
              <a:ext uri="{FF2B5EF4-FFF2-40B4-BE49-F238E27FC236}">
                <a16:creationId xmlns:a16="http://schemas.microsoft.com/office/drawing/2014/main" id="{00000000-0008-0000-0200-0000FDCD0500}"/>
              </a:ext>
            </a:extLst>
          </xdr:cNvPr>
          <xdr:cNvPicPr preferRelativeResize="0">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80" y="164"/>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4" name="Picture 47">
            <a:hlinkClick xmlns:r="http://schemas.openxmlformats.org/officeDocument/2006/relationships" r:id="rId26"/>
            <a:extLst>
              <a:ext uri="{FF2B5EF4-FFF2-40B4-BE49-F238E27FC236}">
                <a16:creationId xmlns:a16="http://schemas.microsoft.com/office/drawing/2014/main" id="{00000000-0008-0000-0200-0000FECD0500}"/>
              </a:ext>
            </a:extLst>
          </xdr:cNvPr>
          <xdr:cNvPicPr preferRelativeResize="0">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2" y="366"/>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5" name="Picture 48">
            <a:hlinkClick xmlns:r="http://schemas.openxmlformats.org/officeDocument/2006/relationships" r:id="rId28"/>
            <a:extLst>
              <a:ext uri="{FF2B5EF4-FFF2-40B4-BE49-F238E27FC236}">
                <a16:creationId xmlns:a16="http://schemas.microsoft.com/office/drawing/2014/main" id="{00000000-0008-0000-0200-0000FFCD0500}"/>
              </a:ext>
            </a:extLst>
          </xdr:cNvPr>
          <xdr:cNvPicPr preferRelativeResize="0">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7" y="303"/>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6" name="Picture 49">
            <a:hlinkClick xmlns:r="http://schemas.openxmlformats.org/officeDocument/2006/relationships" r:id="rId30"/>
            <a:extLst>
              <a:ext uri="{FF2B5EF4-FFF2-40B4-BE49-F238E27FC236}">
                <a16:creationId xmlns:a16="http://schemas.microsoft.com/office/drawing/2014/main" id="{00000000-0008-0000-0200-000000CE0500}"/>
              </a:ext>
            </a:extLst>
          </xdr:cNvPr>
          <xdr:cNvPicPr preferRelativeResize="0">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65" y="358"/>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7" name="Picture 50">
            <a:hlinkClick xmlns:r="http://schemas.openxmlformats.org/officeDocument/2006/relationships" r:id="rId32"/>
            <a:extLst>
              <a:ext uri="{FF2B5EF4-FFF2-40B4-BE49-F238E27FC236}">
                <a16:creationId xmlns:a16="http://schemas.microsoft.com/office/drawing/2014/main" id="{00000000-0008-0000-0200-000001CE0500}"/>
              </a:ext>
            </a:extLst>
          </xdr:cNvPr>
          <xdr:cNvPicPr preferRelativeResize="0">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76" y="126"/>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8" name="Picture 51">
            <a:hlinkClick xmlns:r="http://schemas.openxmlformats.org/officeDocument/2006/relationships" r:id="rId34"/>
            <a:extLst>
              <a:ext uri="{FF2B5EF4-FFF2-40B4-BE49-F238E27FC236}">
                <a16:creationId xmlns:a16="http://schemas.microsoft.com/office/drawing/2014/main" id="{00000000-0008-0000-0200-000002CE0500}"/>
              </a:ext>
            </a:extLst>
          </xdr:cNvPr>
          <xdr:cNvPicPr preferRelativeResize="0">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76" y="246"/>
            <a:ext cx="5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0419" name="Picture 52">
            <a:hlinkClick xmlns:r="http://schemas.openxmlformats.org/officeDocument/2006/relationships" r:id="rId36"/>
            <a:extLst>
              <a:ext uri="{FF2B5EF4-FFF2-40B4-BE49-F238E27FC236}">
                <a16:creationId xmlns:a16="http://schemas.microsoft.com/office/drawing/2014/main" id="{00000000-0008-0000-0200-000003CE0500}"/>
              </a:ext>
            </a:extLst>
          </xdr:cNvPr>
          <xdr:cNvPicPr preferRelativeResize="0">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95" y="327"/>
            <a:ext cx="4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123825</xdr:colOff>
      <xdr:row>18</xdr:row>
      <xdr:rowOff>0</xdr:rowOff>
    </xdr:from>
    <xdr:to>
      <xdr:col>6</xdr:col>
      <xdr:colOff>666750</xdr:colOff>
      <xdr:row>26</xdr:row>
      <xdr:rowOff>68580</xdr:rowOff>
    </xdr:to>
    <xdr:pic>
      <xdr:nvPicPr>
        <xdr:cNvPr id="380382" name="Picture 81">
          <a:extLst>
            <a:ext uri="{FF2B5EF4-FFF2-40B4-BE49-F238E27FC236}">
              <a16:creationId xmlns:a16="http://schemas.microsoft.com/office/drawing/2014/main" id="{00000000-0008-0000-0200-0000DECD0500}"/>
            </a:ext>
          </a:extLst>
        </xdr:cNvPr>
        <xdr:cNvPicPr preferRelativeResize="0">
          <a:picLocks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23825" y="4695825"/>
          <a:ext cx="5610225"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58921</xdr:colOff>
      <xdr:row>1</xdr:row>
      <xdr:rowOff>57150</xdr:rowOff>
    </xdr:from>
    <xdr:to>
      <xdr:col>2</xdr:col>
      <xdr:colOff>365532</xdr:colOff>
      <xdr:row>4</xdr:row>
      <xdr:rowOff>15240</xdr:rowOff>
    </xdr:to>
    <xdr:grpSp>
      <xdr:nvGrpSpPr>
        <xdr:cNvPr id="380383" name="Group 114">
          <a:extLst>
            <a:ext uri="{FF2B5EF4-FFF2-40B4-BE49-F238E27FC236}">
              <a16:creationId xmlns:a16="http://schemas.microsoft.com/office/drawing/2014/main" id="{00000000-0008-0000-0200-0000DFCD0500}"/>
            </a:ext>
          </a:extLst>
        </xdr:cNvPr>
        <xdr:cNvGrpSpPr>
          <a:grpSpLocks noChangeAspect="1"/>
        </xdr:cNvGrpSpPr>
      </xdr:nvGrpSpPr>
      <xdr:grpSpPr bwMode="auto">
        <a:xfrm>
          <a:off x="58921" y="238125"/>
          <a:ext cx="1830611" cy="739140"/>
          <a:chOff x="7" y="25"/>
          <a:chExt cx="192" cy="77"/>
        </a:xfrm>
      </xdr:grpSpPr>
      <xdr:sp macro="" textlink="">
        <xdr:nvSpPr>
          <xdr:cNvPr id="380384" name="AutoShape 113">
            <a:extLst>
              <a:ext uri="{FF2B5EF4-FFF2-40B4-BE49-F238E27FC236}">
                <a16:creationId xmlns:a16="http://schemas.microsoft.com/office/drawing/2014/main" id="{00000000-0008-0000-0200-0000E0CD0500}"/>
              </a:ext>
            </a:extLst>
          </xdr:cNvPr>
          <xdr:cNvSpPr>
            <a:spLocks noChangeAspect="1" noChangeArrowheads="1"/>
          </xdr:cNvSpPr>
        </xdr:nvSpPr>
        <xdr:spPr bwMode="auto">
          <a:xfrm>
            <a:off x="8" y="26"/>
            <a:ext cx="190" cy="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0385" name="Rectangle 115">
            <a:extLst>
              <a:ext uri="{FF2B5EF4-FFF2-40B4-BE49-F238E27FC236}">
                <a16:creationId xmlns:a16="http://schemas.microsoft.com/office/drawing/2014/main" id="{00000000-0008-0000-0200-0000E1CD0500}"/>
              </a:ext>
            </a:extLst>
          </xdr:cNvPr>
          <xdr:cNvSpPr>
            <a:spLocks noChangeArrowheads="1"/>
          </xdr:cNvSpPr>
        </xdr:nvSpPr>
        <xdr:spPr bwMode="auto">
          <a:xfrm>
            <a:off x="9" y="27"/>
            <a:ext cx="189" cy="5"/>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0386" name="Rectangle 116">
            <a:extLst>
              <a:ext uri="{FF2B5EF4-FFF2-40B4-BE49-F238E27FC236}">
                <a16:creationId xmlns:a16="http://schemas.microsoft.com/office/drawing/2014/main" id="{00000000-0008-0000-0200-0000E2CD0500}"/>
              </a:ext>
            </a:extLst>
          </xdr:cNvPr>
          <xdr:cNvSpPr>
            <a:spLocks noChangeArrowheads="1"/>
          </xdr:cNvSpPr>
        </xdr:nvSpPr>
        <xdr:spPr bwMode="auto">
          <a:xfrm>
            <a:off x="9" y="32"/>
            <a:ext cx="6" cy="63"/>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0387" name="Rectangle 117">
            <a:extLst>
              <a:ext uri="{FF2B5EF4-FFF2-40B4-BE49-F238E27FC236}">
                <a16:creationId xmlns:a16="http://schemas.microsoft.com/office/drawing/2014/main" id="{00000000-0008-0000-0200-0000E3CD0500}"/>
              </a:ext>
            </a:extLst>
          </xdr:cNvPr>
          <xdr:cNvSpPr>
            <a:spLocks noChangeArrowheads="1"/>
          </xdr:cNvSpPr>
        </xdr:nvSpPr>
        <xdr:spPr bwMode="auto">
          <a:xfrm>
            <a:off x="192" y="32"/>
            <a:ext cx="6" cy="63"/>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0388" name="Rectangle 118">
            <a:extLst>
              <a:ext uri="{FF2B5EF4-FFF2-40B4-BE49-F238E27FC236}">
                <a16:creationId xmlns:a16="http://schemas.microsoft.com/office/drawing/2014/main" id="{00000000-0008-0000-0200-0000E4CD0500}"/>
              </a:ext>
            </a:extLst>
          </xdr:cNvPr>
          <xdr:cNvSpPr>
            <a:spLocks noChangeArrowheads="1"/>
          </xdr:cNvSpPr>
        </xdr:nvSpPr>
        <xdr:spPr bwMode="auto">
          <a:xfrm>
            <a:off x="9" y="95"/>
            <a:ext cx="189" cy="6"/>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839" name="Rectangle 119">
            <a:extLst>
              <a:ext uri="{FF2B5EF4-FFF2-40B4-BE49-F238E27FC236}">
                <a16:creationId xmlns:a16="http://schemas.microsoft.com/office/drawing/2014/main" id="{00000000-0008-0000-0200-000077780000}"/>
              </a:ext>
            </a:extLst>
          </xdr:cNvPr>
          <xdr:cNvSpPr>
            <a:spLocks noChangeArrowheads="1"/>
          </xdr:cNvSpPr>
        </xdr:nvSpPr>
        <xdr:spPr bwMode="auto">
          <a:xfrm>
            <a:off x="17" y="36"/>
            <a:ext cx="18" cy="21"/>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200" b="0" i="0" strike="noStrike">
                <a:solidFill>
                  <a:srgbClr val="000000"/>
                </a:solidFill>
                <a:latin typeface="BIZ UD明朝 Medium" panose="02020500000000000000" pitchFamily="17" charset="-128"/>
                <a:ea typeface="BIZ UD明朝 Medium" panose="02020500000000000000" pitchFamily="17" charset="-128"/>
              </a:rPr>
              <a:t>福</a:t>
            </a:r>
          </a:p>
        </xdr:txBody>
      </xdr:sp>
      <xdr:sp macro="" textlink="">
        <xdr:nvSpPr>
          <xdr:cNvPr id="30840" name="Rectangle 120">
            <a:extLst>
              <a:ext uri="{FF2B5EF4-FFF2-40B4-BE49-F238E27FC236}">
                <a16:creationId xmlns:a16="http://schemas.microsoft.com/office/drawing/2014/main" id="{00000000-0008-0000-0200-000078780000}"/>
              </a:ext>
            </a:extLst>
          </xdr:cNvPr>
          <xdr:cNvSpPr>
            <a:spLocks noChangeArrowheads="1"/>
          </xdr:cNvSpPr>
        </xdr:nvSpPr>
        <xdr:spPr bwMode="auto">
          <a:xfrm>
            <a:off x="39" y="36"/>
            <a:ext cx="18" cy="21"/>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200" b="0" i="0" strike="noStrike">
                <a:solidFill>
                  <a:srgbClr val="000000"/>
                </a:solidFill>
                <a:latin typeface="BIZ UD明朝 Medium" panose="02020500000000000000" pitchFamily="17" charset="-128"/>
                <a:ea typeface="BIZ UD明朝 Medium" panose="02020500000000000000" pitchFamily="17" charset="-128"/>
              </a:rPr>
              <a:t>井</a:t>
            </a:r>
          </a:p>
        </xdr:txBody>
      </xdr:sp>
      <xdr:sp macro="" textlink="">
        <xdr:nvSpPr>
          <xdr:cNvPr id="30841" name="Rectangle 121">
            <a:extLst>
              <a:ext uri="{FF2B5EF4-FFF2-40B4-BE49-F238E27FC236}">
                <a16:creationId xmlns:a16="http://schemas.microsoft.com/office/drawing/2014/main" id="{00000000-0008-0000-0200-000079780000}"/>
              </a:ext>
            </a:extLst>
          </xdr:cNvPr>
          <xdr:cNvSpPr>
            <a:spLocks noChangeArrowheads="1"/>
          </xdr:cNvSpPr>
        </xdr:nvSpPr>
        <xdr:spPr bwMode="auto">
          <a:xfrm>
            <a:off x="62" y="36"/>
            <a:ext cx="18" cy="21"/>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200" b="0" i="0" strike="noStrike">
                <a:solidFill>
                  <a:srgbClr val="000000"/>
                </a:solidFill>
                <a:latin typeface="BIZ UD明朝 Medium" panose="02020500000000000000" pitchFamily="17" charset="-128"/>
                <a:ea typeface="BIZ UD明朝 Medium" panose="02020500000000000000" pitchFamily="17" charset="-128"/>
              </a:rPr>
              <a:t>県</a:t>
            </a:r>
          </a:p>
        </xdr:txBody>
      </xdr:sp>
      <xdr:sp macro="" textlink="">
        <xdr:nvSpPr>
          <xdr:cNvPr id="30842" name="Rectangle 122">
            <a:extLst>
              <a:ext uri="{FF2B5EF4-FFF2-40B4-BE49-F238E27FC236}">
                <a16:creationId xmlns:a16="http://schemas.microsoft.com/office/drawing/2014/main" id="{00000000-0008-0000-0200-00007A780000}"/>
              </a:ext>
            </a:extLst>
          </xdr:cNvPr>
          <xdr:cNvSpPr>
            <a:spLocks noChangeArrowheads="1"/>
          </xdr:cNvSpPr>
        </xdr:nvSpPr>
        <xdr:spPr bwMode="auto">
          <a:xfrm>
            <a:off x="84" y="36"/>
            <a:ext cx="18" cy="21"/>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200" b="0" i="0" strike="noStrike">
                <a:solidFill>
                  <a:srgbClr val="000000"/>
                </a:solidFill>
                <a:latin typeface="BIZ UD明朝 Medium" panose="02020500000000000000" pitchFamily="17" charset="-128"/>
                <a:ea typeface="BIZ UD明朝 Medium" panose="02020500000000000000" pitchFamily="17" charset="-128"/>
              </a:rPr>
              <a:t>行</a:t>
            </a:r>
          </a:p>
        </xdr:txBody>
      </xdr:sp>
      <xdr:sp macro="" textlink="">
        <xdr:nvSpPr>
          <xdr:cNvPr id="30843" name="Rectangle 123">
            <a:extLst>
              <a:ext uri="{FF2B5EF4-FFF2-40B4-BE49-F238E27FC236}">
                <a16:creationId xmlns:a16="http://schemas.microsoft.com/office/drawing/2014/main" id="{00000000-0008-0000-0200-00007B780000}"/>
              </a:ext>
            </a:extLst>
          </xdr:cNvPr>
          <xdr:cNvSpPr>
            <a:spLocks noChangeArrowheads="1"/>
          </xdr:cNvSpPr>
        </xdr:nvSpPr>
        <xdr:spPr bwMode="auto">
          <a:xfrm>
            <a:off x="105" y="36"/>
            <a:ext cx="18" cy="21"/>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200" b="0" i="0" strike="noStrike">
                <a:solidFill>
                  <a:srgbClr val="000000"/>
                </a:solidFill>
                <a:latin typeface="BIZ UD明朝 Medium" panose="02020500000000000000" pitchFamily="17" charset="-128"/>
                <a:ea typeface="BIZ UD明朝 Medium" panose="02020500000000000000" pitchFamily="17" charset="-128"/>
              </a:rPr>
              <a:t>政</a:t>
            </a:r>
          </a:p>
        </xdr:txBody>
      </xdr:sp>
      <xdr:sp macro="" textlink="">
        <xdr:nvSpPr>
          <xdr:cNvPr id="30844" name="Rectangle 124">
            <a:extLst>
              <a:ext uri="{FF2B5EF4-FFF2-40B4-BE49-F238E27FC236}">
                <a16:creationId xmlns:a16="http://schemas.microsoft.com/office/drawing/2014/main" id="{00000000-0008-0000-0200-00007C780000}"/>
              </a:ext>
            </a:extLst>
          </xdr:cNvPr>
          <xdr:cNvSpPr>
            <a:spLocks noChangeArrowheads="1"/>
          </xdr:cNvSpPr>
        </xdr:nvSpPr>
        <xdr:spPr bwMode="auto">
          <a:xfrm>
            <a:off x="127" y="36"/>
            <a:ext cx="18" cy="21"/>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200" b="0" i="0" strike="noStrike">
                <a:solidFill>
                  <a:srgbClr val="000000"/>
                </a:solidFill>
                <a:latin typeface="BIZ UD明朝 Medium" panose="02020500000000000000" pitchFamily="17" charset="-128"/>
                <a:ea typeface="BIZ UD明朝 Medium" panose="02020500000000000000" pitchFamily="17" charset="-128"/>
              </a:rPr>
              <a:t>区</a:t>
            </a:r>
          </a:p>
        </xdr:txBody>
      </xdr:sp>
      <xdr:sp macro="" textlink="">
        <xdr:nvSpPr>
          <xdr:cNvPr id="30845" name="Rectangle 125">
            <a:extLst>
              <a:ext uri="{FF2B5EF4-FFF2-40B4-BE49-F238E27FC236}">
                <a16:creationId xmlns:a16="http://schemas.microsoft.com/office/drawing/2014/main" id="{00000000-0008-0000-0200-00007D780000}"/>
              </a:ext>
            </a:extLst>
          </xdr:cNvPr>
          <xdr:cNvSpPr>
            <a:spLocks noChangeArrowheads="1"/>
          </xdr:cNvSpPr>
        </xdr:nvSpPr>
        <xdr:spPr bwMode="auto">
          <a:xfrm>
            <a:off x="150" y="36"/>
            <a:ext cx="18" cy="21"/>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200" b="0" i="0" strike="noStrike">
                <a:solidFill>
                  <a:srgbClr val="000000"/>
                </a:solidFill>
                <a:latin typeface="BIZ UD明朝 Medium" panose="02020500000000000000" pitchFamily="17" charset="-128"/>
                <a:ea typeface="BIZ UD明朝 Medium" panose="02020500000000000000" pitchFamily="17" charset="-128"/>
              </a:rPr>
              <a:t>画</a:t>
            </a:r>
          </a:p>
        </xdr:txBody>
      </xdr:sp>
      <xdr:sp macro="" textlink="">
        <xdr:nvSpPr>
          <xdr:cNvPr id="380396" name="Rectangle 126">
            <a:extLst>
              <a:ext uri="{FF2B5EF4-FFF2-40B4-BE49-F238E27FC236}">
                <a16:creationId xmlns:a16="http://schemas.microsoft.com/office/drawing/2014/main" id="{00000000-0008-0000-0200-0000ECCD0500}"/>
              </a:ext>
            </a:extLst>
          </xdr:cNvPr>
          <xdr:cNvSpPr>
            <a:spLocks noChangeArrowheads="1"/>
          </xdr:cNvSpPr>
        </xdr:nvSpPr>
        <xdr:spPr bwMode="auto">
          <a:xfrm>
            <a:off x="172" y="36"/>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0847" name="Rectangle 127">
            <a:extLst>
              <a:ext uri="{FF2B5EF4-FFF2-40B4-BE49-F238E27FC236}">
                <a16:creationId xmlns:a16="http://schemas.microsoft.com/office/drawing/2014/main" id="{00000000-0008-0000-0200-00007F780000}"/>
              </a:ext>
            </a:extLst>
          </xdr:cNvPr>
          <xdr:cNvSpPr>
            <a:spLocks noChangeArrowheads="1"/>
          </xdr:cNvSpPr>
        </xdr:nvSpPr>
        <xdr:spPr bwMode="auto">
          <a:xfrm>
            <a:off x="25" y="57"/>
            <a:ext cx="161" cy="18"/>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000" b="0" i="0" strike="noStrike">
                <a:solidFill>
                  <a:srgbClr val="000000"/>
                </a:solidFill>
                <a:latin typeface="BIZ UD明朝 Medium" panose="02020500000000000000" pitchFamily="17" charset="-128"/>
                <a:ea typeface="BIZ UD明朝 Medium" panose="02020500000000000000" pitchFamily="17" charset="-128"/>
              </a:rPr>
              <a:t>（令和</a:t>
            </a:r>
            <a:r>
              <a:rPr lang="en-US" altLang="ja-JP" sz="1000" b="0" i="0" strike="noStrike">
                <a:solidFill>
                  <a:srgbClr val="000000"/>
                </a:solidFill>
                <a:latin typeface="BIZ UD明朝 Medium" panose="02020500000000000000" pitchFamily="17" charset="-128"/>
                <a:ea typeface="BIZ UD明朝 Medium" panose="02020500000000000000" pitchFamily="17" charset="-128"/>
              </a:rPr>
              <a:t>8</a:t>
            </a:r>
            <a:r>
              <a:rPr lang="ja-JP" altLang="en-US" sz="1000" b="0" i="0" strike="noStrike">
                <a:solidFill>
                  <a:srgbClr val="000000"/>
                </a:solidFill>
                <a:latin typeface="BIZ UD明朝 Medium" panose="02020500000000000000" pitchFamily="17" charset="-128"/>
                <a:ea typeface="BIZ UD明朝 Medium" panose="02020500000000000000" pitchFamily="17" charset="-128"/>
              </a:rPr>
              <a:t>年</a:t>
            </a:r>
            <a:r>
              <a:rPr lang="en-US" altLang="ja-JP" sz="1000" b="0" i="0" strike="noStrike">
                <a:solidFill>
                  <a:srgbClr val="000000"/>
                </a:solidFill>
                <a:latin typeface="BIZ UD明朝 Medium" panose="02020500000000000000" pitchFamily="17" charset="-128"/>
                <a:ea typeface="BIZ UD明朝 Medium" panose="02020500000000000000" pitchFamily="17" charset="-128"/>
              </a:rPr>
              <a:t>3</a:t>
            </a:r>
            <a:r>
              <a:rPr lang="ja-JP" altLang="en-US" sz="1000" b="0" i="0" strike="noStrike">
                <a:solidFill>
                  <a:srgbClr val="000000"/>
                </a:solidFill>
                <a:latin typeface="BIZ UD明朝 Medium" panose="02020500000000000000" pitchFamily="17" charset="-128"/>
                <a:ea typeface="BIZ UD明朝 Medium" panose="02020500000000000000" pitchFamily="17" charset="-128"/>
              </a:rPr>
              <a:t>月</a:t>
            </a:r>
            <a:r>
              <a:rPr lang="en-US" altLang="ja-JP" sz="1000" b="0" i="0" strike="noStrike">
                <a:solidFill>
                  <a:srgbClr val="000000"/>
                </a:solidFill>
                <a:latin typeface="BIZ UD明朝 Medium" panose="02020500000000000000" pitchFamily="17" charset="-128"/>
                <a:ea typeface="BIZ UD明朝 Medium" panose="02020500000000000000" pitchFamily="17" charset="-128"/>
              </a:rPr>
              <a:t>31</a:t>
            </a:r>
            <a:r>
              <a:rPr lang="ja-JP" altLang="en-US" sz="1000" b="0" i="0" strike="noStrike">
                <a:solidFill>
                  <a:srgbClr val="000000"/>
                </a:solidFill>
                <a:latin typeface="BIZ UD明朝 Medium" panose="02020500000000000000" pitchFamily="17" charset="-128"/>
                <a:ea typeface="BIZ UD明朝 Medium" panose="02020500000000000000" pitchFamily="17" charset="-128"/>
              </a:rPr>
              <a:t>日現在）</a:t>
            </a:r>
          </a:p>
        </xdr:txBody>
      </xdr:sp>
      <xdr:sp macro="" textlink="">
        <xdr:nvSpPr>
          <xdr:cNvPr id="30848" name="Rectangle 128">
            <a:extLst>
              <a:ext uri="{FF2B5EF4-FFF2-40B4-BE49-F238E27FC236}">
                <a16:creationId xmlns:a16="http://schemas.microsoft.com/office/drawing/2014/main" id="{00000000-0008-0000-0200-000080780000}"/>
              </a:ext>
            </a:extLst>
          </xdr:cNvPr>
          <xdr:cNvSpPr>
            <a:spLocks noChangeArrowheads="1"/>
          </xdr:cNvSpPr>
        </xdr:nvSpPr>
        <xdr:spPr bwMode="auto">
          <a:xfrm>
            <a:off x="42" y="78"/>
            <a:ext cx="132" cy="16"/>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900" b="0" i="0" strike="noStrike">
                <a:solidFill>
                  <a:srgbClr val="000000"/>
                </a:solidFill>
                <a:latin typeface="BIZ UD明朝 Medium" panose="02020500000000000000" pitchFamily="17" charset="-128"/>
                <a:ea typeface="BIZ UD明朝 Medium" panose="02020500000000000000" pitchFamily="17" charset="-128"/>
              </a:rPr>
              <a:t>９市８町　（計１７）</a:t>
            </a:r>
          </a:p>
        </xdr:txBody>
      </xdr:sp>
      <xdr:sp macro="" textlink="">
        <xdr:nvSpPr>
          <xdr:cNvPr id="380399" name="Rectangle 129">
            <a:extLst>
              <a:ext uri="{FF2B5EF4-FFF2-40B4-BE49-F238E27FC236}">
                <a16:creationId xmlns:a16="http://schemas.microsoft.com/office/drawing/2014/main" id="{00000000-0008-0000-0200-0000EFCD0500}"/>
              </a:ext>
            </a:extLst>
          </xdr:cNvPr>
          <xdr:cNvSpPr>
            <a:spLocks noChangeArrowheads="1"/>
          </xdr:cNvSpPr>
        </xdr:nvSpPr>
        <xdr:spPr bwMode="auto">
          <a:xfrm>
            <a:off x="7" y="25"/>
            <a:ext cx="3" cy="77"/>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0400" name="Rectangle 130">
            <a:extLst>
              <a:ext uri="{FF2B5EF4-FFF2-40B4-BE49-F238E27FC236}">
                <a16:creationId xmlns:a16="http://schemas.microsoft.com/office/drawing/2014/main" id="{00000000-0008-0000-0200-0000F0CD0500}"/>
              </a:ext>
            </a:extLst>
          </xdr:cNvPr>
          <xdr:cNvSpPr>
            <a:spLocks noChangeArrowheads="1"/>
          </xdr:cNvSpPr>
        </xdr:nvSpPr>
        <xdr:spPr bwMode="auto">
          <a:xfrm>
            <a:off x="196" y="28"/>
            <a:ext cx="3" cy="74"/>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0401" name="Rectangle 131">
            <a:extLst>
              <a:ext uri="{FF2B5EF4-FFF2-40B4-BE49-F238E27FC236}">
                <a16:creationId xmlns:a16="http://schemas.microsoft.com/office/drawing/2014/main" id="{00000000-0008-0000-0200-0000F1CD0500}"/>
              </a:ext>
            </a:extLst>
          </xdr:cNvPr>
          <xdr:cNvSpPr>
            <a:spLocks noChangeArrowheads="1"/>
          </xdr:cNvSpPr>
        </xdr:nvSpPr>
        <xdr:spPr bwMode="auto">
          <a:xfrm>
            <a:off x="10" y="25"/>
            <a:ext cx="189" cy="3"/>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0402" name="Rectangle 132">
            <a:extLst>
              <a:ext uri="{FF2B5EF4-FFF2-40B4-BE49-F238E27FC236}">
                <a16:creationId xmlns:a16="http://schemas.microsoft.com/office/drawing/2014/main" id="{00000000-0008-0000-0200-0000F2CD0500}"/>
              </a:ext>
            </a:extLst>
          </xdr:cNvPr>
          <xdr:cNvSpPr>
            <a:spLocks noChangeArrowheads="1"/>
          </xdr:cNvSpPr>
        </xdr:nvSpPr>
        <xdr:spPr bwMode="auto">
          <a:xfrm>
            <a:off x="10" y="99"/>
            <a:ext cx="189" cy="3"/>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27</xdr:col>
      <xdr:colOff>174786</xdr:colOff>
      <xdr:row>4</xdr:row>
      <xdr:rowOff>112875</xdr:rowOff>
    </xdr:from>
    <xdr:to>
      <xdr:col>30</xdr:col>
      <xdr:colOff>173523</xdr:colOff>
      <xdr:row>9</xdr:row>
      <xdr:rowOff>134857</xdr:rowOff>
    </xdr:to>
    <xdr:pic>
      <xdr:nvPicPr>
        <xdr:cNvPr id="362018" name="Picture 1307">
          <a:extLst>
            <a:ext uri="{FF2B5EF4-FFF2-40B4-BE49-F238E27FC236}">
              <a16:creationId xmlns:a16="http://schemas.microsoft.com/office/drawing/2014/main" id="{00000000-0008-0000-1500-00002286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0880" y="779625"/>
          <a:ext cx="1099827" cy="8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12</xdr:col>
      <xdr:colOff>16192</xdr:colOff>
      <xdr:row>0</xdr:row>
      <xdr:rowOff>159067</xdr:rowOff>
    </xdr:from>
    <xdr:to>
      <xdr:col>23</xdr:col>
      <xdr:colOff>168084</xdr:colOff>
      <xdr:row>12</xdr:row>
      <xdr:rowOff>135699</xdr:rowOff>
    </xdr:to>
    <xdr:pic>
      <xdr:nvPicPr>
        <xdr:cNvPr id="362019" name="Picture 1846">
          <a:extLst>
            <a:ext uri="{FF2B5EF4-FFF2-40B4-BE49-F238E27FC236}">
              <a16:creationId xmlns:a16="http://schemas.microsoft.com/office/drawing/2014/main" id="{00000000-0008-0000-1500-00002386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8942" y="159067"/>
          <a:ext cx="2628392" cy="1982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286288</xdr:colOff>
      <xdr:row>5</xdr:row>
      <xdr:rowOff>57150</xdr:rowOff>
    </xdr:from>
    <xdr:to>
      <xdr:col>30</xdr:col>
      <xdr:colOff>174710</xdr:colOff>
      <xdr:row>10</xdr:row>
      <xdr:rowOff>94202</xdr:rowOff>
    </xdr:to>
    <xdr:pic>
      <xdr:nvPicPr>
        <xdr:cNvPr id="378948" name="Picture 1">
          <a:extLst>
            <a:ext uri="{FF2B5EF4-FFF2-40B4-BE49-F238E27FC236}">
              <a16:creationId xmlns:a16="http://schemas.microsoft.com/office/drawing/2014/main" id="{00000000-0008-0000-0400-000044C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21181" y="1036864"/>
          <a:ext cx="998220" cy="985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158658</xdr:colOff>
      <xdr:row>3</xdr:row>
      <xdr:rowOff>168726</xdr:rowOff>
    </xdr:from>
    <xdr:to>
      <xdr:col>25</xdr:col>
      <xdr:colOff>212955</xdr:colOff>
      <xdr:row>12</xdr:row>
      <xdr:rowOff>53477</xdr:rowOff>
    </xdr:to>
    <xdr:pic>
      <xdr:nvPicPr>
        <xdr:cNvPr id="378949" name="Picture 3">
          <a:extLst>
            <a:ext uri="{FF2B5EF4-FFF2-40B4-BE49-F238E27FC236}">
              <a16:creationId xmlns:a16="http://schemas.microsoft.com/office/drawing/2014/main" id="{00000000-0008-0000-0400-000045C8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59158" y="753833"/>
          <a:ext cx="2147620" cy="1616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124366</xdr:colOff>
      <xdr:row>1</xdr:row>
      <xdr:rowOff>19322</xdr:rowOff>
    </xdr:from>
    <xdr:to>
      <xdr:col>19</xdr:col>
      <xdr:colOff>168049</xdr:colOff>
      <xdr:row>9</xdr:row>
      <xdr:rowOff>19918</xdr:rowOff>
    </xdr:to>
    <xdr:pic>
      <xdr:nvPicPr>
        <xdr:cNvPr id="378950" name="Picture 4">
          <a:extLst>
            <a:ext uri="{FF2B5EF4-FFF2-40B4-BE49-F238E27FC236}">
              <a16:creationId xmlns:a16="http://schemas.microsoft.com/office/drawing/2014/main" id="{00000000-0008-0000-0400-000046C80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13235" b="13235"/>
        <a:stretch>
          <a:fillRect/>
        </a:stretch>
      </xdr:blipFill>
      <xdr:spPr bwMode="auto">
        <a:xfrm>
          <a:off x="2736937" y="209822"/>
          <a:ext cx="2129386" cy="15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20954</xdr:colOff>
      <xdr:row>1</xdr:row>
      <xdr:rowOff>79737</xdr:rowOff>
    </xdr:from>
    <xdr:to>
      <xdr:col>24</xdr:col>
      <xdr:colOff>173192</xdr:colOff>
      <xdr:row>12</xdr:row>
      <xdr:rowOff>93641</xdr:rowOff>
    </xdr:to>
    <xdr:pic>
      <xdr:nvPicPr>
        <xdr:cNvPr id="345634" name="Picture 26">
          <a:extLst>
            <a:ext uri="{FF2B5EF4-FFF2-40B4-BE49-F238E27FC236}">
              <a16:creationId xmlns:a16="http://schemas.microsoft.com/office/drawing/2014/main" id="{00000000-0008-0000-0500-00002246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9275" y="256630"/>
          <a:ext cx="2924286" cy="220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218803</xdr:colOff>
      <xdr:row>4</xdr:row>
      <xdr:rowOff>86269</xdr:rowOff>
    </xdr:from>
    <xdr:to>
      <xdr:col>30</xdr:col>
      <xdr:colOff>174754</xdr:colOff>
      <xdr:row>11</xdr:row>
      <xdr:rowOff>60416</xdr:rowOff>
    </xdr:to>
    <xdr:pic>
      <xdr:nvPicPr>
        <xdr:cNvPr id="345635" name="Picture 30">
          <a:extLst>
            <a:ext uri="{FF2B5EF4-FFF2-40B4-BE49-F238E27FC236}">
              <a16:creationId xmlns:a16="http://schemas.microsoft.com/office/drawing/2014/main" id="{00000000-0008-0000-0500-00002346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04017" y="1025162"/>
          <a:ext cx="1061940" cy="12200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259080</xdr:colOff>
      <xdr:row>4</xdr:row>
      <xdr:rowOff>117700</xdr:rowOff>
    </xdr:from>
    <xdr:to>
      <xdr:col>30</xdr:col>
      <xdr:colOff>212271</xdr:colOff>
      <xdr:row>10</xdr:row>
      <xdr:rowOff>130762</xdr:rowOff>
    </xdr:to>
    <xdr:pic>
      <xdr:nvPicPr>
        <xdr:cNvPr id="346658" name="Picture 2">
          <a:extLst>
            <a:ext uri="{FF2B5EF4-FFF2-40B4-BE49-F238E27FC236}">
              <a16:creationId xmlns:a16="http://schemas.microsoft.com/office/drawing/2014/main" id="{00000000-0008-0000-0600-0000224A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7080" y="825271"/>
          <a:ext cx="1066800" cy="1070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209548</xdr:colOff>
      <xdr:row>1</xdr:row>
      <xdr:rowOff>19050</xdr:rowOff>
    </xdr:from>
    <xdr:to>
      <xdr:col>24</xdr:col>
      <xdr:colOff>138</xdr:colOff>
      <xdr:row>12</xdr:row>
      <xdr:rowOff>173021</xdr:rowOff>
    </xdr:to>
    <xdr:pic>
      <xdr:nvPicPr>
        <xdr:cNvPr id="346659" name="Picture 6">
          <a:extLst>
            <a:ext uri="{FF2B5EF4-FFF2-40B4-BE49-F238E27FC236}">
              <a16:creationId xmlns:a16="http://schemas.microsoft.com/office/drawing/2014/main" id="{00000000-0008-0000-0600-0000234A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6548" y="195943"/>
          <a:ext cx="2795047" cy="2090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190977</xdr:colOff>
      <xdr:row>4</xdr:row>
      <xdr:rowOff>144304</xdr:rowOff>
    </xdr:from>
    <xdr:to>
      <xdr:col>30</xdr:col>
      <xdr:colOff>326232</xdr:colOff>
      <xdr:row>9</xdr:row>
      <xdr:rowOff>95726</xdr:rowOff>
    </xdr:to>
    <xdr:pic>
      <xdr:nvPicPr>
        <xdr:cNvPr id="347682" name="Picture 2">
          <a:extLst>
            <a:ext uri="{FF2B5EF4-FFF2-40B4-BE49-F238E27FC236}">
              <a16:creationId xmlns:a16="http://schemas.microsoft.com/office/drawing/2014/main" id="{00000000-0008-0000-0700-0000224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5165" y="811054"/>
          <a:ext cx="124206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226217</xdr:colOff>
      <xdr:row>1</xdr:row>
      <xdr:rowOff>20953</xdr:rowOff>
    </xdr:from>
    <xdr:to>
      <xdr:col>23</xdr:col>
      <xdr:colOff>136174</xdr:colOff>
      <xdr:row>13</xdr:row>
      <xdr:rowOff>20445</xdr:rowOff>
    </xdr:to>
    <xdr:pic>
      <xdr:nvPicPr>
        <xdr:cNvPr id="347683" name="Picture 1848">
          <a:extLst>
            <a:ext uri="{FF2B5EF4-FFF2-40B4-BE49-F238E27FC236}">
              <a16:creationId xmlns:a16="http://schemas.microsoft.com/office/drawing/2014/main" id="{00000000-0008-0000-0700-0000234E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0842" y="187641"/>
          <a:ext cx="2632202" cy="1976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27</xdr:col>
      <xdr:colOff>244790</xdr:colOff>
      <xdr:row>4</xdr:row>
      <xdr:rowOff>92396</xdr:rowOff>
    </xdr:from>
    <xdr:to>
      <xdr:col>30</xdr:col>
      <xdr:colOff>172153</xdr:colOff>
      <xdr:row>10</xdr:row>
      <xdr:rowOff>54575</xdr:rowOff>
    </xdr:to>
    <xdr:pic>
      <xdr:nvPicPr>
        <xdr:cNvPr id="348706" name="Picture 6">
          <a:extLst>
            <a:ext uri="{FF2B5EF4-FFF2-40B4-BE49-F238E27FC236}">
              <a16:creationId xmlns:a16="http://schemas.microsoft.com/office/drawing/2014/main" id="{00000000-0008-0000-0800-00002252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0884" y="997271"/>
          <a:ext cx="1030834" cy="958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19524</xdr:colOff>
      <xdr:row>1</xdr:row>
      <xdr:rowOff>176209</xdr:rowOff>
    </xdr:from>
    <xdr:to>
      <xdr:col>23</xdr:col>
      <xdr:colOff>211118</xdr:colOff>
      <xdr:row>12</xdr:row>
      <xdr:rowOff>98193</xdr:rowOff>
    </xdr:to>
    <xdr:pic>
      <xdr:nvPicPr>
        <xdr:cNvPr id="348707" name="Picture 5">
          <a:extLst>
            <a:ext uri="{FF2B5EF4-FFF2-40B4-BE49-F238E27FC236}">
              <a16:creationId xmlns:a16="http://schemas.microsoft.com/office/drawing/2014/main" id="{00000000-0008-0000-0800-00002352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60368" y="342897"/>
          <a:ext cx="2676190" cy="2001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0</xdr:colOff>
      <xdr:row>1</xdr:row>
      <xdr:rowOff>40481</xdr:rowOff>
    </xdr:from>
    <xdr:to>
      <xdr:col>23</xdr:col>
      <xdr:colOff>149242</xdr:colOff>
      <xdr:row>12</xdr:row>
      <xdr:rowOff>155149</xdr:rowOff>
    </xdr:to>
    <xdr:pic>
      <xdr:nvPicPr>
        <xdr:cNvPr id="349730" name="Picture 5">
          <a:extLst>
            <a:ext uri="{FF2B5EF4-FFF2-40B4-BE49-F238E27FC236}">
              <a16:creationId xmlns:a16="http://schemas.microsoft.com/office/drawing/2014/main" id="{00000000-0008-0000-0900-00002256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0" y="207169"/>
          <a:ext cx="2625742" cy="19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323850</xdr:colOff>
      <xdr:row>4</xdr:row>
      <xdr:rowOff>104775</xdr:rowOff>
    </xdr:from>
    <xdr:to>
      <xdr:col>30</xdr:col>
      <xdr:colOff>226380</xdr:colOff>
      <xdr:row>10</xdr:row>
      <xdr:rowOff>96650</xdr:rowOff>
    </xdr:to>
    <xdr:pic>
      <xdr:nvPicPr>
        <xdr:cNvPr id="349731" name="Picture 1301">
          <a:extLst>
            <a:ext uri="{FF2B5EF4-FFF2-40B4-BE49-F238E27FC236}">
              <a16:creationId xmlns:a16="http://schemas.microsoft.com/office/drawing/2014/main" id="{00000000-0008-0000-0900-00002356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69944" y="771525"/>
          <a:ext cx="997905" cy="9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27</xdr:col>
      <xdr:colOff>197168</xdr:colOff>
      <xdr:row>4</xdr:row>
      <xdr:rowOff>135258</xdr:rowOff>
    </xdr:from>
    <xdr:to>
      <xdr:col>30</xdr:col>
      <xdr:colOff>134943</xdr:colOff>
      <xdr:row>10</xdr:row>
      <xdr:rowOff>73521</xdr:rowOff>
    </xdr:to>
    <xdr:pic>
      <xdr:nvPicPr>
        <xdr:cNvPr id="350754" name="Picture 5">
          <a:extLst>
            <a:ext uri="{FF2B5EF4-FFF2-40B4-BE49-F238E27FC236}">
              <a16:creationId xmlns:a16="http://schemas.microsoft.com/office/drawing/2014/main" id="{00000000-0008-0000-0A00-0000225A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3262" y="802008"/>
          <a:ext cx="1017910" cy="938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14763</xdr:rowOff>
    </xdr:from>
    <xdr:to>
      <xdr:col>23</xdr:col>
      <xdr:colOff>132452</xdr:colOff>
      <xdr:row>12</xdr:row>
      <xdr:rowOff>132439</xdr:rowOff>
    </xdr:to>
    <xdr:pic>
      <xdr:nvPicPr>
        <xdr:cNvPr id="350755" name="Picture 7">
          <a:extLst>
            <a:ext uri="{FF2B5EF4-FFF2-40B4-BE49-F238E27FC236}">
              <a16:creationId xmlns:a16="http://schemas.microsoft.com/office/drawing/2014/main" id="{00000000-0008-0000-0A00-0000235A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0" y="181451"/>
          <a:ext cx="2608952" cy="19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s://www.city.katsuyama.fukui.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s://www.city.sabae.fukui.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city.awara.lg.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city.echizen.lg.jp/"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www.city.fukui-sakai.lg.jp/"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www.town.eiheiji.lg.jp/"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www.town.ikeda.fukui.jp/"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town.minamiechizen.lg.jp/"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town.echizen.fukui.jp/"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town.fukui-mihama.lg.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www.town.takahama.fukui.jp/"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s://www.town.ohi.fukui.jp/"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s://www.town.fukui-wakasa.lg.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pref.fukui.lg.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city.fukui.lg.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city.tsuruga.lg.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1.city.obama.fukui.jp/"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city.ono.fukui.jp/" TargetMode="External"/><Relationship Id="rId1" Type="http://schemas.openxmlformats.org/officeDocument/2006/relationships/hyperlink" Target="http://toukei.pref.fukui.jp/"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A7:I45"/>
  <sheetViews>
    <sheetView showGridLines="0" tabSelected="1" view="pageBreakPreview" zoomScale="80" zoomScaleNormal="70" zoomScaleSheetLayoutView="80" workbookViewId="0">
      <selection activeCell="E5" sqref="E5"/>
    </sheetView>
  </sheetViews>
  <sheetFormatPr defaultColWidth="9" defaultRowHeight="13.5" x14ac:dyDescent="0.15"/>
  <cols>
    <col min="1" max="16384" width="9" style="7"/>
  </cols>
  <sheetData>
    <row r="7" spans="1:9" ht="54.75" x14ac:dyDescent="0.45">
      <c r="A7" s="614" t="s">
        <v>0</v>
      </c>
      <c r="B7" s="614"/>
      <c r="C7" s="614"/>
      <c r="D7" s="614"/>
      <c r="E7" s="614"/>
      <c r="F7" s="614"/>
      <c r="G7" s="614"/>
      <c r="H7" s="614"/>
      <c r="I7" s="614"/>
    </row>
    <row r="11" spans="1:9" ht="27.75" x14ac:dyDescent="0.25">
      <c r="A11" s="613" t="s">
        <v>1621</v>
      </c>
      <c r="B11" s="613"/>
      <c r="C11" s="613"/>
      <c r="D11" s="613"/>
      <c r="E11" s="613"/>
      <c r="F11" s="613"/>
      <c r="G11" s="613"/>
      <c r="H11" s="613"/>
      <c r="I11" s="613"/>
    </row>
    <row r="45" spans="1:9" ht="24.75" x14ac:dyDescent="0.2">
      <c r="A45" s="612" t="s">
        <v>1</v>
      </c>
      <c r="B45" s="612"/>
      <c r="C45" s="612"/>
      <c r="D45" s="612"/>
      <c r="E45" s="612"/>
      <c r="F45" s="612"/>
      <c r="G45" s="612"/>
      <c r="H45" s="612"/>
      <c r="I45" s="612"/>
    </row>
  </sheetData>
  <mergeCells count="3">
    <mergeCell ref="A45:I45"/>
    <mergeCell ref="A11:I11"/>
    <mergeCell ref="A7:I7"/>
  </mergeCells>
  <phoneticPr fontId="2"/>
  <pageMargins left="1" right="0.36" top="0.98399999999999999" bottom="0.98399999999999999" header="0.51200000000000001" footer="0.51200000000000001"/>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92D050"/>
    <pageSetUpPr fitToPage="1"/>
  </sheetPr>
  <dimension ref="A1:CZ102"/>
  <sheetViews>
    <sheetView showGridLines="0" view="pageBreakPreview" zoomScale="70" zoomScaleNormal="80" zoomScaleSheetLayoutView="70" workbookViewId="0">
      <selection activeCell="E3" sqref="E3"/>
    </sheetView>
  </sheetViews>
  <sheetFormatPr defaultColWidth="9" defaultRowHeight="13.5" x14ac:dyDescent="0.15"/>
  <cols>
    <col min="1" max="2" width="4.875" style="1" customWidth="1"/>
    <col min="3"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28" width="5.5" style="1" customWidth="1"/>
    <col min="29" max="29" width="5.375" style="1" customWidth="1"/>
    <col min="30" max="39" width="5.5" style="1" customWidth="1"/>
    <col min="40" max="42" width="3.125" style="1" customWidth="1"/>
    <col min="43" max="43" width="4.375" style="1" customWidth="1"/>
    <col min="44" max="46" width="3.125" style="1" customWidth="1"/>
    <col min="47" max="49" width="3.375" style="1" customWidth="1"/>
    <col min="50" max="50" width="2.5" style="1" customWidth="1"/>
    <col min="51" max="66" width="3.125" style="1" customWidth="1"/>
    <col min="67" max="67" width="4.5" style="1" customWidth="1"/>
    <col min="68" max="102" width="2.5" style="1" customWidth="1"/>
    <col min="103" max="103" width="5.625" style="1" customWidth="1"/>
    <col min="104" max="16384" width="9" style="5"/>
  </cols>
  <sheetData>
    <row r="1" spans="1:103" s="68" customFormat="1" ht="14.25" x14ac:dyDescent="0.15">
      <c r="A1" s="330">
        <f>+データ一覧!K2</f>
        <v>0</v>
      </c>
      <c r="B1" s="330"/>
      <c r="C1" s="331"/>
      <c r="D1" s="331"/>
      <c r="E1" s="331"/>
      <c r="F1" s="331"/>
      <c r="G1" s="331"/>
      <c r="H1" s="331"/>
      <c r="I1" s="331"/>
      <c r="J1" s="33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25">
      <c r="A2" s="332">
        <f>+データ一覧!K5</f>
        <v>0</v>
      </c>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x14ac:dyDescent="0.15">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x14ac:dyDescent="0.15">
      <c r="K4" s="67"/>
      <c r="L4" s="67"/>
      <c r="M4" s="67"/>
      <c r="N4" s="67"/>
      <c r="O4" s="67"/>
      <c r="P4" s="67"/>
      <c r="Q4" s="67"/>
      <c r="R4" s="67"/>
      <c r="S4" s="67"/>
      <c r="T4" s="67"/>
      <c r="U4" s="67"/>
      <c r="V4" s="67"/>
      <c r="W4" s="67"/>
      <c r="X4" s="73"/>
      <c r="Y4" s="73"/>
      <c r="Z4" s="53"/>
      <c r="AA4" s="53"/>
      <c r="AB4" s="71" t="s">
        <v>1302</v>
      </c>
      <c r="AC4" s="53"/>
      <c r="AD4" s="53"/>
      <c r="AE4" s="53"/>
      <c r="AF4" s="53"/>
      <c r="AG4" s="53"/>
      <c r="AH4" s="53"/>
      <c r="AI4" s="53"/>
      <c r="AJ4" s="53"/>
      <c r="AK4" s="67"/>
      <c r="AL4" s="67"/>
      <c r="AM4" s="67"/>
      <c r="AN4" s="71" t="s">
        <v>1303</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1304</v>
      </c>
      <c r="BT4" s="53"/>
      <c r="BU4" s="53"/>
      <c r="BZ4" s="67"/>
      <c r="CA4" s="71" t="s">
        <v>1305</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1306</v>
      </c>
      <c r="AC5" s="53"/>
      <c r="AD5" s="53"/>
      <c r="AE5" s="53"/>
      <c r="AF5" s="67"/>
      <c r="AG5" s="53"/>
      <c r="AH5" s="53"/>
      <c r="AI5" s="53"/>
      <c r="AJ5" s="53"/>
      <c r="AK5" s="67"/>
      <c r="AL5" s="67"/>
      <c r="AM5" s="67"/>
      <c r="AN5" s="71" t="s">
        <v>1248</v>
      </c>
      <c r="AO5" s="53" t="s">
        <v>1307</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1308</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+データ一覧!K3</f>
        <v>かつやまし</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1309</v>
      </c>
      <c r="AC6" s="53"/>
      <c r="AD6" s="53"/>
      <c r="AE6" s="53"/>
      <c r="AF6" s="67"/>
      <c r="AG6" s="53"/>
      <c r="AH6" s="53"/>
      <c r="AI6" s="53"/>
      <c r="AJ6" s="53"/>
      <c r="AK6" s="67"/>
      <c r="AL6" s="67"/>
      <c r="AM6" s="67"/>
      <c r="AN6" s="71" t="s">
        <v>1171</v>
      </c>
      <c r="AO6" s="53" t="s">
        <v>1310</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データ一覧!K6</f>
        <v>勝山市</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t="s">
        <v>1311</v>
      </c>
      <c r="AC7" s="53"/>
      <c r="AD7" s="53"/>
      <c r="AE7" s="53"/>
      <c r="AF7" s="67"/>
      <c r="AG7" s="53"/>
      <c r="AH7" s="53"/>
      <c r="AI7" s="53"/>
      <c r="AJ7" s="53"/>
      <c r="AK7" s="67"/>
      <c r="AL7" s="67"/>
      <c r="AM7" s="67"/>
      <c r="AN7" s="71" t="s">
        <v>1015</v>
      </c>
      <c r="AO7" s="53" t="s">
        <v>1312</v>
      </c>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1313</v>
      </c>
      <c r="BT7" s="53"/>
      <c r="BU7" s="53"/>
      <c r="BZ7" s="67"/>
      <c r="CA7" s="71" t="s">
        <v>1314</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t="s">
        <v>1315</v>
      </c>
      <c r="AC8" s="67"/>
      <c r="AD8" s="67"/>
      <c r="AE8" s="67"/>
      <c r="AF8" s="67"/>
      <c r="AG8" s="67"/>
      <c r="AH8" s="67"/>
      <c r="AI8" s="67"/>
      <c r="AJ8" s="67"/>
      <c r="AK8" s="67"/>
      <c r="AL8" s="67"/>
      <c r="AM8" s="67"/>
      <c r="AN8" s="71" t="s">
        <v>1015</v>
      </c>
      <c r="AO8" s="53" t="s">
        <v>1316</v>
      </c>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1317</v>
      </c>
      <c r="BT8" s="53"/>
      <c r="BU8" s="53"/>
      <c r="BZ8" s="67"/>
      <c r="CA8" s="71" t="s">
        <v>1318</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t="s">
        <v>1319</v>
      </c>
      <c r="AC9" s="67"/>
      <c r="AD9" s="67"/>
      <c r="AE9" s="67"/>
      <c r="AF9" s="67"/>
      <c r="AG9" s="67"/>
      <c r="AH9" s="67"/>
      <c r="AI9" s="67"/>
      <c r="AJ9" s="67"/>
      <c r="AK9" s="67"/>
      <c r="AL9" s="67"/>
      <c r="AM9" s="67"/>
      <c r="AN9" s="71" t="s">
        <v>1171</v>
      </c>
      <c r="AO9" s="53" t="s">
        <v>1320</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71" t="s">
        <v>1015</v>
      </c>
      <c r="AO10" s="53" t="s">
        <v>1321</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1322</v>
      </c>
      <c r="BT10" s="53"/>
      <c r="BU10" s="53"/>
      <c r="BZ10" s="67"/>
      <c r="CA10" s="71" t="s">
        <v>1323</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v>0</v>
      </c>
      <c r="AC11" s="67"/>
      <c r="AD11" s="67"/>
      <c r="AE11" s="67"/>
      <c r="AF11" s="67"/>
      <c r="AG11" s="67"/>
      <c r="AH11" s="67"/>
      <c r="AI11" s="67"/>
      <c r="AJ11" s="67"/>
      <c r="AK11" s="67"/>
      <c r="AL11" s="67"/>
      <c r="AM11" s="67"/>
      <c r="AN11" s="67"/>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1324</v>
      </c>
      <c r="AC13" s="67"/>
      <c r="AD13" s="67"/>
      <c r="AE13" s="67"/>
      <c r="AF13" s="6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747</v>
      </c>
      <c r="BT13" s="53"/>
      <c r="BU13" s="53"/>
      <c r="BZ13" s="67"/>
      <c r="CA13" s="358" t="s">
        <v>1325</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46"/>
      <c r="CT15" s="146"/>
      <c r="CU15" s="146"/>
      <c r="CV15" s="146"/>
      <c r="CW15" s="146"/>
      <c r="CX15" s="146"/>
      <c r="CY15" s="147"/>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923">
        <f>データ一覧!$K$240</f>
        <v>5530</v>
      </c>
      <c r="AE16" s="1094"/>
      <c r="AF16" s="588" t="s">
        <v>755</v>
      </c>
      <c r="AG16" s="925">
        <f>データ一覧!$K$241</f>
        <v>1070</v>
      </c>
      <c r="AH16" s="1095"/>
      <c r="AI16" s="588" t="s">
        <v>756</v>
      </c>
      <c r="AJ16" s="939">
        <f>データ一覧!K242</f>
        <v>519</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569"/>
      <c r="CT16" s="569"/>
      <c r="CU16" s="569"/>
      <c r="CV16" s="569"/>
      <c r="CW16" s="569"/>
      <c r="CX16" s="569"/>
      <c r="CY16" s="570"/>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データ一覧!$K$243</f>
        <v>1900</v>
      </c>
      <c r="AD19" s="981"/>
      <c r="AE19" s="1090"/>
      <c r="AF19" s="940">
        <f>データ一覧!$K$244</f>
        <v>1760</v>
      </c>
      <c r="AG19" s="981"/>
      <c r="AH19" s="981"/>
      <c r="AI19" s="672"/>
      <c r="AJ19" s="940">
        <f>データ一覧!$K$245</f>
        <v>145</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データ一覧!K7</f>
        <v>253.88</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データ一覧!K327</f>
        <v>73</v>
      </c>
      <c r="AY20" s="633"/>
      <c r="AZ20" s="633"/>
      <c r="BA20" s="245"/>
      <c r="BB20" s="661">
        <f>+データ一覧!K352</f>
        <v>2381</v>
      </c>
      <c r="BC20" s="662"/>
      <c r="BD20" s="662"/>
      <c r="BE20" s="662"/>
      <c r="BF20" s="246"/>
      <c r="BG20" s="247"/>
      <c r="BH20" s="246"/>
      <c r="BI20" s="633">
        <f>データ一覧!K377</f>
        <v>70972.160000000003</v>
      </c>
      <c r="BJ20" s="633"/>
      <c r="BK20" s="633"/>
      <c r="BL20" s="931"/>
      <c r="BM20" s="931"/>
      <c r="BN20" s="67"/>
      <c r="BO20" s="151"/>
      <c r="BP20" s="67" t="s">
        <v>791</v>
      </c>
      <c r="BQ20" s="67"/>
      <c r="BR20" s="67"/>
      <c r="BS20" s="67"/>
      <c r="BT20" s="67"/>
      <c r="BU20" s="67"/>
      <c r="BV20" s="647">
        <f>BZ20+CD20</f>
        <v>11491</v>
      </c>
      <c r="BW20" s="648"/>
      <c r="BX20" s="648"/>
      <c r="BY20" s="649"/>
      <c r="BZ20" s="647">
        <f>データ一覧!K497</f>
        <v>5984</v>
      </c>
      <c r="CA20" s="648"/>
      <c r="CB20" s="648"/>
      <c r="CC20" s="649"/>
      <c r="CD20" s="647">
        <f>データ一覧!K522</f>
        <v>5507</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データ一覧!K9</f>
        <v>20783</v>
      </c>
      <c r="M21" s="929"/>
      <c r="N21" s="929"/>
      <c r="O21" s="153"/>
      <c r="P21" s="156"/>
      <c r="Q21" s="929">
        <f>データ一覧!K10</f>
        <v>1898</v>
      </c>
      <c r="R21" s="929"/>
      <c r="S21" s="929"/>
      <c r="T21" s="164"/>
      <c r="U21" s="153"/>
      <c r="V21" s="929">
        <f>データ一覧!K11</f>
        <v>134</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f>データ一覧!K328</f>
        <v>3</v>
      </c>
      <c r="AY21" s="633"/>
      <c r="AZ21" s="633"/>
      <c r="BA21" s="248"/>
      <c r="BB21" s="661">
        <f>+データ一覧!K353</f>
        <v>79</v>
      </c>
      <c r="BC21" s="662"/>
      <c r="BD21" s="662"/>
      <c r="BE21" s="662"/>
      <c r="BF21" s="246"/>
      <c r="BG21" s="247"/>
      <c r="BH21" s="246"/>
      <c r="BI21" s="633">
        <f>データ一覧!K378</f>
        <v>1293.45</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1424</v>
      </c>
      <c r="CO21" s="648"/>
      <c r="CP21" s="648"/>
      <c r="CQ21" s="649"/>
      <c r="CR21" s="647">
        <f>データ一覧!K510</f>
        <v>723</v>
      </c>
      <c r="CS21" s="648"/>
      <c r="CT21" s="648"/>
      <c r="CU21" s="649"/>
      <c r="CV21" s="647">
        <f>データ一覧!K535</f>
        <v>701</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データ一覧!K246</f>
        <v>1070</v>
      </c>
      <c r="AE22" s="662"/>
      <c r="AF22" s="682"/>
      <c r="AG22" s="661">
        <f>データ一覧!K247</f>
        <v>5530</v>
      </c>
      <c r="AH22" s="662"/>
      <c r="AI22" s="682"/>
      <c r="AJ22" s="661">
        <f>データ一覧!K248</f>
        <v>519</v>
      </c>
      <c r="AK22" s="662"/>
      <c r="AL22" s="662"/>
      <c r="AM22" s="663"/>
      <c r="AN22" s="148" t="s">
        <v>1187</v>
      </c>
      <c r="AO22" s="741" t="s">
        <v>509</v>
      </c>
      <c r="AP22" s="741"/>
      <c r="AQ22" s="741"/>
      <c r="AR22" s="741"/>
      <c r="AS22" s="741"/>
      <c r="AT22" s="741"/>
      <c r="AU22" s="741"/>
      <c r="AV22" s="249"/>
      <c r="AW22" s="150"/>
      <c r="AX22" s="633">
        <f>データ一覧!K329</f>
        <v>1</v>
      </c>
      <c r="AY22" s="633"/>
      <c r="AZ22" s="633"/>
      <c r="BA22" s="248"/>
      <c r="BB22" s="661">
        <f>+データ一覧!K354</f>
        <v>40</v>
      </c>
      <c r="BC22" s="662"/>
      <c r="BD22" s="662"/>
      <c r="BE22" s="662"/>
      <c r="BF22" s="246"/>
      <c r="BG22" s="247"/>
      <c r="BH22" s="246"/>
      <c r="BI22" s="633" t="str">
        <f>データ一覧!K379</f>
        <v>x</v>
      </c>
      <c r="BJ22" s="633"/>
      <c r="BK22" s="633"/>
      <c r="BL22" s="633"/>
      <c r="BM22" s="633"/>
      <c r="BN22" s="67"/>
      <c r="BO22" s="151"/>
      <c r="BP22" s="67" t="s">
        <v>799</v>
      </c>
      <c r="BQ22" s="67"/>
      <c r="BR22" s="67"/>
      <c r="BS22" s="67"/>
      <c r="BT22" s="67"/>
      <c r="BU22" s="67"/>
      <c r="BV22" s="647">
        <f>BZ22+CD22</f>
        <v>599</v>
      </c>
      <c r="BW22" s="648"/>
      <c r="BX22" s="648"/>
      <c r="BY22" s="649"/>
      <c r="BZ22" s="647">
        <f>データ一覧!K498</f>
        <v>412</v>
      </c>
      <c r="CA22" s="648"/>
      <c r="CB22" s="648"/>
      <c r="CC22" s="649"/>
      <c r="CD22" s="647">
        <f>データ一覧!K523</f>
        <v>187</v>
      </c>
      <c r="CE22" s="648"/>
      <c r="CF22" s="648"/>
      <c r="CG22" s="649"/>
      <c r="CH22" s="1477"/>
      <c r="CI22" s="1481" t="s">
        <v>800</v>
      </c>
      <c r="CJ22" s="623"/>
      <c r="CK22" s="623"/>
      <c r="CL22" s="623"/>
      <c r="CM22" s="624"/>
      <c r="CN22" s="647">
        <f t="shared" ref="CN22:CN32" si="0">CR22+CV22</f>
        <v>196</v>
      </c>
      <c r="CO22" s="648"/>
      <c r="CP22" s="648"/>
      <c r="CQ22" s="649"/>
      <c r="CR22" s="647">
        <f>データ一覧!K511</f>
        <v>77</v>
      </c>
      <c r="CS22" s="648"/>
      <c r="CT22" s="648"/>
      <c r="CU22" s="649"/>
      <c r="CV22" s="647">
        <f>データ一覧!K536</f>
        <v>119</v>
      </c>
      <c r="CW22" s="648"/>
      <c r="CX22" s="648"/>
      <c r="CY22" s="1109"/>
    </row>
    <row r="23" spans="1:103" ht="15.75" customHeight="1" x14ac:dyDescent="0.15">
      <c r="A23" s="148" t="s">
        <v>801</v>
      </c>
      <c r="B23" s="67"/>
      <c r="C23" s="67"/>
      <c r="D23" s="67"/>
      <c r="E23" s="67"/>
      <c r="F23" s="162"/>
      <c r="G23" s="67"/>
      <c r="H23" s="945">
        <f>データ一覧!K8</f>
        <v>118</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データ一覧!K249</f>
        <v>264</v>
      </c>
      <c r="AE23" s="662"/>
      <c r="AF23" s="682"/>
      <c r="AG23" s="661">
        <f>データ一覧!K250</f>
        <v>602</v>
      </c>
      <c r="AH23" s="662"/>
      <c r="AI23" s="682"/>
      <c r="AJ23" s="661">
        <f>データ一覧!K251</f>
        <v>228</v>
      </c>
      <c r="AK23" s="662"/>
      <c r="AL23" s="662"/>
      <c r="AM23" s="663"/>
      <c r="AN23" s="148" t="s">
        <v>1188</v>
      </c>
      <c r="AO23" s="632" t="s">
        <v>510</v>
      </c>
      <c r="AP23" s="632"/>
      <c r="AQ23" s="632"/>
      <c r="AR23" s="632"/>
      <c r="AS23" s="632"/>
      <c r="AT23" s="632"/>
      <c r="AU23" s="632"/>
      <c r="AV23" s="67"/>
      <c r="AW23" s="150"/>
      <c r="AX23" s="633">
        <f>データ一覧!K330</f>
        <v>39</v>
      </c>
      <c r="AY23" s="633"/>
      <c r="AZ23" s="633"/>
      <c r="BA23" s="248"/>
      <c r="BB23" s="661">
        <f>+データ一覧!K355</f>
        <v>1165</v>
      </c>
      <c r="BC23" s="662"/>
      <c r="BD23" s="662"/>
      <c r="BE23" s="662"/>
      <c r="BF23" s="246"/>
      <c r="BG23" s="247"/>
      <c r="BH23" s="246"/>
      <c r="BI23" s="633">
        <f>データ一覧!K380</f>
        <v>13931.58</v>
      </c>
      <c r="BJ23" s="633"/>
      <c r="BK23" s="633"/>
      <c r="BL23" s="633"/>
      <c r="BM23" s="633"/>
      <c r="BN23" s="67"/>
      <c r="BO23" s="151"/>
      <c r="BP23" s="67" t="s">
        <v>775</v>
      </c>
      <c r="BQ23" s="632" t="s">
        <v>803</v>
      </c>
      <c r="BR23" s="632"/>
      <c r="BS23" s="632"/>
      <c r="BT23" s="632"/>
      <c r="BU23" s="711"/>
      <c r="BV23" s="647">
        <f t="shared" ref="BV23:BV32" si="1">BZ23+CD23</f>
        <v>547</v>
      </c>
      <c r="BW23" s="648"/>
      <c r="BX23" s="648"/>
      <c r="BY23" s="649"/>
      <c r="BZ23" s="647">
        <f>データ一覧!K499</f>
        <v>363</v>
      </c>
      <c r="CA23" s="648"/>
      <c r="CB23" s="648"/>
      <c r="CC23" s="649"/>
      <c r="CD23" s="647">
        <f>データ一覧!K524</f>
        <v>184</v>
      </c>
      <c r="CE23" s="648"/>
      <c r="CF23" s="648"/>
      <c r="CG23" s="649"/>
      <c r="CH23" s="1482" t="s">
        <v>804</v>
      </c>
      <c r="CI23" s="632" t="s">
        <v>805</v>
      </c>
      <c r="CJ23" s="625"/>
      <c r="CK23" s="625"/>
      <c r="CL23" s="625"/>
      <c r="CM23" s="626"/>
      <c r="CN23" s="647">
        <f t="shared" si="0"/>
        <v>51</v>
      </c>
      <c r="CO23" s="648"/>
      <c r="CP23" s="648"/>
      <c r="CQ23" s="649"/>
      <c r="CR23" s="647">
        <f>データ一覧!K512</f>
        <v>30</v>
      </c>
      <c r="CS23" s="648"/>
      <c r="CT23" s="648"/>
      <c r="CU23" s="649"/>
      <c r="CV23" s="647">
        <f>データ一覧!K537</f>
        <v>21</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データ一覧!K12</f>
        <v>602.6</v>
      </c>
      <c r="M24" s="714"/>
      <c r="N24" s="714"/>
      <c r="O24" s="162"/>
      <c r="P24" s="67"/>
      <c r="Q24" s="714">
        <f>データ一覧!K13</f>
        <v>9274.7000000000007</v>
      </c>
      <c r="R24" s="714"/>
      <c r="S24" s="714"/>
      <c r="T24" s="162"/>
      <c r="U24" s="67"/>
      <c r="V24" s="714">
        <f>データ一覧!K14</f>
        <v>335.6</v>
      </c>
      <c r="W24" s="714"/>
      <c r="X24" s="714"/>
      <c r="Y24" s="151"/>
      <c r="Z24" s="837" t="s">
        <v>806</v>
      </c>
      <c r="AA24" s="645"/>
      <c r="AB24" s="645"/>
      <c r="AC24" s="672"/>
      <c r="AD24" s="661">
        <f>データ一覧!K252</f>
        <v>9</v>
      </c>
      <c r="AE24" s="662"/>
      <c r="AF24" s="682"/>
      <c r="AG24" s="661">
        <f>データ一覧!K253</f>
        <v>6</v>
      </c>
      <c r="AH24" s="662"/>
      <c r="AI24" s="682"/>
      <c r="AJ24" s="661">
        <f>データ一覧!K254</f>
        <v>66</v>
      </c>
      <c r="AK24" s="662"/>
      <c r="AL24" s="662"/>
      <c r="AM24" s="663"/>
      <c r="AN24" s="148" t="s">
        <v>1189</v>
      </c>
      <c r="AO24" s="741" t="s">
        <v>511</v>
      </c>
      <c r="AP24" s="741"/>
      <c r="AQ24" s="741"/>
      <c r="AR24" s="741"/>
      <c r="AS24" s="741"/>
      <c r="AT24" s="741"/>
      <c r="AU24" s="741"/>
      <c r="AV24" s="67"/>
      <c r="AW24" s="150"/>
      <c r="AX24" s="633">
        <f>データ一覧!K331</f>
        <v>0</v>
      </c>
      <c r="AY24" s="633"/>
      <c r="AZ24" s="633"/>
      <c r="BA24" s="248"/>
      <c r="BB24" s="661">
        <f>+データ一覧!K356</f>
        <v>0</v>
      </c>
      <c r="BC24" s="662"/>
      <c r="BD24" s="662"/>
      <c r="BE24" s="662"/>
      <c r="BF24" s="246"/>
      <c r="BG24" s="247"/>
      <c r="BH24" s="246"/>
      <c r="BI24" s="633">
        <f>データ一覧!K381</f>
        <v>0</v>
      </c>
      <c r="BJ24" s="633"/>
      <c r="BK24" s="633"/>
      <c r="BL24" s="633"/>
      <c r="BM24" s="633"/>
      <c r="BN24" s="67"/>
      <c r="BO24" s="151"/>
      <c r="BP24" s="67" t="s">
        <v>775</v>
      </c>
      <c r="BQ24" s="741" t="s">
        <v>807</v>
      </c>
      <c r="BR24" s="964"/>
      <c r="BS24" s="964"/>
      <c r="BT24" s="964"/>
      <c r="BU24" s="965"/>
      <c r="BV24" s="647">
        <f t="shared" si="1"/>
        <v>51</v>
      </c>
      <c r="BW24" s="648"/>
      <c r="BX24" s="648"/>
      <c r="BY24" s="649"/>
      <c r="BZ24" s="647">
        <f>データ一覧!K500</f>
        <v>49</v>
      </c>
      <c r="CA24" s="648"/>
      <c r="CB24" s="648"/>
      <c r="CC24" s="649"/>
      <c r="CD24" s="647">
        <f>データ一覧!K525</f>
        <v>2</v>
      </c>
      <c r="CE24" s="648"/>
      <c r="CF24" s="648"/>
      <c r="CG24" s="649"/>
      <c r="CH24" s="1477" t="s">
        <v>808</v>
      </c>
      <c r="CI24" s="632" t="s">
        <v>809</v>
      </c>
      <c r="CJ24" s="625"/>
      <c r="CK24" s="625"/>
      <c r="CL24" s="625"/>
      <c r="CM24" s="626"/>
      <c r="CN24" s="647">
        <f t="shared" si="0"/>
        <v>184</v>
      </c>
      <c r="CO24" s="648"/>
      <c r="CP24" s="648"/>
      <c r="CQ24" s="649"/>
      <c r="CR24" s="647">
        <f>データ一覧!K513</f>
        <v>111</v>
      </c>
      <c r="CS24" s="648"/>
      <c r="CT24" s="648"/>
      <c r="CU24" s="649"/>
      <c r="CV24" s="647">
        <f>データ一覧!K538</f>
        <v>73</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f>データ一覧!K332</f>
        <v>2</v>
      </c>
      <c r="AY25" s="633"/>
      <c r="AZ25" s="633"/>
      <c r="BA25" s="248"/>
      <c r="BB25" s="661">
        <f>+データ一覧!K357</f>
        <v>24</v>
      </c>
      <c r="BC25" s="662"/>
      <c r="BD25" s="662"/>
      <c r="BE25" s="662"/>
      <c r="BF25" s="246"/>
      <c r="BG25" s="247"/>
      <c r="BH25" s="246"/>
      <c r="BI25" s="633" t="str">
        <f>データ一覧!K382</f>
        <v>x</v>
      </c>
      <c r="BJ25" s="633"/>
      <c r="BK25" s="633"/>
      <c r="BL25" s="633"/>
      <c r="BM25" s="633"/>
      <c r="BN25" s="67"/>
      <c r="BO25" s="151"/>
      <c r="BP25" s="67" t="s">
        <v>775</v>
      </c>
      <c r="BQ25" s="632" t="s">
        <v>816</v>
      </c>
      <c r="BR25" s="919"/>
      <c r="BS25" s="919"/>
      <c r="BT25" s="919"/>
      <c r="BU25" s="920"/>
      <c r="BV25" s="647">
        <v>1</v>
      </c>
      <c r="BW25" s="648"/>
      <c r="BX25" s="648"/>
      <c r="BY25" s="649"/>
      <c r="BZ25" s="647" t="str">
        <f>データ一覧!K501</f>
        <v>-</v>
      </c>
      <c r="CA25" s="648"/>
      <c r="CB25" s="648"/>
      <c r="CC25" s="649"/>
      <c r="CD25" s="647">
        <f>データ一覧!K526</f>
        <v>1</v>
      </c>
      <c r="CE25" s="648"/>
      <c r="CF25" s="648"/>
      <c r="CG25" s="649"/>
      <c r="CH25" s="1477" t="s">
        <v>775</v>
      </c>
      <c r="CI25" s="1483" t="s">
        <v>817</v>
      </c>
      <c r="CJ25" s="650"/>
      <c r="CK25" s="650"/>
      <c r="CL25" s="650"/>
      <c r="CM25" s="651"/>
      <c r="CN25" s="647">
        <f t="shared" si="0"/>
        <v>506</v>
      </c>
      <c r="CO25" s="648"/>
      <c r="CP25" s="648"/>
      <c r="CQ25" s="649"/>
      <c r="CR25" s="647">
        <f>データ一覧!K514</f>
        <v>201</v>
      </c>
      <c r="CS25" s="648"/>
      <c r="CT25" s="648"/>
      <c r="CU25" s="649"/>
      <c r="CV25" s="647">
        <f>データ一覧!K539</f>
        <v>305</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f>データ一覧!$K$255</f>
        <v>3</v>
      </c>
      <c r="AE26" s="953"/>
      <c r="AF26" s="952">
        <f>データ一覧!$K$257</f>
        <v>1</v>
      </c>
      <c r="AG26" s="953"/>
      <c r="AH26" s="952" t="str">
        <f>データ一覧!$K$259</f>
        <v>-</v>
      </c>
      <c r="AI26" s="953"/>
      <c r="AJ26" s="952">
        <f>データ一覧!$K$261</f>
        <v>1</v>
      </c>
      <c r="AK26" s="953"/>
      <c r="AL26" s="952" t="str">
        <f>データ一覧!$K$263</f>
        <v>-</v>
      </c>
      <c r="AM26" s="957"/>
      <c r="AN26" s="148" t="s">
        <v>1192</v>
      </c>
      <c r="AO26" s="632" t="s">
        <v>513</v>
      </c>
      <c r="AP26" s="632"/>
      <c r="AQ26" s="632"/>
      <c r="AR26" s="632"/>
      <c r="AS26" s="632"/>
      <c r="AT26" s="632"/>
      <c r="AU26" s="632"/>
      <c r="AV26" s="67"/>
      <c r="AW26" s="150"/>
      <c r="AX26" s="633">
        <f>データ一覧!K333</f>
        <v>0</v>
      </c>
      <c r="AY26" s="633"/>
      <c r="AZ26" s="633"/>
      <c r="BA26" s="248"/>
      <c r="BB26" s="661">
        <f>+データ一覧!K358</f>
        <v>0</v>
      </c>
      <c r="BC26" s="662"/>
      <c r="BD26" s="662"/>
      <c r="BE26" s="662"/>
      <c r="BF26" s="246"/>
      <c r="BG26" s="247"/>
      <c r="BH26" s="246"/>
      <c r="BI26" s="633">
        <f>データ一覧!K383</f>
        <v>0</v>
      </c>
      <c r="BJ26" s="633"/>
      <c r="BK26" s="633"/>
      <c r="BL26" s="633"/>
      <c r="BM26" s="633"/>
      <c r="BN26" s="67"/>
      <c r="BO26" s="151"/>
      <c r="BP26" s="67" t="s">
        <v>820</v>
      </c>
      <c r="BQ26" s="67"/>
      <c r="BR26" s="67"/>
      <c r="BS26" s="67"/>
      <c r="BT26" s="67"/>
      <c r="BU26" s="67"/>
      <c r="BV26" s="647">
        <f t="shared" si="1"/>
        <v>3818</v>
      </c>
      <c r="BW26" s="648"/>
      <c r="BX26" s="648"/>
      <c r="BY26" s="649"/>
      <c r="BZ26" s="647">
        <f>データ一覧!K502</f>
        <v>2396</v>
      </c>
      <c r="CA26" s="648"/>
      <c r="CB26" s="648"/>
      <c r="CC26" s="649"/>
      <c r="CD26" s="647">
        <f>データ一覧!K527</f>
        <v>1422</v>
      </c>
      <c r="CE26" s="648"/>
      <c r="CF26" s="648"/>
      <c r="CG26" s="649"/>
      <c r="CH26" s="1477" t="s">
        <v>775</v>
      </c>
      <c r="CI26" s="921" t="s">
        <v>821</v>
      </c>
      <c r="CJ26" s="627"/>
      <c r="CK26" s="627"/>
      <c r="CL26" s="627"/>
      <c r="CM26" s="628"/>
      <c r="CN26" s="647">
        <f t="shared" si="0"/>
        <v>337</v>
      </c>
      <c r="CO26" s="648"/>
      <c r="CP26" s="648"/>
      <c r="CQ26" s="649"/>
      <c r="CR26" s="647">
        <f>データ一覧!K515</f>
        <v>110</v>
      </c>
      <c r="CS26" s="648"/>
      <c r="CT26" s="648"/>
      <c r="CU26" s="649"/>
      <c r="CV26" s="647">
        <f>データ一覧!K540</f>
        <v>227</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f>データ一覧!K334</f>
        <v>3</v>
      </c>
      <c r="AY27" s="633"/>
      <c r="AZ27" s="633"/>
      <c r="BA27" s="248"/>
      <c r="BB27" s="661">
        <f>+データ一覧!K359</f>
        <v>30</v>
      </c>
      <c r="BC27" s="662"/>
      <c r="BD27" s="662"/>
      <c r="BE27" s="662"/>
      <c r="BF27" s="246"/>
      <c r="BG27" s="247"/>
      <c r="BH27" s="246"/>
      <c r="BI27" s="633">
        <f>データ一覧!K384</f>
        <v>370.5</v>
      </c>
      <c r="BJ27" s="633"/>
      <c r="BK27" s="633"/>
      <c r="BL27" s="633"/>
      <c r="BM27" s="633"/>
      <c r="BN27" s="67"/>
      <c r="BO27" s="151"/>
      <c r="BP27" s="67"/>
      <c r="BQ27" s="703" t="s">
        <v>826</v>
      </c>
      <c r="BR27" s="703"/>
      <c r="BS27" s="703"/>
      <c r="BT27" s="703"/>
      <c r="BU27" s="704"/>
      <c r="BV27" s="647">
        <f t="shared" si="1"/>
        <v>6</v>
      </c>
      <c r="BW27" s="648"/>
      <c r="BX27" s="648"/>
      <c r="BY27" s="649"/>
      <c r="BZ27" s="647">
        <f>データ一覧!K503</f>
        <v>5</v>
      </c>
      <c r="CA27" s="648"/>
      <c r="CB27" s="648"/>
      <c r="CC27" s="649"/>
      <c r="CD27" s="647">
        <f>データ一覧!K528</f>
        <v>1</v>
      </c>
      <c r="CE27" s="648"/>
      <c r="CF27" s="648"/>
      <c r="CG27" s="649"/>
      <c r="CH27" s="1477" t="s">
        <v>775</v>
      </c>
      <c r="CI27" s="921" t="s">
        <v>827</v>
      </c>
      <c r="CJ27" s="627"/>
      <c r="CK27" s="627"/>
      <c r="CL27" s="627"/>
      <c r="CM27" s="628"/>
      <c r="CN27" s="647">
        <f t="shared" si="0"/>
        <v>591</v>
      </c>
      <c r="CO27" s="648"/>
      <c r="CP27" s="648"/>
      <c r="CQ27" s="649"/>
      <c r="CR27" s="647">
        <f>データ一覧!K516</f>
        <v>209</v>
      </c>
      <c r="CS27" s="648"/>
      <c r="CT27" s="648"/>
      <c r="CU27" s="649"/>
      <c r="CV27" s="647">
        <f>データ一覧!K541</f>
        <v>382</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915">
        <f>データ一覧!$K$256</f>
        <v>134</v>
      </c>
      <c r="AE28" s="1079"/>
      <c r="AF28" s="915">
        <f>データ一覧!$K$258</f>
        <v>3</v>
      </c>
      <c r="AG28" s="1079"/>
      <c r="AH28" s="1088">
        <f>データ一覧!$K$260</f>
        <v>0</v>
      </c>
      <c r="AI28" s="1847"/>
      <c r="AJ28" s="915">
        <f>データ一覧!$K$262</f>
        <v>150</v>
      </c>
      <c r="AK28" s="1079"/>
      <c r="AL28" s="1088" t="str">
        <f>データ一覧!$K$264</f>
        <v>-</v>
      </c>
      <c r="AM28" s="1089"/>
      <c r="AN28" s="148" t="s">
        <v>1195</v>
      </c>
      <c r="AO28" s="632" t="s">
        <v>515</v>
      </c>
      <c r="AP28" s="632"/>
      <c r="AQ28" s="632"/>
      <c r="AR28" s="632"/>
      <c r="AS28" s="632"/>
      <c r="AT28" s="632"/>
      <c r="AU28" s="632"/>
      <c r="AV28" s="67"/>
      <c r="AW28" s="150"/>
      <c r="AX28" s="633">
        <f>データ一覧!K335</f>
        <v>1</v>
      </c>
      <c r="AY28" s="633"/>
      <c r="AZ28" s="633"/>
      <c r="BA28" s="248"/>
      <c r="BB28" s="661">
        <f>+データ一覧!K360</f>
        <v>310</v>
      </c>
      <c r="BC28" s="662"/>
      <c r="BD28" s="662"/>
      <c r="BE28" s="662"/>
      <c r="BF28" s="246"/>
      <c r="BG28" s="247"/>
      <c r="BH28" s="246"/>
      <c r="BI28" s="633" t="str">
        <f>データ一覧!K385</f>
        <v>x</v>
      </c>
      <c r="BJ28" s="633"/>
      <c r="BK28" s="633"/>
      <c r="BL28" s="633"/>
      <c r="BM28" s="633"/>
      <c r="BN28" s="67"/>
      <c r="BO28" s="151"/>
      <c r="BP28" s="67" t="s">
        <v>775</v>
      </c>
      <c r="BQ28" s="632" t="s">
        <v>836</v>
      </c>
      <c r="BR28" s="919"/>
      <c r="BS28" s="919"/>
      <c r="BT28" s="919"/>
      <c r="BU28" s="920"/>
      <c r="BV28" s="647">
        <f t="shared" si="1"/>
        <v>1019</v>
      </c>
      <c r="BW28" s="648"/>
      <c r="BX28" s="648"/>
      <c r="BY28" s="649"/>
      <c r="BZ28" s="647">
        <f>データ一覧!K504</f>
        <v>862</v>
      </c>
      <c r="CA28" s="648"/>
      <c r="CB28" s="648"/>
      <c r="CC28" s="649"/>
      <c r="CD28" s="647">
        <f>データ一覧!K529</f>
        <v>157</v>
      </c>
      <c r="CE28" s="648"/>
      <c r="CF28" s="648"/>
      <c r="CG28" s="649"/>
      <c r="CH28" s="1477"/>
      <c r="CI28" s="632" t="s">
        <v>640</v>
      </c>
      <c r="CJ28" s="623"/>
      <c r="CK28" s="623"/>
      <c r="CL28" s="623"/>
      <c r="CM28" s="624"/>
      <c r="CN28" s="647">
        <f t="shared" si="0"/>
        <v>1675</v>
      </c>
      <c r="CO28" s="648"/>
      <c r="CP28" s="648"/>
      <c r="CQ28" s="649"/>
      <c r="CR28" s="647">
        <f>データ一覧!K517</f>
        <v>346</v>
      </c>
      <c r="CS28" s="648"/>
      <c r="CT28" s="648"/>
      <c r="CU28" s="649"/>
      <c r="CV28" s="647">
        <f>データ一覧!K542</f>
        <v>1329</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f>データ一覧!K336</f>
        <v>0</v>
      </c>
      <c r="AY29" s="633"/>
      <c r="AZ29" s="633"/>
      <c r="BA29" s="248"/>
      <c r="BB29" s="661">
        <f>+データ一覧!K361</f>
        <v>0</v>
      </c>
      <c r="BC29" s="662"/>
      <c r="BD29" s="662"/>
      <c r="BE29" s="662"/>
      <c r="BF29" s="246"/>
      <c r="BG29" s="247"/>
      <c r="BH29" s="246"/>
      <c r="BI29" s="633">
        <f>データ一覧!K386</f>
        <v>0</v>
      </c>
      <c r="BJ29" s="633"/>
      <c r="BK29" s="633"/>
      <c r="BL29" s="633"/>
      <c r="BM29" s="633"/>
      <c r="BN29" s="67"/>
      <c r="BO29" s="151"/>
      <c r="BP29" s="67"/>
      <c r="BQ29" s="632" t="s">
        <v>841</v>
      </c>
      <c r="BR29" s="919"/>
      <c r="BS29" s="919"/>
      <c r="BT29" s="919"/>
      <c r="BU29" s="920"/>
      <c r="BV29" s="647">
        <f t="shared" si="1"/>
        <v>2793</v>
      </c>
      <c r="BW29" s="648"/>
      <c r="BX29" s="648"/>
      <c r="BY29" s="649"/>
      <c r="BZ29" s="647">
        <f>データ一覧!K505</f>
        <v>1529</v>
      </c>
      <c r="CA29" s="648"/>
      <c r="CB29" s="648"/>
      <c r="CC29" s="649"/>
      <c r="CD29" s="647">
        <f>データ一覧!K530</f>
        <v>1264</v>
      </c>
      <c r="CE29" s="648"/>
      <c r="CF29" s="648"/>
      <c r="CG29" s="649"/>
      <c r="CH29" s="1477"/>
      <c r="CI29" s="1483" t="s">
        <v>374</v>
      </c>
      <c r="CJ29" s="650"/>
      <c r="CK29" s="650"/>
      <c r="CL29" s="650"/>
      <c r="CM29" s="651"/>
      <c r="CN29" s="647">
        <f t="shared" si="0"/>
        <v>151</v>
      </c>
      <c r="CO29" s="648"/>
      <c r="CP29" s="648"/>
      <c r="CQ29" s="649"/>
      <c r="CR29" s="647">
        <f>データ一覧!K518</f>
        <v>83</v>
      </c>
      <c r="CS29" s="648"/>
      <c r="CT29" s="648"/>
      <c r="CU29" s="649"/>
      <c r="CV29" s="647">
        <f>データ一覧!K543</f>
        <v>68</v>
      </c>
      <c r="CW29" s="648"/>
      <c r="CX29" s="648"/>
      <c r="CY29" s="1109"/>
    </row>
    <row r="30" spans="1:103" ht="15.75" customHeight="1" x14ac:dyDescent="0.15">
      <c r="A30" s="169" t="str">
        <f>データ一覧!$A$22</f>
        <v xml:space="preserve"> 2.10.1</v>
      </c>
      <c r="B30" s="67"/>
      <c r="C30" s="67"/>
      <c r="D30" s="67"/>
      <c r="E30" s="67"/>
      <c r="F30" s="718">
        <f>データ一覧!K22</f>
        <v>7701</v>
      </c>
      <c r="G30" s="1489"/>
      <c r="H30" s="1490"/>
      <c r="I30" s="718">
        <f>+L30+O30</f>
        <v>29805</v>
      </c>
      <c r="J30" s="719"/>
      <c r="K30" s="720"/>
      <c r="L30" s="718">
        <f>データ一覧!K24</f>
        <v>14400</v>
      </c>
      <c r="M30" s="1489"/>
      <c r="N30" s="1490"/>
      <c r="O30" s="718">
        <f>データ一覧!K25</f>
        <v>15405</v>
      </c>
      <c r="P30" s="1489"/>
      <c r="Q30" s="1490"/>
      <c r="R30" s="150"/>
      <c r="S30" s="1491">
        <f t="shared" ref="S30:S35" si="2">+L30/O30*100</f>
        <v>93.476144109055497</v>
      </c>
      <c r="T30" s="1492"/>
      <c r="U30" s="1493">
        <f>データ一覧!K27</f>
        <v>3.8702765874561744</v>
      </c>
      <c r="V30" s="1494"/>
      <c r="W30" s="999">
        <f>データ一覧!K28</f>
        <v>117.5</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f>データ一覧!K337</f>
        <v>1</v>
      </c>
      <c r="AY30" s="633"/>
      <c r="AZ30" s="633"/>
      <c r="BA30" s="248"/>
      <c r="BB30" s="661">
        <f>+データ一覧!K362</f>
        <v>6</v>
      </c>
      <c r="BC30" s="662"/>
      <c r="BD30" s="662"/>
      <c r="BE30" s="662"/>
      <c r="BF30" s="246"/>
      <c r="BG30" s="247"/>
      <c r="BH30" s="246"/>
      <c r="BI30" s="633" t="str">
        <f>データ一覧!K387</f>
        <v>x</v>
      </c>
      <c r="BJ30" s="633"/>
      <c r="BK30" s="633"/>
      <c r="BL30" s="633"/>
      <c r="BM30" s="633"/>
      <c r="BN30" s="67"/>
      <c r="BO30" s="151"/>
      <c r="BP30" s="148" t="s">
        <v>843</v>
      </c>
      <c r="BQ30" s="565"/>
      <c r="BR30" s="566"/>
      <c r="BS30" s="566"/>
      <c r="BT30" s="566"/>
      <c r="BU30" s="566"/>
      <c r="BV30" s="647">
        <f t="shared" si="1"/>
        <v>6654</v>
      </c>
      <c r="BW30" s="648"/>
      <c r="BX30" s="648"/>
      <c r="BY30" s="649"/>
      <c r="BZ30" s="647">
        <f>データ一覧!K506</f>
        <v>2966</v>
      </c>
      <c r="CA30" s="648"/>
      <c r="CB30" s="648"/>
      <c r="CC30" s="649"/>
      <c r="CD30" s="647">
        <f>データ一覧!K531</f>
        <v>3688</v>
      </c>
      <c r="CE30" s="648"/>
      <c r="CF30" s="648"/>
      <c r="CG30" s="649"/>
      <c r="CH30" s="1477"/>
      <c r="CI30" s="632" t="s">
        <v>844</v>
      </c>
      <c r="CJ30" s="623"/>
      <c r="CK30" s="623"/>
      <c r="CL30" s="623"/>
      <c r="CM30" s="624"/>
      <c r="CN30" s="647">
        <f t="shared" si="0"/>
        <v>578</v>
      </c>
      <c r="CO30" s="648"/>
      <c r="CP30" s="648"/>
      <c r="CQ30" s="649"/>
      <c r="CR30" s="647">
        <f>データ一覧!K519</f>
        <v>360</v>
      </c>
      <c r="CS30" s="648"/>
      <c r="CT30" s="648"/>
      <c r="CU30" s="649"/>
      <c r="CV30" s="647">
        <f>データ一覧!K544</f>
        <v>218</v>
      </c>
      <c r="CW30" s="648"/>
      <c r="CX30" s="648"/>
      <c r="CY30" s="1109"/>
    </row>
    <row r="31" spans="1:103" ht="15.75" customHeight="1" x14ac:dyDescent="0.15">
      <c r="A31" s="169" t="str">
        <f>データ一覧!$A$29</f>
        <v xml:space="preserve"> 7.10.1</v>
      </c>
      <c r="B31" s="67"/>
      <c r="C31" s="67"/>
      <c r="D31" s="67"/>
      <c r="E31" s="67"/>
      <c r="F31" s="718">
        <f>データ一覧!K29</f>
        <v>7733</v>
      </c>
      <c r="G31" s="1489"/>
      <c r="H31" s="1490"/>
      <c r="I31" s="718">
        <f>+L31+O31</f>
        <v>29162</v>
      </c>
      <c r="J31" s="719"/>
      <c r="K31" s="720"/>
      <c r="L31" s="718">
        <f>データ一覧!K31</f>
        <v>14033</v>
      </c>
      <c r="M31" s="719"/>
      <c r="N31" s="720"/>
      <c r="O31" s="718">
        <f>データ一覧!K32</f>
        <v>15129</v>
      </c>
      <c r="P31" s="719"/>
      <c r="Q31" s="720"/>
      <c r="R31" s="67"/>
      <c r="S31" s="1491">
        <f t="shared" si="2"/>
        <v>92.755634873421911</v>
      </c>
      <c r="T31" s="1492"/>
      <c r="U31" s="1495">
        <f>データ一覧!K34</f>
        <v>3.7711108237424025</v>
      </c>
      <c r="V31" s="1496"/>
      <c r="W31" s="999">
        <f>データ一覧!K35</f>
        <v>115</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f>データ一覧!K338</f>
        <v>0</v>
      </c>
      <c r="AY31" s="633"/>
      <c r="AZ31" s="633"/>
      <c r="BA31" s="248"/>
      <c r="BB31" s="661">
        <f>+データ一覧!K363</f>
        <v>0</v>
      </c>
      <c r="BC31" s="662"/>
      <c r="BD31" s="662"/>
      <c r="BE31" s="662"/>
      <c r="BF31" s="246"/>
      <c r="BG31" s="247"/>
      <c r="BH31" s="246"/>
      <c r="BI31" s="633">
        <f>データ一覧!K388</f>
        <v>0</v>
      </c>
      <c r="BJ31" s="633"/>
      <c r="BK31" s="633"/>
      <c r="BL31" s="633"/>
      <c r="BM31" s="633"/>
      <c r="BN31" s="67"/>
      <c r="BO31" s="151"/>
      <c r="BP31" s="148"/>
      <c r="BQ31" s="921" t="s">
        <v>845</v>
      </c>
      <c r="BR31" s="921"/>
      <c r="BS31" s="921"/>
      <c r="BT31" s="921"/>
      <c r="BU31" s="922"/>
      <c r="BV31" s="647">
        <f t="shared" si="1"/>
        <v>48</v>
      </c>
      <c r="BW31" s="648"/>
      <c r="BX31" s="648"/>
      <c r="BY31" s="649"/>
      <c r="BZ31" s="647">
        <f>データ一覧!K507</f>
        <v>42</v>
      </c>
      <c r="CA31" s="648"/>
      <c r="CB31" s="648"/>
      <c r="CC31" s="649"/>
      <c r="CD31" s="647">
        <f>データ一覧!K532</f>
        <v>6</v>
      </c>
      <c r="CE31" s="648"/>
      <c r="CF31" s="648"/>
      <c r="CG31" s="649"/>
      <c r="CH31" s="1477"/>
      <c r="CI31" s="632" t="s">
        <v>846</v>
      </c>
      <c r="CJ31" s="623"/>
      <c r="CK31" s="623"/>
      <c r="CL31" s="623"/>
      <c r="CM31" s="624"/>
      <c r="CN31" s="647">
        <f t="shared" si="0"/>
        <v>395</v>
      </c>
      <c r="CO31" s="648"/>
      <c r="CP31" s="648"/>
      <c r="CQ31" s="649"/>
      <c r="CR31" s="647">
        <f>データ一覧!K520</f>
        <v>264</v>
      </c>
      <c r="CS31" s="648"/>
      <c r="CT31" s="648"/>
      <c r="CU31" s="649"/>
      <c r="CV31" s="647">
        <f>データ一覧!K545</f>
        <v>131</v>
      </c>
      <c r="CW31" s="648"/>
      <c r="CX31" s="648"/>
      <c r="CY31" s="1109"/>
    </row>
    <row r="32" spans="1:103" ht="15.75" customHeight="1" x14ac:dyDescent="0.15">
      <c r="A32" s="169" t="str">
        <f>データ一覧!$A$36</f>
        <v>12.10.1</v>
      </c>
      <c r="B32" s="1499"/>
      <c r="C32" s="67"/>
      <c r="D32" s="67"/>
      <c r="E32" s="67"/>
      <c r="F32" s="718">
        <f>データ一覧!K36</f>
        <v>7942</v>
      </c>
      <c r="G32" s="719"/>
      <c r="H32" s="720"/>
      <c r="I32" s="718">
        <f>+L32+O32</f>
        <v>28143</v>
      </c>
      <c r="J32" s="719"/>
      <c r="K32" s="720"/>
      <c r="L32" s="718">
        <f>データ一覧!K38</f>
        <v>13391</v>
      </c>
      <c r="M32" s="719"/>
      <c r="N32" s="720"/>
      <c r="O32" s="718">
        <f>データ一覧!K39</f>
        <v>14752</v>
      </c>
      <c r="P32" s="719"/>
      <c r="Q32" s="720"/>
      <c r="R32" s="67"/>
      <c r="S32" s="1491">
        <f t="shared" si="2"/>
        <v>90.774132321041208</v>
      </c>
      <c r="T32" s="1492"/>
      <c r="U32" s="1495">
        <f>データ一覧!K41</f>
        <v>3.5435658524301186</v>
      </c>
      <c r="V32" s="1496"/>
      <c r="W32" s="999">
        <f>データ一覧!K42</f>
        <v>110.9</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f>データ一覧!K339</f>
        <v>0</v>
      </c>
      <c r="AY32" s="633"/>
      <c r="AZ32" s="633"/>
      <c r="BA32" s="248"/>
      <c r="BB32" s="661">
        <f>+データ一覧!K364</f>
        <v>0</v>
      </c>
      <c r="BC32" s="662"/>
      <c r="BD32" s="662"/>
      <c r="BE32" s="662"/>
      <c r="BF32" s="246"/>
      <c r="BG32" s="247"/>
      <c r="BH32" s="246"/>
      <c r="BI32" s="633">
        <f>データ一覧!K389</f>
        <v>0</v>
      </c>
      <c r="BJ32" s="633"/>
      <c r="BK32" s="633"/>
      <c r="BL32" s="633"/>
      <c r="BM32" s="633"/>
      <c r="BN32" s="67"/>
      <c r="BO32" s="151"/>
      <c r="BP32" s="67"/>
      <c r="BQ32" s="632" t="s">
        <v>848</v>
      </c>
      <c r="BR32" s="919"/>
      <c r="BS32" s="919"/>
      <c r="BT32" s="919"/>
      <c r="BU32" s="920"/>
      <c r="BV32" s="647">
        <f t="shared" si="1"/>
        <v>126</v>
      </c>
      <c r="BW32" s="648"/>
      <c r="BX32" s="648"/>
      <c r="BY32" s="649"/>
      <c r="BZ32" s="647">
        <f>データ一覧!K508</f>
        <v>89</v>
      </c>
      <c r="CA32" s="648"/>
      <c r="CB32" s="648"/>
      <c r="CC32" s="649"/>
      <c r="CD32" s="647">
        <f>データ一覧!K533</f>
        <v>37</v>
      </c>
      <c r="CE32" s="648"/>
      <c r="CF32" s="648"/>
      <c r="CG32" s="649"/>
      <c r="CH32" s="1477" t="s">
        <v>849</v>
      </c>
      <c r="CI32" s="565"/>
      <c r="CJ32" s="68"/>
      <c r="CK32" s="68"/>
      <c r="CL32" s="68"/>
      <c r="CM32" s="259"/>
      <c r="CN32" s="647">
        <f t="shared" si="0"/>
        <v>420</v>
      </c>
      <c r="CO32" s="648"/>
      <c r="CP32" s="648"/>
      <c r="CQ32" s="649"/>
      <c r="CR32" s="647">
        <f>データ一覧!K521</f>
        <v>210</v>
      </c>
      <c r="CS32" s="648"/>
      <c r="CT32" s="648"/>
      <c r="CU32" s="649"/>
      <c r="CV32" s="647">
        <f>データ一覧!K546</f>
        <v>210</v>
      </c>
      <c r="CW32" s="648"/>
      <c r="CX32" s="648"/>
      <c r="CY32" s="1109"/>
    </row>
    <row r="33" spans="1:103" ht="15.75" customHeight="1" x14ac:dyDescent="0.15">
      <c r="A33" s="169" t="str">
        <f>+データ一覧!$A$43</f>
        <v>17.10.1</v>
      </c>
      <c r="B33" s="67"/>
      <c r="C33" s="67"/>
      <c r="D33" s="67"/>
      <c r="E33" s="67"/>
      <c r="F33" s="718">
        <f>データ一覧!K43</f>
        <v>7990</v>
      </c>
      <c r="G33" s="1489"/>
      <c r="H33" s="1490"/>
      <c r="I33" s="718">
        <f>+L33+O33</f>
        <v>26961</v>
      </c>
      <c r="J33" s="719"/>
      <c r="K33" s="720"/>
      <c r="L33" s="718">
        <f>データ一覧!K45</f>
        <v>12777</v>
      </c>
      <c r="M33" s="1489"/>
      <c r="N33" s="1490"/>
      <c r="O33" s="718">
        <f>データ一覧!K46</f>
        <v>14184</v>
      </c>
      <c r="P33" s="1489"/>
      <c r="Q33" s="1490"/>
      <c r="R33" s="150"/>
      <c r="S33" s="1491">
        <f t="shared" si="2"/>
        <v>90.080372250423011</v>
      </c>
      <c r="T33" s="1492"/>
      <c r="U33" s="1493">
        <f>データ一覧!K48</f>
        <v>3.374342928660826</v>
      </c>
      <c r="V33" s="1494"/>
      <c r="W33" s="999">
        <f>データ一覧!K49</f>
        <v>106.3</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f>データ一覧!K340</f>
        <v>4</v>
      </c>
      <c r="AY33" s="633"/>
      <c r="AZ33" s="633"/>
      <c r="BA33" s="248"/>
      <c r="BB33" s="661">
        <f>+データ一覧!K365</f>
        <v>45</v>
      </c>
      <c r="BC33" s="662"/>
      <c r="BD33" s="662"/>
      <c r="BE33" s="662"/>
      <c r="BF33" s="246"/>
      <c r="BG33" s="247"/>
      <c r="BH33" s="246"/>
      <c r="BI33" s="633">
        <f>データ一覧!K390</f>
        <v>1412.52</v>
      </c>
      <c r="BJ33" s="633"/>
      <c r="BK33" s="633"/>
      <c r="BL33" s="633"/>
      <c r="BM33" s="633"/>
      <c r="BN33" s="67"/>
      <c r="BO33" s="151"/>
      <c r="BP33" s="67" t="s">
        <v>775</v>
      </c>
      <c r="BQ33" s="1481" t="s">
        <v>851</v>
      </c>
      <c r="BR33" s="623"/>
      <c r="BS33" s="623"/>
      <c r="BT33" s="623"/>
      <c r="BU33" s="624"/>
      <c r="BV33" s="647">
        <f>BZ33+CD33</f>
        <v>392</v>
      </c>
      <c r="BW33" s="648"/>
      <c r="BX33" s="648"/>
      <c r="BY33" s="649"/>
      <c r="BZ33" s="647">
        <f>データ一覧!K509</f>
        <v>321</v>
      </c>
      <c r="CA33" s="648"/>
      <c r="CB33" s="648"/>
      <c r="CC33" s="649"/>
      <c r="CD33" s="647">
        <f>データ一覧!K534</f>
        <v>71</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+データ一覧!K50</f>
        <v>7773</v>
      </c>
      <c r="G34" s="1489"/>
      <c r="H34" s="1490"/>
      <c r="I34" s="718">
        <f t="shared" ref="I34:I36" si="3">+L34+O34</f>
        <v>25466</v>
      </c>
      <c r="J34" s="719"/>
      <c r="K34" s="720"/>
      <c r="L34" s="718">
        <f>+データ一覧!K52</f>
        <v>12072</v>
      </c>
      <c r="M34" s="1489"/>
      <c r="N34" s="1490"/>
      <c r="O34" s="718">
        <f>+データ一覧!K53</f>
        <v>13394</v>
      </c>
      <c r="P34" s="1489"/>
      <c r="Q34" s="1490"/>
      <c r="R34" s="150"/>
      <c r="S34" s="1491">
        <f t="shared" si="2"/>
        <v>90.129908914439312</v>
      </c>
      <c r="T34" s="1492"/>
      <c r="U34" s="1493">
        <f>+データ一覧!K55</f>
        <v>3.2762125305544836</v>
      </c>
      <c r="V34" s="1494"/>
      <c r="W34" s="999">
        <f>+データ一覧!K56</f>
        <v>100.4</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f>データ一覧!K341</f>
        <v>2</v>
      </c>
      <c r="AY34" s="633"/>
      <c r="AZ34" s="633"/>
      <c r="BA34" s="248"/>
      <c r="BB34" s="661">
        <f>+データ一覧!K366</f>
        <v>82</v>
      </c>
      <c r="BC34" s="662"/>
      <c r="BD34" s="662"/>
      <c r="BE34" s="662"/>
      <c r="BF34" s="246"/>
      <c r="BG34" s="247"/>
      <c r="BH34" s="246"/>
      <c r="BI34" s="633" t="str">
        <f>データ一覧!K391</f>
        <v>x</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605"/>
      <c r="CU34" s="605"/>
      <c r="CV34" s="605"/>
      <c r="CW34" s="605"/>
      <c r="CX34" s="605"/>
      <c r="CY34" s="306"/>
    </row>
    <row r="35" spans="1:103" ht="15.75" customHeight="1" x14ac:dyDescent="0.15">
      <c r="A35" s="169" t="str">
        <f>データ一覧!$A$57</f>
        <v>27.10.1</v>
      </c>
      <c r="B35" s="67"/>
      <c r="C35" s="67"/>
      <c r="D35" s="67"/>
      <c r="E35" s="67"/>
      <c r="F35" s="718">
        <f>データ一覧!K57</f>
        <v>7703</v>
      </c>
      <c r="G35" s="623"/>
      <c r="H35" s="624"/>
      <c r="I35" s="718">
        <f t="shared" si="3"/>
        <v>24125</v>
      </c>
      <c r="J35" s="719"/>
      <c r="K35" s="720"/>
      <c r="L35" s="1754">
        <f>データ一覧!K59</f>
        <v>11478</v>
      </c>
      <c r="M35" s="667"/>
      <c r="N35" s="927"/>
      <c r="O35" s="1754">
        <f>データ一覧!K60</f>
        <v>12647</v>
      </c>
      <c r="P35" s="667"/>
      <c r="Q35" s="927"/>
      <c r="R35" s="1505"/>
      <c r="S35" s="1491">
        <f t="shared" si="2"/>
        <v>90.756701193959046</v>
      </c>
      <c r="T35" s="1492"/>
      <c r="U35" s="1493">
        <f>データ一覧!K62</f>
        <v>3.1318966636375438</v>
      </c>
      <c r="V35" s="713"/>
      <c r="W35" s="999">
        <f>データ一覧!K63</f>
        <v>95</v>
      </c>
      <c r="X35" s="623"/>
      <c r="Y35" s="910"/>
      <c r="Z35" s="67" t="s">
        <v>852</v>
      </c>
      <c r="AA35" s="67"/>
      <c r="AB35" s="67"/>
      <c r="AC35" s="162"/>
      <c r="AD35" s="666">
        <f>データ一覧!K265</f>
        <v>20184.690000000577</v>
      </c>
      <c r="AE35" s="1072"/>
      <c r="AF35" s="217"/>
      <c r="AG35" s="218" t="s">
        <v>853</v>
      </c>
      <c r="AH35" s="219"/>
      <c r="AI35" s="219"/>
      <c r="AJ35" s="220"/>
      <c r="AK35" s="666">
        <f>データ一覧!K268</f>
        <v>220.34</v>
      </c>
      <c r="AL35" s="1072"/>
      <c r="AM35" s="221"/>
      <c r="AN35" s="148" t="s">
        <v>1203</v>
      </c>
      <c r="AO35" s="632" t="s">
        <v>522</v>
      </c>
      <c r="AP35" s="632"/>
      <c r="AQ35" s="632"/>
      <c r="AR35" s="632"/>
      <c r="AS35" s="632"/>
      <c r="AT35" s="632"/>
      <c r="AU35" s="632"/>
      <c r="AV35" s="67"/>
      <c r="AW35" s="150"/>
      <c r="AX35" s="633">
        <f>データ一覧!K342</f>
        <v>1</v>
      </c>
      <c r="AY35" s="633"/>
      <c r="AZ35" s="633"/>
      <c r="BA35" s="248"/>
      <c r="BB35" s="661">
        <f>+データ一覧!K367</f>
        <v>6</v>
      </c>
      <c r="BC35" s="662"/>
      <c r="BD35" s="662"/>
      <c r="BE35" s="662"/>
      <c r="BF35" s="246"/>
      <c r="BG35" s="247"/>
      <c r="BH35" s="246"/>
      <c r="BI35" s="633" t="str">
        <f>データ一覧!K392</f>
        <v>x</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117"/>
      <c r="CU35" s="117"/>
      <c r="CV35" s="117"/>
      <c r="CW35" s="117"/>
      <c r="CX35" s="117"/>
      <c r="CY35" s="309"/>
    </row>
    <row r="36" spans="1:103" ht="15.75" customHeight="1" x14ac:dyDescent="0.15">
      <c r="A36" s="148" t="s">
        <v>854</v>
      </c>
      <c r="B36" s="507"/>
      <c r="C36" s="507"/>
      <c r="D36" s="507"/>
      <c r="E36" s="507"/>
      <c r="F36" s="718">
        <f>データ一覧!K64</f>
        <v>7524</v>
      </c>
      <c r="G36" s="712"/>
      <c r="H36" s="712"/>
      <c r="I36" s="718">
        <f t="shared" si="3"/>
        <v>22150</v>
      </c>
      <c r="J36" s="719"/>
      <c r="K36" s="720"/>
      <c r="L36" s="718">
        <f>データ一覧!K66</f>
        <v>10581</v>
      </c>
      <c r="M36" s="712"/>
      <c r="N36" s="712"/>
      <c r="O36" s="718">
        <f>データ一覧!K67</f>
        <v>11569</v>
      </c>
      <c r="P36" s="712"/>
      <c r="Q36" s="712"/>
      <c r="R36" s="1505"/>
      <c r="S36" s="1491">
        <f>+L36/O36*100</f>
        <v>91.459936035958165</v>
      </c>
      <c r="T36" s="1492"/>
      <c r="U36" s="1495">
        <f>データ一覧!K69</f>
        <v>2.9439128123338651</v>
      </c>
      <c r="V36" s="978"/>
      <c r="W36" s="999">
        <f>データ一覧!K70</f>
        <v>87.245942965180404</v>
      </c>
      <c r="X36" s="712"/>
      <c r="Y36" s="910"/>
      <c r="Z36" s="67" t="s">
        <v>855</v>
      </c>
      <c r="AA36" s="67"/>
      <c r="AB36" s="67"/>
      <c r="AC36" s="162"/>
      <c r="AD36" s="666">
        <f>データ一覧!K266</f>
        <v>7906.5300000003208</v>
      </c>
      <c r="AE36" s="1072"/>
      <c r="AF36" s="217"/>
      <c r="AG36" s="218" t="s">
        <v>856</v>
      </c>
      <c r="AH36" s="219"/>
      <c r="AI36" s="219"/>
      <c r="AJ36" s="220"/>
      <c r="AK36" s="666">
        <f>データ一覧!K269</f>
        <v>11069.770000000259</v>
      </c>
      <c r="AL36" s="1072"/>
      <c r="AM36" s="221"/>
      <c r="AN36" s="148" t="s">
        <v>1204</v>
      </c>
      <c r="AO36" s="632" t="s">
        <v>523</v>
      </c>
      <c r="AP36" s="632"/>
      <c r="AQ36" s="632"/>
      <c r="AR36" s="632"/>
      <c r="AS36" s="632"/>
      <c r="AT36" s="632"/>
      <c r="AU36" s="632"/>
      <c r="AV36" s="67"/>
      <c r="AW36" s="150"/>
      <c r="AX36" s="633">
        <f>データ一覧!K343</f>
        <v>2</v>
      </c>
      <c r="AY36" s="633"/>
      <c r="AZ36" s="633"/>
      <c r="BA36" s="248"/>
      <c r="BB36" s="661">
        <f>+データ一覧!K368</f>
        <v>87</v>
      </c>
      <c r="BC36" s="662"/>
      <c r="BD36" s="662"/>
      <c r="BE36" s="662"/>
      <c r="BF36" s="246"/>
      <c r="BG36" s="247"/>
      <c r="BH36" s="246"/>
      <c r="BI36" s="633" t="str">
        <f>データ一覧!K393</f>
        <v>x</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170" t="s">
        <v>1662</v>
      </c>
      <c r="B37" s="592"/>
      <c r="C37" s="592"/>
      <c r="D37" s="592"/>
      <c r="E37" s="592"/>
      <c r="F37" s="1506">
        <f>データ一覧!K71</f>
        <v>7523</v>
      </c>
      <c r="G37" s="652"/>
      <c r="H37" s="652"/>
      <c r="I37" s="1506">
        <f t="shared" ref="I37" si="4">+L37+O37</f>
        <v>20253</v>
      </c>
      <c r="J37" s="765"/>
      <c r="K37" s="1507"/>
      <c r="L37" s="1506">
        <f>データ一覧!K81</f>
        <v>9698</v>
      </c>
      <c r="M37" s="652"/>
      <c r="N37" s="652"/>
      <c r="O37" s="1506">
        <f>データ一覧!K82</f>
        <v>10555</v>
      </c>
      <c r="P37" s="652"/>
      <c r="Q37" s="766"/>
      <c r="R37" s="1508"/>
      <c r="S37" s="1509">
        <f>+L37/O37*100</f>
        <v>91.880625296068217</v>
      </c>
      <c r="T37" s="1510"/>
      <c r="U37" s="1757">
        <f>データ一覧!K72</f>
        <v>2.69</v>
      </c>
      <c r="V37" s="1066"/>
      <c r="W37" s="1512">
        <f>データ一覧!K73</f>
        <v>79.773908933354349</v>
      </c>
      <c r="X37" s="652"/>
      <c r="Y37" s="654"/>
      <c r="Z37" s="67" t="s">
        <v>870</v>
      </c>
      <c r="AA37" s="67"/>
      <c r="AB37" s="67"/>
      <c r="AC37" s="162"/>
      <c r="AD37" s="666">
        <f>データ一覧!K267</f>
        <v>222.27</v>
      </c>
      <c r="AE37" s="1072"/>
      <c r="AF37" s="217"/>
      <c r="AG37" s="218" t="s">
        <v>871</v>
      </c>
      <c r="AH37" s="219"/>
      <c r="AI37" s="219"/>
      <c r="AJ37" s="220"/>
      <c r="AK37" s="666">
        <f>データ一覧!K270</f>
        <v>9.3999999999999986</v>
      </c>
      <c r="AL37" s="1072"/>
      <c r="AM37" s="221"/>
      <c r="AN37" s="148" t="s">
        <v>1205</v>
      </c>
      <c r="AO37" s="632" t="s">
        <v>524</v>
      </c>
      <c r="AP37" s="632"/>
      <c r="AQ37" s="632"/>
      <c r="AR37" s="632"/>
      <c r="AS37" s="632"/>
      <c r="AT37" s="632"/>
      <c r="AU37" s="632"/>
      <c r="AV37" s="67"/>
      <c r="AW37" s="150"/>
      <c r="AX37" s="633">
        <f>データ一覧!K344</f>
        <v>1</v>
      </c>
      <c r="AY37" s="633"/>
      <c r="AZ37" s="633"/>
      <c r="BA37" s="248"/>
      <c r="BB37" s="661">
        <f>+データ一覧!K369</f>
        <v>5</v>
      </c>
      <c r="BC37" s="662"/>
      <c r="BD37" s="662"/>
      <c r="BE37" s="662"/>
      <c r="BF37" s="246"/>
      <c r="BG37" s="247"/>
      <c r="BH37" s="246"/>
      <c r="BI37" s="633" t="str">
        <f>データ一覧!K394</f>
        <v>x</v>
      </c>
      <c r="BJ37" s="633"/>
      <c r="BK37" s="633"/>
      <c r="BL37" s="633"/>
      <c r="BM37" s="633"/>
      <c r="BN37" s="67"/>
      <c r="BO37" s="151"/>
      <c r="BP37" s="1009" t="s">
        <v>872</v>
      </c>
      <c r="BQ37" s="996"/>
      <c r="BR37" s="996"/>
      <c r="BS37" s="996"/>
      <c r="BT37" s="996"/>
      <c r="BU37" s="996"/>
      <c r="BV37" s="997"/>
      <c r="BW37" s="182"/>
      <c r="BX37" s="966">
        <f>データ一覧!K547</f>
        <v>0</v>
      </c>
      <c r="BY37" s="966"/>
      <c r="BZ37" s="966"/>
      <c r="CA37" s="165"/>
      <c r="CB37" s="896">
        <f>データ一覧!K560</f>
        <v>0</v>
      </c>
      <c r="CC37" s="966"/>
      <c r="CD37" s="966"/>
      <c r="CE37" s="966"/>
      <c r="CF37" s="67" t="s">
        <v>873</v>
      </c>
      <c r="CG37" s="263"/>
      <c r="CH37" s="995" t="s">
        <v>654</v>
      </c>
      <c r="CI37" s="996"/>
      <c r="CJ37" s="996"/>
      <c r="CK37" s="996"/>
      <c r="CL37" s="996"/>
      <c r="CM37" s="996"/>
      <c r="CN37" s="997"/>
      <c r="CO37" s="264"/>
      <c r="CP37" s="966">
        <f>データ一覧!K553</f>
        <v>4</v>
      </c>
      <c r="CQ37" s="966"/>
      <c r="CR37" s="966"/>
      <c r="CS37" s="165"/>
      <c r="CT37" s="762">
        <f>データ一覧!K566</f>
        <v>189</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f>データ一覧!K345</f>
        <v>3</v>
      </c>
      <c r="AY38" s="633"/>
      <c r="AZ38" s="633"/>
      <c r="BA38" s="248"/>
      <c r="BB38" s="661">
        <f>+データ一覧!K370</f>
        <v>26</v>
      </c>
      <c r="BC38" s="662"/>
      <c r="BD38" s="662"/>
      <c r="BE38" s="662"/>
      <c r="BF38" s="246"/>
      <c r="BG38" s="247"/>
      <c r="BH38" s="246"/>
      <c r="BI38" s="633">
        <f>データ一覧!K395</f>
        <v>420.34</v>
      </c>
      <c r="BJ38" s="633"/>
      <c r="BK38" s="633"/>
      <c r="BL38" s="633"/>
      <c r="BM38" s="633"/>
      <c r="BN38" s="67"/>
      <c r="BO38" s="151"/>
      <c r="BP38" s="759" t="s">
        <v>877</v>
      </c>
      <c r="BQ38" s="760"/>
      <c r="BR38" s="760"/>
      <c r="BS38" s="760"/>
      <c r="BT38" s="760"/>
      <c r="BU38" s="760"/>
      <c r="BV38" s="761"/>
      <c r="BW38" s="150"/>
      <c r="BX38" s="966">
        <f>データ一覧!K548</f>
        <v>0</v>
      </c>
      <c r="BY38" s="966"/>
      <c r="BZ38" s="966"/>
      <c r="CA38" s="603"/>
      <c r="CB38" s="896">
        <f>データ一覧!K561</f>
        <v>0</v>
      </c>
      <c r="CC38" s="966"/>
      <c r="CD38" s="966"/>
      <c r="CE38" s="966"/>
      <c r="CF38" s="67"/>
      <c r="CG38" s="149"/>
      <c r="CH38" s="905" t="s">
        <v>655</v>
      </c>
      <c r="CI38" s="760"/>
      <c r="CJ38" s="760"/>
      <c r="CK38" s="760"/>
      <c r="CL38" s="760"/>
      <c r="CM38" s="760"/>
      <c r="CN38" s="760"/>
      <c r="CO38" s="266"/>
      <c r="CP38" s="966">
        <f>データ一覧!K554</f>
        <v>0</v>
      </c>
      <c r="CQ38" s="966"/>
      <c r="CR38" s="966"/>
      <c r="CS38" s="603"/>
      <c r="CT38" s="661">
        <f>データ一覧!K567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f>データ一覧!K346</f>
        <v>0</v>
      </c>
      <c r="AY39" s="633"/>
      <c r="AZ39" s="633"/>
      <c r="BA39" s="248"/>
      <c r="BB39" s="661">
        <f>+データ一覧!K371</f>
        <v>0</v>
      </c>
      <c r="BC39" s="662"/>
      <c r="BD39" s="662"/>
      <c r="BE39" s="662"/>
      <c r="BF39" s="246"/>
      <c r="BG39" s="247"/>
      <c r="BH39" s="246"/>
      <c r="BI39" s="633">
        <f>データ一覧!K396</f>
        <v>0</v>
      </c>
      <c r="BJ39" s="633"/>
      <c r="BK39" s="633"/>
      <c r="BL39" s="633"/>
      <c r="BM39" s="633"/>
      <c r="BN39" s="67"/>
      <c r="BO39" s="151"/>
      <c r="BP39" s="759" t="s">
        <v>889</v>
      </c>
      <c r="BQ39" s="760"/>
      <c r="BR39" s="760"/>
      <c r="BS39" s="760"/>
      <c r="BT39" s="760"/>
      <c r="BU39" s="760"/>
      <c r="BV39" s="761"/>
      <c r="BW39" s="150"/>
      <c r="BX39" s="966">
        <f>データ一覧!K549</f>
        <v>5</v>
      </c>
      <c r="BY39" s="966"/>
      <c r="BZ39" s="966"/>
      <c r="CA39" s="603"/>
      <c r="CB39" s="896">
        <f>データ一覧!K562</f>
        <v>76</v>
      </c>
      <c r="CC39" s="966"/>
      <c r="CD39" s="966"/>
      <c r="CE39" s="966"/>
      <c r="CF39" s="67"/>
      <c r="CG39" s="149"/>
      <c r="CH39" s="914" t="s">
        <v>890</v>
      </c>
      <c r="CI39" s="760"/>
      <c r="CJ39" s="760"/>
      <c r="CK39" s="760"/>
      <c r="CL39" s="760"/>
      <c r="CM39" s="760"/>
      <c r="CN39" s="760"/>
      <c r="CO39" s="267"/>
      <c r="CP39" s="966">
        <f>データ一覧!K555</f>
        <v>11</v>
      </c>
      <c r="CQ39" s="966"/>
      <c r="CR39" s="966"/>
      <c r="CS39" s="603"/>
      <c r="CT39" s="661">
        <f>データ一覧!K568</f>
        <v>764</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f>データ一覧!K347</f>
        <v>2</v>
      </c>
      <c r="AY40" s="633"/>
      <c r="AZ40" s="633"/>
      <c r="BA40" s="248"/>
      <c r="BB40" s="661">
        <f>+データ一覧!K372</f>
        <v>57</v>
      </c>
      <c r="BC40" s="662"/>
      <c r="BD40" s="662"/>
      <c r="BE40" s="662"/>
      <c r="BF40" s="246"/>
      <c r="BG40" s="247"/>
      <c r="BH40" s="246"/>
      <c r="BI40" s="633" t="str">
        <f>データ一覧!K397</f>
        <v>x</v>
      </c>
      <c r="BJ40" s="633"/>
      <c r="BK40" s="633"/>
      <c r="BL40" s="633"/>
      <c r="BM40" s="633"/>
      <c r="BN40" s="67"/>
      <c r="BO40" s="151"/>
      <c r="BP40" s="759" t="s">
        <v>894</v>
      </c>
      <c r="BQ40" s="760"/>
      <c r="BR40" s="760"/>
      <c r="BS40" s="760"/>
      <c r="BT40" s="760"/>
      <c r="BU40" s="760"/>
      <c r="BV40" s="761"/>
      <c r="BW40" s="150"/>
      <c r="BX40" s="966">
        <f>データ一覧!K550</f>
        <v>40</v>
      </c>
      <c r="BY40" s="966"/>
      <c r="BZ40" s="966"/>
      <c r="CA40" s="603"/>
      <c r="CB40" s="896">
        <f>データ一覧!K563</f>
        <v>822</v>
      </c>
      <c r="CC40" s="966"/>
      <c r="CD40" s="966"/>
      <c r="CE40" s="966"/>
      <c r="CF40" s="67"/>
      <c r="CG40" s="149"/>
      <c r="CH40" s="914" t="s">
        <v>895</v>
      </c>
      <c r="CI40" s="760"/>
      <c r="CJ40" s="760"/>
      <c r="CK40" s="760"/>
      <c r="CL40" s="760"/>
      <c r="CM40" s="760"/>
      <c r="CN40" s="760"/>
      <c r="CO40" s="267"/>
      <c r="CP40" s="966">
        <f>データ一覧!K556</f>
        <v>0</v>
      </c>
      <c r="CQ40" s="966"/>
      <c r="CR40" s="966"/>
      <c r="CS40" s="603"/>
      <c r="CT40" s="661">
        <f>データ一覧!K569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データ一覧!K271</f>
        <v>27.17</v>
      </c>
      <c r="AE41" s="1072"/>
      <c r="AF41" s="217"/>
      <c r="AG41" s="656" t="s">
        <v>899</v>
      </c>
      <c r="AH41" s="657"/>
      <c r="AI41" s="657"/>
      <c r="AJ41" s="658"/>
      <c r="AK41" s="666">
        <f>データ一覧!K273</f>
        <v>2002.0199999999998</v>
      </c>
      <c r="AL41" s="1072"/>
      <c r="AM41" s="221"/>
      <c r="AN41" s="148"/>
      <c r="AO41" s="632" t="s">
        <v>528</v>
      </c>
      <c r="AP41" s="632"/>
      <c r="AQ41" s="632"/>
      <c r="AR41" s="632"/>
      <c r="AS41" s="632"/>
      <c r="AT41" s="632"/>
      <c r="AU41" s="632"/>
      <c r="AV41" s="67"/>
      <c r="AW41" s="150"/>
      <c r="AX41" s="633">
        <f>データ一覧!K348</f>
        <v>2</v>
      </c>
      <c r="AY41" s="633"/>
      <c r="AZ41" s="633"/>
      <c r="BA41" s="248"/>
      <c r="BB41" s="661">
        <f>+データ一覧!K373</f>
        <v>125</v>
      </c>
      <c r="BC41" s="662"/>
      <c r="BD41" s="662"/>
      <c r="BE41" s="662"/>
      <c r="BF41" s="246"/>
      <c r="BG41" s="247"/>
      <c r="BH41" s="246"/>
      <c r="BI41" s="633" t="str">
        <f>データ一覧!K398</f>
        <v>x</v>
      </c>
      <c r="BJ41" s="633"/>
      <c r="BK41" s="633"/>
      <c r="BL41" s="633"/>
      <c r="BM41" s="633"/>
      <c r="BN41" s="67"/>
      <c r="BO41" s="151"/>
      <c r="BP41" s="899" t="s">
        <v>900</v>
      </c>
      <c r="BQ41" s="900"/>
      <c r="BR41" s="900"/>
      <c r="BS41" s="900"/>
      <c r="BT41" s="900"/>
      <c r="BU41" s="900"/>
      <c r="BV41" s="901"/>
      <c r="BW41" s="150"/>
      <c r="BX41" s="913">
        <f>データ一覧!K551</f>
        <v>0</v>
      </c>
      <c r="BY41" s="913"/>
      <c r="BZ41" s="913"/>
      <c r="CA41" s="603"/>
      <c r="CB41" s="1016">
        <f>データ一覧!K564</f>
        <v>0</v>
      </c>
      <c r="CC41" s="913"/>
      <c r="CD41" s="913"/>
      <c r="CE41" s="913"/>
      <c r="CF41" s="67"/>
      <c r="CG41" s="149"/>
      <c r="CH41" s="914" t="s">
        <v>901</v>
      </c>
      <c r="CI41" s="760"/>
      <c r="CJ41" s="760"/>
      <c r="CK41" s="760"/>
      <c r="CL41" s="760"/>
      <c r="CM41" s="760"/>
      <c r="CN41" s="760"/>
      <c r="CO41" s="267"/>
      <c r="CP41" s="966">
        <f>データ一覧!K557</f>
        <v>0</v>
      </c>
      <c r="CQ41" s="966"/>
      <c r="CR41" s="966"/>
      <c r="CS41" s="603"/>
      <c r="CT41" s="661">
        <f>データ一覧!K570</f>
        <v>0</v>
      </c>
      <c r="CU41" s="662"/>
      <c r="CV41" s="662"/>
      <c r="CW41" s="662"/>
      <c r="CX41" s="67"/>
      <c r="CY41" s="270"/>
    </row>
    <row r="42" spans="1:103" ht="15.75" customHeight="1" x14ac:dyDescent="0.15">
      <c r="A42" s="579" t="s">
        <v>896</v>
      </c>
      <c r="B42" s="1517" t="str">
        <f>+MID(データ一覧!$A$83,3,2)</f>
        <v>10</v>
      </c>
      <c r="C42" s="1518" t="s">
        <v>897</v>
      </c>
      <c r="D42" s="622"/>
      <c r="E42" s="718">
        <f>+E43+E44</f>
        <v>1995</v>
      </c>
      <c r="F42" s="719"/>
      <c r="G42" s="720"/>
      <c r="H42" s="718">
        <f>+H43+H44</f>
        <v>1716</v>
      </c>
      <c r="I42" s="719"/>
      <c r="J42" s="720"/>
      <c r="K42" s="718">
        <f>+K43+K44</f>
        <v>1230</v>
      </c>
      <c r="L42" s="719"/>
      <c r="M42" s="720"/>
      <c r="N42" s="718">
        <f>+N43+N44</f>
        <v>1916</v>
      </c>
      <c r="O42" s="719"/>
      <c r="P42" s="720"/>
      <c r="Q42" s="718">
        <f>+Q43+Q44</f>
        <v>2595</v>
      </c>
      <c r="R42" s="719"/>
      <c r="S42" s="720"/>
      <c r="T42" s="718">
        <f>+T43+T44</f>
        <v>2547</v>
      </c>
      <c r="U42" s="719"/>
      <c r="V42" s="720"/>
      <c r="W42" s="718">
        <f>+W43+W44</f>
        <v>8151</v>
      </c>
      <c r="X42" s="719"/>
      <c r="Y42" s="1479"/>
      <c r="Z42" s="67" t="s">
        <v>1215</v>
      </c>
      <c r="AA42" s="67"/>
      <c r="AB42" s="67"/>
      <c r="AC42" s="67"/>
      <c r="AD42" s="666">
        <f>データ一覧!K272</f>
        <v>729.20999999999901</v>
      </c>
      <c r="AE42" s="1072"/>
      <c r="AF42" s="217"/>
      <c r="AG42" s="656" t="s">
        <v>904</v>
      </c>
      <c r="AH42" s="657"/>
      <c r="AI42" s="657"/>
      <c r="AJ42" s="658"/>
      <c r="AK42" s="666">
        <f>データ一覧!K274</f>
        <v>4132.22</v>
      </c>
      <c r="AL42" s="1072"/>
      <c r="AM42" s="221"/>
      <c r="AN42" s="148" t="s">
        <v>1216</v>
      </c>
      <c r="AO42" s="632" t="s">
        <v>529</v>
      </c>
      <c r="AP42" s="632"/>
      <c r="AQ42" s="632"/>
      <c r="AR42" s="632"/>
      <c r="AS42" s="632"/>
      <c r="AT42" s="632"/>
      <c r="AU42" s="632"/>
      <c r="AV42" s="67"/>
      <c r="AW42" s="150"/>
      <c r="AX42" s="633">
        <f>データ一覧!K349</f>
        <v>0</v>
      </c>
      <c r="AY42" s="633"/>
      <c r="AZ42" s="633"/>
      <c r="BA42" s="248"/>
      <c r="BB42" s="661">
        <f>+データ一覧!K374</f>
        <v>0</v>
      </c>
      <c r="BC42" s="662"/>
      <c r="BD42" s="662"/>
      <c r="BE42" s="662"/>
      <c r="BF42" s="246"/>
      <c r="BG42" s="247"/>
      <c r="BH42" s="246"/>
      <c r="BI42" s="633">
        <f>データ一覧!K399</f>
        <v>0</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データ一覧!K558+データ一覧!K559</f>
        <v>0</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データ一覧!K83</f>
        <v>1011</v>
      </c>
      <c r="F43" s="1489"/>
      <c r="G43" s="1490"/>
      <c r="H43" s="718">
        <f>データ一覧!K84</f>
        <v>875</v>
      </c>
      <c r="I43" s="1489"/>
      <c r="J43" s="1490"/>
      <c r="K43" s="718">
        <f>データ一覧!K85</f>
        <v>616</v>
      </c>
      <c r="L43" s="1489"/>
      <c r="M43" s="1490"/>
      <c r="N43" s="718">
        <f>データ一覧!K86</f>
        <v>987</v>
      </c>
      <c r="O43" s="1489"/>
      <c r="P43" s="1490"/>
      <c r="Q43" s="718">
        <f>データ一覧!K87</f>
        <v>1326</v>
      </c>
      <c r="R43" s="1489"/>
      <c r="S43" s="1490"/>
      <c r="T43" s="718">
        <f>データ一覧!K88</f>
        <v>1202</v>
      </c>
      <c r="U43" s="1489"/>
      <c r="V43" s="1490"/>
      <c r="W43" s="718">
        <f>データ一覧!K89</f>
        <v>3587</v>
      </c>
      <c r="X43" s="1489"/>
      <c r="Y43" s="1519"/>
      <c r="Z43" s="67"/>
      <c r="AA43" s="67"/>
      <c r="AB43" s="67"/>
      <c r="AC43" s="67"/>
      <c r="AD43" s="239"/>
      <c r="AE43" s="240"/>
      <c r="AF43" s="234"/>
      <c r="AG43" s="673" t="s">
        <v>908</v>
      </c>
      <c r="AH43" s="645"/>
      <c r="AI43" s="645"/>
      <c r="AJ43" s="672"/>
      <c r="AK43" s="666">
        <f>データ一覧!K275</f>
        <v>14050.450000000579</v>
      </c>
      <c r="AL43" s="1072"/>
      <c r="AM43" s="221"/>
      <c r="AN43" s="148" t="s">
        <v>1217</v>
      </c>
      <c r="AO43" s="741" t="s">
        <v>530</v>
      </c>
      <c r="AP43" s="741"/>
      <c r="AQ43" s="741"/>
      <c r="AR43" s="741"/>
      <c r="AS43" s="741"/>
      <c r="AT43" s="741"/>
      <c r="AU43" s="741"/>
      <c r="AV43" s="67"/>
      <c r="AW43" s="150"/>
      <c r="AX43" s="633">
        <f>データ一覧!K350</f>
        <v>4</v>
      </c>
      <c r="AY43" s="633"/>
      <c r="AZ43" s="633"/>
      <c r="BA43" s="248"/>
      <c r="BB43" s="661">
        <f>+データ一覧!K375</f>
        <v>282</v>
      </c>
      <c r="BC43" s="662"/>
      <c r="BD43" s="662"/>
      <c r="BE43" s="662"/>
      <c r="BF43" s="246"/>
      <c r="BG43" s="247"/>
      <c r="BH43" s="246"/>
      <c r="BI43" s="633">
        <f>データ一覧!K400</f>
        <v>8721.0300000000007</v>
      </c>
      <c r="BJ43" s="633"/>
      <c r="BK43" s="633"/>
      <c r="BL43" s="633"/>
      <c r="BM43" s="633"/>
      <c r="BN43" s="67"/>
      <c r="BO43" s="151"/>
      <c r="BP43" s="1017" t="s">
        <v>909</v>
      </c>
      <c r="BQ43" s="1018"/>
      <c r="BR43" s="1018"/>
      <c r="BS43" s="1018"/>
      <c r="BT43" s="1018"/>
      <c r="BU43" s="1018"/>
      <c r="BV43" s="1019"/>
      <c r="BW43" s="271"/>
      <c r="BX43" s="966">
        <f>データ一覧!K552</f>
        <v>21</v>
      </c>
      <c r="BY43" s="966"/>
      <c r="BZ43" s="966"/>
      <c r="CA43" s="603"/>
      <c r="CB43" s="896">
        <f>データ一覧!K565</f>
        <v>229</v>
      </c>
      <c r="CC43" s="966"/>
      <c r="CD43" s="966"/>
      <c r="CE43" s="966"/>
      <c r="CF43" s="209"/>
      <c r="CG43" s="272"/>
      <c r="CH43" s="911"/>
      <c r="CI43" s="912"/>
      <c r="CJ43" s="912"/>
      <c r="CK43" s="912"/>
      <c r="CL43" s="912"/>
      <c r="CM43" s="912"/>
      <c r="CN43" s="912"/>
      <c r="CO43" s="273"/>
      <c r="CP43" s="1011"/>
      <c r="CQ43" s="1011"/>
      <c r="CR43" s="1011"/>
      <c r="CS43" s="604"/>
      <c r="CT43" s="679"/>
      <c r="CU43" s="680"/>
      <c r="CV43" s="680"/>
      <c r="CW43" s="680"/>
      <c r="CX43" s="209"/>
      <c r="CY43" s="254"/>
    </row>
    <row r="44" spans="1:103" ht="15.75" customHeight="1" x14ac:dyDescent="0.15">
      <c r="A44" s="579" t="s">
        <v>906</v>
      </c>
      <c r="B44" s="1513" t="str">
        <f>+RIGHT(データ一覧!$A$83,1)</f>
        <v>1</v>
      </c>
      <c r="C44" s="156" t="s">
        <v>907</v>
      </c>
      <c r="D44" s="164"/>
      <c r="E44" s="1520">
        <f>データ一覧!K91</f>
        <v>984</v>
      </c>
      <c r="F44" s="1521"/>
      <c r="G44" s="1522"/>
      <c r="H44" s="718">
        <f>データ一覧!K92</f>
        <v>841</v>
      </c>
      <c r="I44" s="1489"/>
      <c r="J44" s="1490"/>
      <c r="K44" s="718">
        <f>データ一覧!K93</f>
        <v>614</v>
      </c>
      <c r="L44" s="1489"/>
      <c r="M44" s="1490"/>
      <c r="N44" s="718">
        <f>データ一覧!K94</f>
        <v>929</v>
      </c>
      <c r="O44" s="1489"/>
      <c r="P44" s="1490"/>
      <c r="Q44" s="718">
        <f>データ一覧!K95</f>
        <v>1269</v>
      </c>
      <c r="R44" s="1489"/>
      <c r="S44" s="1490"/>
      <c r="T44" s="718">
        <f>データ一覧!K96</f>
        <v>1345</v>
      </c>
      <c r="U44" s="1489"/>
      <c r="V44" s="1490"/>
      <c r="W44" s="718">
        <f>データ一覧!K97</f>
        <v>4564</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f>データ一覧!K351</f>
        <v>2</v>
      </c>
      <c r="AY44" s="633"/>
      <c r="AZ44" s="633"/>
      <c r="BA44" s="248"/>
      <c r="BB44" s="661">
        <f>+データ一覧!K376</f>
        <v>12</v>
      </c>
      <c r="BC44" s="662"/>
      <c r="BD44" s="662"/>
      <c r="BE44" s="662"/>
      <c r="BF44" s="491"/>
      <c r="BG44" s="247"/>
      <c r="BH44" s="491"/>
      <c r="BI44" s="633" t="str">
        <f>データ一覧!K401</f>
        <v>x</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0"/>
      <c r="D45" s="67"/>
      <c r="E45" s="67"/>
      <c r="F45" s="67"/>
      <c r="G45" s="162"/>
      <c r="H45" s="158" t="s">
        <v>912</v>
      </c>
      <c r="I45" s="159"/>
      <c r="J45" s="159"/>
      <c r="K45" s="159"/>
      <c r="L45" s="159"/>
      <c r="M45" s="160"/>
      <c r="N45" s="1863" t="s">
        <v>913</v>
      </c>
      <c r="O45" s="159"/>
      <c r="P45" s="159"/>
      <c r="Q45" s="159"/>
      <c r="R45" s="159"/>
      <c r="S45" s="160"/>
      <c r="T45" s="1527" t="str">
        <f>データ一覧!$A78</f>
        <v>6.1.1～6.12.31</v>
      </c>
      <c r="U45" s="685"/>
      <c r="V45" s="685"/>
      <c r="W45" s="685"/>
      <c r="X45" s="685"/>
      <c r="Y45" s="660"/>
      <c r="Z45" s="1528" t="s">
        <v>914</v>
      </c>
      <c r="AA45" s="1529"/>
      <c r="AB45" s="1529"/>
      <c r="AC45" s="1530"/>
      <c r="AD45" s="1080">
        <f>データ一覧!K276</f>
        <v>0</v>
      </c>
      <c r="AE45" s="813"/>
      <c r="AF45" s="580" t="s">
        <v>915</v>
      </c>
      <c r="AG45" s="1531" t="s">
        <v>916</v>
      </c>
      <c r="AH45" s="908"/>
      <c r="AI45" s="908"/>
      <c r="AJ45" s="909"/>
      <c r="AK45" s="1080">
        <f>データ一覧!K277</f>
        <v>0</v>
      </c>
      <c r="AL45" s="813"/>
      <c r="AM45" s="594" t="s">
        <v>917</v>
      </c>
      <c r="AN45" s="148"/>
      <c r="AO45" s="565"/>
      <c r="AP45" s="565"/>
      <c r="AQ45" s="565"/>
      <c r="AR45" s="565"/>
      <c r="AS45" s="565"/>
      <c r="AT45" s="565"/>
      <c r="AU45" s="565"/>
      <c r="AV45" s="162"/>
      <c r="AW45" s="67"/>
      <c r="AX45" s="573"/>
      <c r="AY45" s="573"/>
      <c r="AZ45" s="573"/>
      <c r="BA45" s="248"/>
      <c r="BB45" s="572"/>
      <c r="BC45" s="572"/>
      <c r="BD45" s="572"/>
      <c r="BE45" s="572"/>
      <c r="BF45" s="248"/>
      <c r="BG45" s="246"/>
      <c r="BH45" s="246"/>
      <c r="BI45" s="573"/>
      <c r="BJ45" s="573"/>
      <c r="BK45" s="573"/>
      <c r="BL45" s="573"/>
      <c r="BM45" s="573"/>
      <c r="BN45" s="67"/>
      <c r="BO45" s="151"/>
      <c r="BP45" s="876"/>
      <c r="BQ45" s="877"/>
      <c r="BR45" s="877"/>
      <c r="BS45" s="877"/>
      <c r="BT45" s="877"/>
      <c r="BU45" s="877"/>
      <c r="BV45" s="877"/>
      <c r="BW45" s="877"/>
      <c r="BX45" s="877"/>
      <c r="BY45" s="877"/>
      <c r="BZ45" s="877"/>
      <c r="CA45" s="877"/>
      <c r="CB45" s="877"/>
      <c r="CC45" s="877"/>
      <c r="CD45" s="1076"/>
      <c r="CE45" s="1076"/>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データ一覧!K279</f>
        <v>0</v>
      </c>
      <c r="AE46" s="966"/>
      <c r="AF46" s="580" t="s">
        <v>915</v>
      </c>
      <c r="AG46" s="1534" t="s">
        <v>926</v>
      </c>
      <c r="AH46" s="919"/>
      <c r="AI46" s="919"/>
      <c r="AJ46" s="920"/>
      <c r="AK46" s="896">
        <f>データ一覧!K278</f>
        <v>0</v>
      </c>
      <c r="AL46" s="966"/>
      <c r="AM46" s="594" t="s">
        <v>917</v>
      </c>
      <c r="AN46" s="170" t="s">
        <v>927</v>
      </c>
      <c r="AO46" s="608"/>
      <c r="AP46" s="608"/>
      <c r="AQ46" s="250"/>
      <c r="AR46" s="250"/>
      <c r="AS46" s="250"/>
      <c r="AT46" s="250"/>
      <c r="AU46" s="250"/>
      <c r="AV46" s="492"/>
      <c r="AW46" s="250"/>
      <c r="AX46" s="250"/>
      <c r="AY46" s="250"/>
      <c r="AZ46" s="250"/>
      <c r="BA46" s="252"/>
      <c r="BB46" s="251"/>
      <c r="BC46" s="251"/>
      <c r="BD46" s="251"/>
      <c r="BE46" s="251"/>
      <c r="BF46" s="248"/>
      <c r="BG46" s="487"/>
      <c r="BH46" s="487"/>
      <c r="BI46" s="487"/>
      <c r="BJ46" s="487"/>
      <c r="BK46" s="487"/>
      <c r="BL46" s="487"/>
      <c r="BM46" s="253"/>
      <c r="BN46" s="209"/>
      <c r="BO46" s="254"/>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+データ一覧!K280</f>
        <v>0</v>
      </c>
      <c r="AE47" s="1011"/>
      <c r="AF47" s="580" t="s">
        <v>915</v>
      </c>
      <c r="AG47" s="1538" t="s">
        <v>933</v>
      </c>
      <c r="AH47" s="1006"/>
      <c r="AI47" s="1006"/>
      <c r="AJ47" s="1007"/>
      <c r="AK47" s="1010">
        <f>+データ一覧!K281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データ一覧!K74</f>
        <v>84</v>
      </c>
      <c r="I48" s="1541"/>
      <c r="J48" s="1542"/>
      <c r="K48" s="769">
        <f>データ一覧!K75</f>
        <v>349</v>
      </c>
      <c r="L48" s="1541"/>
      <c r="M48" s="1542"/>
      <c r="N48" s="769">
        <f>データ一覧!K76</f>
        <v>413</v>
      </c>
      <c r="O48" s="1541"/>
      <c r="P48" s="1542"/>
      <c r="Q48" s="769">
        <f>データ一覧!K77</f>
        <v>527</v>
      </c>
      <c r="R48" s="1541"/>
      <c r="S48" s="1542"/>
      <c r="T48" s="769">
        <f>データ一覧!K78</f>
        <v>39</v>
      </c>
      <c r="U48" s="1541"/>
      <c r="V48" s="1542"/>
      <c r="W48" s="769">
        <f>データ一覧!K79</f>
        <v>19</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データ一覧!K574</f>
        <v>10</v>
      </c>
      <c r="CA48" s="897"/>
      <c r="CB48" s="898"/>
      <c r="CC48" s="647">
        <f>データ一覧!K575</f>
        <v>0</v>
      </c>
      <c r="CD48" s="648"/>
      <c r="CE48" s="649"/>
      <c r="CF48" s="853">
        <f>データ一覧!K576</f>
        <v>121</v>
      </c>
      <c r="CG48" s="854"/>
      <c r="CH48" s="854"/>
      <c r="CI48" s="855"/>
      <c r="CJ48" s="853">
        <f>データ一覧!K577</f>
        <v>23</v>
      </c>
      <c r="CK48" s="854"/>
      <c r="CL48" s="854"/>
      <c r="CM48" s="855"/>
      <c r="CN48" s="853">
        <f>データ一覧!K578</f>
        <v>924</v>
      </c>
      <c r="CO48" s="854"/>
      <c r="CP48" s="854"/>
      <c r="CQ48" s="855"/>
      <c r="CR48" s="853">
        <f>データ一覧!K579</f>
        <v>484</v>
      </c>
      <c r="CS48" s="854"/>
      <c r="CT48" s="854"/>
      <c r="CU48" s="855"/>
      <c r="CV48" s="853">
        <f>データ一覧!K580</f>
        <v>440</v>
      </c>
      <c r="CW48" s="854"/>
      <c r="CX48" s="854"/>
      <c r="CY48" s="894"/>
    </row>
    <row r="49" spans="1:103" ht="15.75" customHeight="1" x14ac:dyDescent="0.15">
      <c r="A49" s="1535" t="str">
        <f>RIGHT(データ一覧!$A76,6)</f>
        <v>7.9.30</v>
      </c>
      <c r="B49" s="1536"/>
      <c r="C49" s="150" t="s">
        <v>941</v>
      </c>
      <c r="D49" s="67"/>
      <c r="E49" s="67"/>
      <c r="F49" s="67"/>
      <c r="G49" s="67"/>
      <c r="H49" s="1544">
        <f>+H48/I37*1000</f>
        <v>4.1475336987113014</v>
      </c>
      <c r="I49" s="1545"/>
      <c r="J49" s="1546"/>
      <c r="K49" s="1544">
        <f>+K48/I37*1000</f>
        <v>17.232015010121959</v>
      </c>
      <c r="L49" s="1545"/>
      <c r="M49" s="1546"/>
      <c r="N49" s="1547" t="s">
        <v>942</v>
      </c>
      <c r="O49" s="1548"/>
      <c r="P49" s="1549"/>
      <c r="Q49" s="1547" t="s">
        <v>942</v>
      </c>
      <c r="R49" s="1548"/>
      <c r="S49" s="1549"/>
      <c r="T49" s="1544">
        <f>+T48/I37*1000</f>
        <v>1.9256406458302473</v>
      </c>
      <c r="U49" s="1545"/>
      <c r="V49" s="1546"/>
      <c r="W49" s="1544">
        <f>+W48/I37*1000</f>
        <v>0.93813262232755645</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データ一覧!K582</f>
        <v>4</v>
      </c>
      <c r="CA49" s="897"/>
      <c r="CB49" s="898"/>
      <c r="CC49" s="647">
        <f>データ一覧!K583</f>
        <v>0</v>
      </c>
      <c r="CD49" s="648"/>
      <c r="CE49" s="649"/>
      <c r="CF49" s="853">
        <f>データ一覧!K584</f>
        <v>62</v>
      </c>
      <c r="CG49" s="854"/>
      <c r="CH49" s="854"/>
      <c r="CI49" s="855"/>
      <c r="CJ49" s="853">
        <f>データ一覧!K585</f>
        <v>12</v>
      </c>
      <c r="CK49" s="854"/>
      <c r="CL49" s="854"/>
      <c r="CM49" s="855"/>
      <c r="CN49" s="853">
        <f>データ一覧!K586</f>
        <v>512</v>
      </c>
      <c r="CO49" s="854"/>
      <c r="CP49" s="854"/>
      <c r="CQ49" s="855"/>
      <c r="CR49" s="853">
        <f>データ一覧!K587</f>
        <v>255</v>
      </c>
      <c r="CS49" s="854"/>
      <c r="CT49" s="854"/>
      <c r="CU49" s="855"/>
      <c r="CV49" s="853">
        <f>データ一覧!K588</f>
        <v>257</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データ一覧!K590</f>
        <v>1</v>
      </c>
      <c r="CA50" s="897"/>
      <c r="CB50" s="898"/>
      <c r="CC50" s="896">
        <f>データ一覧!K591</f>
        <v>0</v>
      </c>
      <c r="CD50" s="966"/>
      <c r="CE50" s="1074"/>
      <c r="CF50" s="661">
        <f>データ一覧!K592</f>
        <v>34</v>
      </c>
      <c r="CG50" s="662"/>
      <c r="CH50" s="662"/>
      <c r="CI50" s="682"/>
      <c r="CJ50" s="853">
        <f>データ一覧!K593</f>
        <v>12</v>
      </c>
      <c r="CK50" s="854"/>
      <c r="CL50" s="854"/>
      <c r="CM50" s="855"/>
      <c r="CN50" s="853">
        <f>データ一覧!K594</f>
        <v>275</v>
      </c>
      <c r="CO50" s="854"/>
      <c r="CP50" s="854"/>
      <c r="CQ50" s="855"/>
      <c r="CR50" s="853">
        <f>データ一覧!K595</f>
        <v>142</v>
      </c>
      <c r="CS50" s="854"/>
      <c r="CT50" s="854"/>
      <c r="CU50" s="855"/>
      <c r="CV50" s="853">
        <f>データ一覧!K596</f>
        <v>133</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565" t="s">
        <v>61</v>
      </c>
      <c r="AA51" s="1566"/>
      <c r="AB51" s="1566"/>
      <c r="AC51" s="1566"/>
      <c r="AD51" s="1567" t="str">
        <f>データ一覧!$A$282</f>
        <v>6.12.31</v>
      </c>
      <c r="AE51" s="1567"/>
      <c r="AF51" s="1567"/>
      <c r="AG51" s="1568"/>
      <c r="AH51" s="988" t="s">
        <v>950</v>
      </c>
      <c r="AI51" s="988"/>
      <c r="AJ51" s="988"/>
      <c r="AK51" s="988"/>
      <c r="AL51" s="988"/>
      <c r="AM51" s="1569"/>
      <c r="AN51" s="167" t="str">
        <f>データ一覧!$A$402</f>
        <v>7.3.31</v>
      </c>
      <c r="AO51" s="209"/>
      <c r="AP51" s="209"/>
      <c r="AQ51" s="209"/>
      <c r="AR51" s="209"/>
      <c r="AS51" s="209"/>
      <c r="AT51" s="210" t="s">
        <v>902</v>
      </c>
      <c r="AU51" s="211"/>
      <c r="AV51" s="982">
        <f>データ一覧!K402</f>
        <v>20089</v>
      </c>
      <c r="AW51" s="982"/>
      <c r="AX51" s="983"/>
      <c r="AY51" s="691">
        <f>データ一覧!K403</f>
        <v>0</v>
      </c>
      <c r="AZ51" s="692"/>
      <c r="BA51" s="692"/>
      <c r="BB51" s="693"/>
      <c r="BC51" s="589"/>
      <c r="BD51" s="692">
        <f>データ一覧!K404</f>
        <v>120</v>
      </c>
      <c r="BE51" s="692"/>
      <c r="BF51" s="693"/>
      <c r="BG51" s="589"/>
      <c r="BH51" s="692">
        <f>データ一覧!K405</f>
        <v>0</v>
      </c>
      <c r="BI51" s="692"/>
      <c r="BJ51" s="693"/>
      <c r="BK51" s="589"/>
      <c r="BL51" s="692">
        <f>データ一覧!K406</f>
        <v>18071</v>
      </c>
      <c r="BM51" s="692"/>
      <c r="BN51" s="692"/>
      <c r="BO51" s="694"/>
      <c r="BP51" s="67" t="s">
        <v>775</v>
      </c>
      <c r="BQ51" s="632" t="s">
        <v>677</v>
      </c>
      <c r="BR51" s="632"/>
      <c r="BS51" s="632"/>
      <c r="BT51" s="632"/>
      <c r="BU51" s="632"/>
      <c r="BV51" s="632"/>
      <c r="BW51" s="632"/>
      <c r="BX51" s="632"/>
      <c r="BY51" s="162"/>
      <c r="BZ51" s="647">
        <f>データ一覧!K597</f>
        <v>0</v>
      </c>
      <c r="CA51" s="648"/>
      <c r="CB51" s="649"/>
      <c r="CC51" s="896">
        <f>データ一覧!K598</f>
        <v>0</v>
      </c>
      <c r="CD51" s="966"/>
      <c r="CE51" s="1074"/>
      <c r="CF51" s="661">
        <f>データ一覧!K599</f>
        <v>0</v>
      </c>
      <c r="CG51" s="662"/>
      <c r="CH51" s="662"/>
      <c r="CI51" s="682"/>
      <c r="CJ51" s="853">
        <f>データ一覧!K600</f>
        <v>0</v>
      </c>
      <c r="CK51" s="854"/>
      <c r="CL51" s="854"/>
      <c r="CM51" s="855"/>
      <c r="CN51" s="853">
        <f>データ一覧!K601</f>
        <v>0</v>
      </c>
      <c r="CO51" s="854"/>
      <c r="CP51" s="854"/>
      <c r="CQ51" s="855"/>
      <c r="CR51" s="853">
        <f>データ一覧!K602</f>
        <v>0</v>
      </c>
      <c r="CS51" s="854"/>
      <c r="CT51" s="854"/>
      <c r="CU51" s="855"/>
      <c r="CV51" s="853">
        <f>データ一覧!K603</f>
        <v>0</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574"/>
      <c r="AA52" s="1575"/>
      <c r="AB52" s="1575"/>
      <c r="AC52" s="1575"/>
      <c r="AD52" s="1576"/>
      <c r="AE52" s="1576"/>
      <c r="AF52" s="1576"/>
      <c r="AG52" s="1577"/>
      <c r="AH52" s="1058"/>
      <c r="AI52" s="1058"/>
      <c r="AJ52" s="1058"/>
      <c r="AK52" s="1058"/>
      <c r="AL52" s="1058"/>
      <c r="AM52" s="1578"/>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データ一覧!K604</f>
        <v>0</v>
      </c>
      <c r="CA52" s="662"/>
      <c r="CB52" s="682"/>
      <c r="CC52" s="661">
        <f>データ一覧!K605</f>
        <v>0</v>
      </c>
      <c r="CD52" s="662"/>
      <c r="CE52" s="682"/>
      <c r="CF52" s="661">
        <f>データ一覧!K606</f>
        <v>0</v>
      </c>
      <c r="CG52" s="662"/>
      <c r="CH52" s="662"/>
      <c r="CI52" s="682"/>
      <c r="CJ52" s="661">
        <f>データ一覧!K607</f>
        <v>0</v>
      </c>
      <c r="CK52" s="662"/>
      <c r="CL52" s="662"/>
      <c r="CM52" s="682"/>
      <c r="CN52" s="661">
        <f>データ一覧!K608</f>
        <v>0</v>
      </c>
      <c r="CO52" s="662"/>
      <c r="CP52" s="662"/>
      <c r="CQ52" s="682"/>
      <c r="CR52" s="661">
        <f>データ一覧!K609</f>
        <v>0</v>
      </c>
      <c r="CS52" s="662"/>
      <c r="CT52" s="662"/>
      <c r="CU52" s="682"/>
      <c r="CV52" s="661">
        <f>データ一覧!K610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580"/>
      <c r="AA53" s="1581"/>
      <c r="AB53" s="1581"/>
      <c r="AC53" s="1581"/>
      <c r="AD53" s="1582"/>
      <c r="AE53" s="1582"/>
      <c r="AF53" s="1582"/>
      <c r="AG53" s="1583"/>
      <c r="AH53" s="732"/>
      <c r="AI53" s="732"/>
      <c r="AJ53" s="732"/>
      <c r="AK53" s="732"/>
      <c r="AL53" s="732"/>
      <c r="AM53" s="850"/>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データ一覧!K612</f>
        <v>1</v>
      </c>
      <c r="CA53" s="662"/>
      <c r="CB53" s="682"/>
      <c r="CC53" s="661">
        <f>データ一覧!K613</f>
        <v>0</v>
      </c>
      <c r="CD53" s="662"/>
      <c r="CE53" s="682"/>
      <c r="CF53" s="661">
        <f>+データ一覧!K614</f>
        <v>56</v>
      </c>
      <c r="CG53" s="662"/>
      <c r="CH53" s="662"/>
      <c r="CI53" s="682"/>
      <c r="CJ53" s="661">
        <f>+データ一覧!K615</f>
        <v>2</v>
      </c>
      <c r="CK53" s="662"/>
      <c r="CL53" s="662"/>
      <c r="CM53" s="682"/>
      <c r="CN53" s="661">
        <f>+データ一覧!K616</f>
        <v>57</v>
      </c>
      <c r="CO53" s="662"/>
      <c r="CP53" s="662"/>
      <c r="CQ53" s="682"/>
      <c r="CR53" s="661">
        <f>+データ一覧!K617</f>
        <v>34</v>
      </c>
      <c r="CS53" s="662"/>
      <c r="CT53" s="662"/>
      <c r="CU53" s="682"/>
      <c r="CV53" s="661">
        <f>+データ一覧!K618</f>
        <v>23</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620" t="s">
        <v>951</v>
      </c>
      <c r="AA54" s="1058"/>
      <c r="AB54" s="1058"/>
      <c r="AC54" s="622"/>
      <c r="AD54" s="1518" t="s">
        <v>952</v>
      </c>
      <c r="AE54" s="1058"/>
      <c r="AF54" s="1058"/>
      <c r="AG54" s="622"/>
      <c r="AH54" s="729" t="s">
        <v>953</v>
      </c>
      <c r="AI54" s="730"/>
      <c r="AJ54" s="731"/>
      <c r="AK54" s="729" t="s">
        <v>954</v>
      </c>
      <c r="AL54" s="730"/>
      <c r="AM54" s="1584"/>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データ一覧!K620</f>
        <v>1</v>
      </c>
      <c r="CA54" s="662"/>
      <c r="CB54" s="682"/>
      <c r="CC54" s="661">
        <f>データ一覧!K621</f>
        <v>0</v>
      </c>
      <c r="CD54" s="662"/>
      <c r="CE54" s="682"/>
      <c r="CF54" s="661">
        <f>データ一覧!K622</f>
        <v>2</v>
      </c>
      <c r="CG54" s="662"/>
      <c r="CH54" s="662"/>
      <c r="CI54" s="682"/>
      <c r="CJ54" s="661">
        <f>データ一覧!K623</f>
        <v>0</v>
      </c>
      <c r="CK54" s="662"/>
      <c r="CL54" s="662"/>
      <c r="CM54" s="682"/>
      <c r="CN54" s="661">
        <f>データ一覧!K624</f>
        <v>5</v>
      </c>
      <c r="CO54" s="662"/>
      <c r="CP54" s="662"/>
      <c r="CQ54" s="682"/>
      <c r="CR54" s="661">
        <f>データ一覧!K625</f>
        <v>3</v>
      </c>
      <c r="CS54" s="662"/>
      <c r="CT54" s="662"/>
      <c r="CU54" s="682"/>
      <c r="CV54" s="661">
        <f>データ一覧!K626</f>
        <v>2</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837"/>
      <c r="AA55" s="732"/>
      <c r="AB55" s="732"/>
      <c r="AC55" s="733"/>
      <c r="AD55" s="671"/>
      <c r="AE55" s="732"/>
      <c r="AF55" s="732"/>
      <c r="AG55" s="733"/>
      <c r="AH55" s="671"/>
      <c r="AI55" s="732"/>
      <c r="AJ55" s="733"/>
      <c r="AK55" s="671"/>
      <c r="AL55" s="732"/>
      <c r="AM55" s="850"/>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データ一覧!K628</f>
        <v>7</v>
      </c>
      <c r="CA55" s="662"/>
      <c r="CB55" s="682"/>
      <c r="CC55" s="661">
        <f>データ一覧!K629</f>
        <v>0</v>
      </c>
      <c r="CD55" s="662"/>
      <c r="CE55" s="682"/>
      <c r="CF55" s="853">
        <f>データ一覧!K630</f>
        <v>108</v>
      </c>
      <c r="CG55" s="854"/>
      <c r="CH55" s="854"/>
      <c r="CI55" s="855"/>
      <c r="CJ55" s="661">
        <f>データ一覧!K631</f>
        <v>6</v>
      </c>
      <c r="CK55" s="662"/>
      <c r="CL55" s="662"/>
      <c r="CM55" s="682"/>
      <c r="CN55" s="853">
        <f>データ一覧!K632</f>
        <v>491</v>
      </c>
      <c r="CO55" s="854"/>
      <c r="CP55" s="854"/>
      <c r="CQ55" s="855"/>
      <c r="CR55" s="853">
        <f>データ一覧!K633</f>
        <v>237</v>
      </c>
      <c r="CS55" s="854"/>
      <c r="CT55" s="854"/>
      <c r="CU55" s="855"/>
      <c r="CV55" s="853">
        <f>データ一覧!K634</f>
        <v>254</v>
      </c>
      <c r="CW55" s="854"/>
      <c r="CX55" s="854"/>
      <c r="CY55" s="894"/>
    </row>
    <row r="56" spans="1:103" ht="15.75" customHeight="1" x14ac:dyDescent="0.15">
      <c r="A56" s="710" t="s">
        <v>379</v>
      </c>
      <c r="B56" s="632"/>
      <c r="C56" s="632"/>
      <c r="D56" s="632"/>
      <c r="E56" s="632"/>
      <c r="F56" s="632"/>
      <c r="G56" s="711"/>
      <c r="H56" s="715" t="str">
        <f>データ一覧!K99</f>
        <v>…</v>
      </c>
      <c r="I56" s="1081"/>
      <c r="J56" s="1585"/>
      <c r="K56" s="715" t="str">
        <f>データ一覧!K156</f>
        <v>…</v>
      </c>
      <c r="L56" s="1081"/>
      <c r="M56" s="1585"/>
      <c r="N56" s="715">
        <f>データ一覧!K100</f>
        <v>1091</v>
      </c>
      <c r="O56" s="1081"/>
      <c r="P56" s="1585"/>
      <c r="Q56" s="715">
        <f>データ一覧!K157</f>
        <v>8633</v>
      </c>
      <c r="R56" s="1081"/>
      <c r="S56" s="1585"/>
      <c r="T56" s="715" t="str">
        <f>データ一覧!K101</f>
        <v>…</v>
      </c>
      <c r="U56" s="1081"/>
      <c r="V56" s="1585"/>
      <c r="W56" s="715" t="str">
        <f>データ一覧!K158</f>
        <v>…</v>
      </c>
      <c r="X56" s="1081"/>
      <c r="Y56" s="1586"/>
      <c r="Z56" s="148"/>
      <c r="AA56" s="67"/>
      <c r="AB56" s="67"/>
      <c r="AC56" s="277" t="s">
        <v>958</v>
      </c>
      <c r="AD56" s="150"/>
      <c r="AE56" s="67"/>
      <c r="AF56" s="67"/>
      <c r="AG56" s="277" t="s">
        <v>958</v>
      </c>
      <c r="AH56" s="150"/>
      <c r="AI56" s="67"/>
      <c r="AJ56" s="277" t="s">
        <v>958</v>
      </c>
      <c r="AK56" s="67"/>
      <c r="AL56" s="67"/>
      <c r="AM56" s="270" t="s">
        <v>792</v>
      </c>
      <c r="AN56" s="992" t="str">
        <f>データ一覧!$A$407</f>
        <v>6.4.1</v>
      </c>
      <c r="AO56" s="993"/>
      <c r="AP56" s="993"/>
      <c r="AQ56" s="994"/>
      <c r="AR56" s="727">
        <f>データ一覧!K407</f>
        <v>568.79999999999995</v>
      </c>
      <c r="AS56" s="728"/>
      <c r="AT56" s="728"/>
      <c r="AU56" s="200" t="s">
        <v>971</v>
      </c>
      <c r="AV56" s="727">
        <f>データ一覧!K408</f>
        <v>39.700000000000003</v>
      </c>
      <c r="AW56" s="728"/>
      <c r="AX56" s="728"/>
      <c r="AY56" s="201" t="s">
        <v>971</v>
      </c>
      <c r="AZ56" s="887">
        <f>データ一覧!K409</f>
        <v>82.7</v>
      </c>
      <c r="BA56" s="888"/>
      <c r="BB56" s="888"/>
      <c r="BC56" s="202" t="s">
        <v>971</v>
      </c>
      <c r="BD56" s="985">
        <f>データ一覧!K410</f>
        <v>446.4</v>
      </c>
      <c r="BE56" s="986"/>
      <c r="BF56" s="986"/>
      <c r="BG56" s="597" t="s">
        <v>972</v>
      </c>
      <c r="BH56" s="873" t="str">
        <f>データ一覧!$A$411</f>
        <v>7.4.1</v>
      </c>
      <c r="BI56" s="874"/>
      <c r="BJ56" s="874"/>
      <c r="BK56" s="875"/>
      <c r="BL56" s="889">
        <f>データ一覧!K411</f>
        <v>6.6</v>
      </c>
      <c r="BM56" s="890"/>
      <c r="BN56" s="890"/>
      <c r="BO56" s="584" t="s">
        <v>971</v>
      </c>
      <c r="BP56" s="67" t="s">
        <v>775</v>
      </c>
      <c r="BQ56" s="632" t="s">
        <v>973</v>
      </c>
      <c r="BR56" s="632"/>
      <c r="BS56" s="632"/>
      <c r="BT56" s="632"/>
      <c r="BU56" s="632"/>
      <c r="BV56" s="632"/>
      <c r="BW56" s="632"/>
      <c r="BX56" s="632"/>
      <c r="BY56" s="162"/>
      <c r="BZ56" s="661">
        <f>データ一覧!K636</f>
        <v>1</v>
      </c>
      <c r="CA56" s="662"/>
      <c r="CB56" s="682"/>
      <c r="CC56" s="661">
        <f>データ一覧!K637</f>
        <v>0</v>
      </c>
      <c r="CD56" s="662"/>
      <c r="CE56" s="682"/>
      <c r="CF56" s="853">
        <f>データ一覧!K638</f>
        <v>19</v>
      </c>
      <c r="CG56" s="854"/>
      <c r="CH56" s="854"/>
      <c r="CI56" s="855"/>
      <c r="CJ56" s="661">
        <f>データ一覧!K639</f>
        <v>0</v>
      </c>
      <c r="CK56" s="662"/>
      <c r="CL56" s="662"/>
      <c r="CM56" s="682"/>
      <c r="CN56" s="853">
        <f>データ一覧!K640</f>
        <v>100</v>
      </c>
      <c r="CO56" s="854"/>
      <c r="CP56" s="854"/>
      <c r="CQ56" s="855"/>
      <c r="CR56" s="853">
        <f>データ一覧!K641</f>
        <v>55</v>
      </c>
      <c r="CS56" s="854"/>
      <c r="CT56" s="854"/>
      <c r="CU56" s="855"/>
      <c r="CV56" s="853">
        <f>データ一覧!K642</f>
        <v>45</v>
      </c>
      <c r="CW56" s="854"/>
      <c r="CX56" s="854"/>
      <c r="CY56" s="894"/>
    </row>
    <row r="57" spans="1:103" ht="15.75" customHeight="1" x14ac:dyDescent="0.15">
      <c r="A57" s="710" t="s">
        <v>974</v>
      </c>
      <c r="B57" s="632"/>
      <c r="C57" s="632"/>
      <c r="D57" s="632"/>
      <c r="E57" s="632"/>
      <c r="F57" s="632"/>
      <c r="G57" s="711"/>
      <c r="H57" s="715" t="str">
        <f>データ一覧!K102</f>
        <v>…</v>
      </c>
      <c r="I57" s="1081"/>
      <c r="J57" s="1585"/>
      <c r="K57" s="715" t="str">
        <f>データ一覧!K159</f>
        <v>…</v>
      </c>
      <c r="L57" s="1081"/>
      <c r="M57" s="1585"/>
      <c r="N57" s="715">
        <f>データ一覧!K103</f>
        <v>19</v>
      </c>
      <c r="O57" s="1081"/>
      <c r="P57" s="1585"/>
      <c r="Q57" s="715">
        <f>データ一覧!K160</f>
        <v>342</v>
      </c>
      <c r="R57" s="1081"/>
      <c r="S57" s="1585"/>
      <c r="T57" s="715" t="str">
        <f>データ一覧!K104</f>
        <v>…</v>
      </c>
      <c r="U57" s="1081"/>
      <c r="V57" s="1585"/>
      <c r="W57" s="715" t="str">
        <f>データ一覧!K161</f>
        <v>…</v>
      </c>
      <c r="X57" s="1081"/>
      <c r="Y57" s="1586"/>
      <c r="Z57" s="1780">
        <f>データ一覧!K282</f>
        <v>0</v>
      </c>
      <c r="AA57" s="1052"/>
      <c r="AB57" s="1052"/>
      <c r="AC57" s="576"/>
      <c r="AD57" s="1864">
        <f>データ一覧!K283</f>
        <v>0</v>
      </c>
      <c r="AE57" s="1052"/>
      <c r="AF57" s="1052"/>
      <c r="AG57" s="576"/>
      <c r="AH57" s="1859">
        <f>データ一覧!K284</f>
        <v>0</v>
      </c>
      <c r="AI57" s="1179"/>
      <c r="AJ57" s="1860"/>
      <c r="AK57" s="1859">
        <f>データ一覧!K285</f>
        <v>0</v>
      </c>
      <c r="AL57" s="1179"/>
      <c r="AM57" s="1591"/>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データ一覧!K644</f>
        <v>0</v>
      </c>
      <c r="CA57" s="680"/>
      <c r="CB57" s="681"/>
      <c r="CC57" s="679">
        <f>データ一覧!K645</f>
        <v>0</v>
      </c>
      <c r="CD57" s="680"/>
      <c r="CE57" s="681"/>
      <c r="CF57" s="679">
        <f>データ一覧!K646</f>
        <v>0</v>
      </c>
      <c r="CG57" s="680"/>
      <c r="CH57" s="680"/>
      <c r="CI57" s="681"/>
      <c r="CJ57" s="679">
        <f>データ一覧!K647</f>
        <v>0</v>
      </c>
      <c r="CK57" s="680"/>
      <c r="CL57" s="680"/>
      <c r="CM57" s="681"/>
      <c r="CN57" s="679">
        <f>データ一覧!K648</f>
        <v>0</v>
      </c>
      <c r="CO57" s="680"/>
      <c r="CP57" s="680"/>
      <c r="CQ57" s="681"/>
      <c r="CR57" s="679">
        <f>データ一覧!K649</f>
        <v>0</v>
      </c>
      <c r="CS57" s="680"/>
      <c r="CT57" s="680"/>
      <c r="CU57" s="681"/>
      <c r="CV57" s="679">
        <f>データ一覧!K650</f>
        <v>0</v>
      </c>
      <c r="CW57" s="680"/>
      <c r="CX57" s="680"/>
      <c r="CY57" s="1862"/>
    </row>
    <row r="58" spans="1:103" ht="15.75" customHeight="1" x14ac:dyDescent="0.15">
      <c r="A58" s="710" t="s">
        <v>979</v>
      </c>
      <c r="B58" s="632"/>
      <c r="C58" s="632"/>
      <c r="D58" s="632"/>
      <c r="E58" s="632"/>
      <c r="F58" s="632"/>
      <c r="G58" s="711"/>
      <c r="H58" s="715" t="str">
        <f>データ一覧!K105</f>
        <v>…</v>
      </c>
      <c r="I58" s="1081"/>
      <c r="J58" s="1585"/>
      <c r="K58" s="715" t="str">
        <f>データ一覧!K162</f>
        <v>…</v>
      </c>
      <c r="L58" s="1081"/>
      <c r="M58" s="1585"/>
      <c r="N58" s="715" t="str">
        <f>データ一覧!K106</f>
        <v>-</v>
      </c>
      <c r="O58" s="1081"/>
      <c r="P58" s="1585"/>
      <c r="Q58" s="715" t="str">
        <f>データ一覧!K163</f>
        <v>-</v>
      </c>
      <c r="R58" s="1081"/>
      <c r="S58" s="1585"/>
      <c r="T58" s="715" t="str">
        <f>データ一覧!K107</f>
        <v>…</v>
      </c>
      <c r="U58" s="1081"/>
      <c r="V58" s="1585"/>
      <c r="W58" s="715" t="str">
        <f>データ一覧!K164</f>
        <v>…</v>
      </c>
      <c r="X58" s="1081"/>
      <c r="Y58" s="1586"/>
      <c r="Z58" s="840" t="s">
        <v>963</v>
      </c>
      <c r="AA58" s="730"/>
      <c r="AB58" s="730"/>
      <c r="AC58" s="730"/>
      <c r="AD58" s="730"/>
      <c r="AE58" s="730"/>
      <c r="AF58" s="730"/>
      <c r="AG58" s="730"/>
      <c r="AH58" s="730"/>
      <c r="AI58" s="730"/>
      <c r="AJ58" s="730"/>
      <c r="AK58" s="730"/>
      <c r="AL58" s="730"/>
      <c r="AM58" s="1584"/>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データ一覧!K108</f>
        <v>…</v>
      </c>
      <c r="I59" s="1081"/>
      <c r="J59" s="1585"/>
      <c r="K59" s="715" t="str">
        <f>データ一覧!K165</f>
        <v>…</v>
      </c>
      <c r="L59" s="1081"/>
      <c r="M59" s="1585"/>
      <c r="N59" s="715">
        <f>データ一覧!K109</f>
        <v>150</v>
      </c>
      <c r="O59" s="1081"/>
      <c r="P59" s="1585"/>
      <c r="Q59" s="715">
        <f>データ一覧!K166</f>
        <v>752</v>
      </c>
      <c r="R59" s="1081"/>
      <c r="S59" s="1585"/>
      <c r="T59" s="715" t="str">
        <f>データ一覧!K110</f>
        <v>…</v>
      </c>
      <c r="U59" s="1081"/>
      <c r="V59" s="1585"/>
      <c r="W59" s="715" t="str">
        <f>データ一覧!K167</f>
        <v>…</v>
      </c>
      <c r="X59" s="1081"/>
      <c r="Y59" s="1586"/>
      <c r="Z59" s="837"/>
      <c r="AA59" s="732"/>
      <c r="AB59" s="732"/>
      <c r="AC59" s="732"/>
      <c r="AD59" s="732"/>
      <c r="AE59" s="732"/>
      <c r="AF59" s="732"/>
      <c r="AG59" s="732"/>
      <c r="AH59" s="732"/>
      <c r="AI59" s="732"/>
      <c r="AJ59" s="732"/>
      <c r="AK59" s="732"/>
      <c r="AL59" s="732"/>
      <c r="AM59" s="850"/>
      <c r="AN59" s="870" t="str">
        <f>データ一覧!$A$412</f>
        <v>7.3.31</v>
      </c>
      <c r="AO59" s="871"/>
      <c r="AP59" s="871"/>
      <c r="AQ59" s="872"/>
      <c r="AR59" s="598"/>
      <c r="AS59" s="725">
        <f>データ一覧!K412</f>
        <v>888</v>
      </c>
      <c r="AT59" s="725"/>
      <c r="AU59" s="726"/>
      <c r="AV59" s="598"/>
      <c r="AW59" s="725">
        <f>データ一覧!K414</f>
        <v>4093</v>
      </c>
      <c r="AX59" s="725"/>
      <c r="AY59" s="726"/>
      <c r="AZ59" s="598"/>
      <c r="BA59" s="725">
        <f>データ一覧!K415</f>
        <v>3849</v>
      </c>
      <c r="BB59" s="725"/>
      <c r="BC59" s="726"/>
      <c r="BD59" s="673">
        <f>データ一覧!K413</f>
        <v>64</v>
      </c>
      <c r="BE59" s="725"/>
      <c r="BF59" s="726"/>
      <c r="BG59" s="673">
        <f>データ一覧!K416</f>
        <v>515</v>
      </c>
      <c r="BH59" s="725"/>
      <c r="BI59" s="726"/>
      <c r="BJ59" s="673">
        <f>データ一覧!K417</f>
        <v>251</v>
      </c>
      <c r="BK59" s="674"/>
      <c r="BL59" s="675"/>
      <c r="BM59" s="673">
        <f>データ一覧!K418</f>
        <v>8989</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データ一覧!K111</f>
        <v>…</v>
      </c>
      <c r="I60" s="1081"/>
      <c r="J60" s="1585"/>
      <c r="K60" s="715" t="str">
        <f>データ一覧!K168</f>
        <v>…</v>
      </c>
      <c r="L60" s="1081"/>
      <c r="M60" s="1585"/>
      <c r="N60" s="715">
        <f>データ一覧!K112</f>
        <v>146</v>
      </c>
      <c r="O60" s="1081"/>
      <c r="P60" s="1585"/>
      <c r="Q60" s="715">
        <f>データ一覧!K169</f>
        <v>2736</v>
      </c>
      <c r="R60" s="1081"/>
      <c r="S60" s="1585"/>
      <c r="T60" s="715" t="str">
        <f>データ一覧!K113</f>
        <v>…</v>
      </c>
      <c r="U60" s="1081"/>
      <c r="V60" s="1585"/>
      <c r="W60" s="715" t="str">
        <f>データ一覧!K170</f>
        <v>…</v>
      </c>
      <c r="X60" s="1081"/>
      <c r="Y60" s="1586"/>
      <c r="Z60" s="840" t="s">
        <v>970</v>
      </c>
      <c r="AA60" s="730"/>
      <c r="AB60" s="730"/>
      <c r="AC60" s="730"/>
      <c r="AD60" s="730"/>
      <c r="AE60" s="731"/>
      <c r="AF60" s="729" t="s">
        <v>394</v>
      </c>
      <c r="AG60" s="730"/>
      <c r="AH60" s="730"/>
      <c r="AI60" s="731"/>
      <c r="AJ60" s="730" t="s">
        <v>395</v>
      </c>
      <c r="AK60" s="730"/>
      <c r="AL60" s="730"/>
      <c r="AM60" s="1584"/>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データ一覧!K114</f>
        <v>…</v>
      </c>
      <c r="I61" s="1081"/>
      <c r="J61" s="1585"/>
      <c r="K61" s="715" t="str">
        <f>データ一覧!K171</f>
        <v>…</v>
      </c>
      <c r="L61" s="1081"/>
      <c r="M61" s="1585"/>
      <c r="N61" s="715">
        <f>データ一覧!K115</f>
        <v>1</v>
      </c>
      <c r="O61" s="1081"/>
      <c r="P61" s="1585"/>
      <c r="Q61" s="715">
        <f>データ一覧!K172</f>
        <v>9</v>
      </c>
      <c r="R61" s="1081"/>
      <c r="S61" s="1585"/>
      <c r="T61" s="715" t="str">
        <f>データ一覧!K116</f>
        <v>…</v>
      </c>
      <c r="U61" s="1081"/>
      <c r="V61" s="1585"/>
      <c r="W61" s="715" t="str">
        <f>データ一覧!K173</f>
        <v>…</v>
      </c>
      <c r="X61" s="1081"/>
      <c r="Y61" s="1586"/>
      <c r="Z61" s="837"/>
      <c r="AA61" s="732"/>
      <c r="AB61" s="732"/>
      <c r="AC61" s="732"/>
      <c r="AD61" s="732"/>
      <c r="AE61" s="733"/>
      <c r="AF61" s="671"/>
      <c r="AG61" s="732"/>
      <c r="AH61" s="732"/>
      <c r="AI61" s="733"/>
      <c r="AJ61" s="732"/>
      <c r="AK61" s="732"/>
      <c r="AL61" s="732"/>
      <c r="AM61" s="850"/>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データ一覧!K117</f>
        <v>…</v>
      </c>
      <c r="I62" s="1081"/>
      <c r="J62" s="1585"/>
      <c r="K62" s="715" t="str">
        <f>データ一覧!K174</f>
        <v>…</v>
      </c>
      <c r="L62" s="1081"/>
      <c r="M62" s="1585"/>
      <c r="N62" s="715">
        <f>データ一覧!K118</f>
        <v>6</v>
      </c>
      <c r="O62" s="1081"/>
      <c r="P62" s="1585"/>
      <c r="Q62" s="715">
        <f>データ一覧!K175</f>
        <v>43</v>
      </c>
      <c r="R62" s="1081"/>
      <c r="S62" s="1585"/>
      <c r="T62" s="715" t="str">
        <f>データ一覧!K119</f>
        <v>…</v>
      </c>
      <c r="U62" s="1081"/>
      <c r="V62" s="1585"/>
      <c r="W62" s="715" t="str">
        <f>データ一覧!K176</f>
        <v>…</v>
      </c>
      <c r="X62" s="1081"/>
      <c r="Y62" s="1586"/>
      <c r="Z62" s="67"/>
      <c r="AA62" s="67"/>
      <c r="AB62" s="490"/>
      <c r="AC62" s="490"/>
      <c r="AD62" s="67"/>
      <c r="AE62" s="586" t="s">
        <v>873</v>
      </c>
      <c r="AF62" s="150"/>
      <c r="AG62" s="490"/>
      <c r="AH62" s="490" t="s">
        <v>975</v>
      </c>
      <c r="AI62" s="162"/>
      <c r="AJ62" s="67"/>
      <c r="AK62" s="490"/>
      <c r="AL62" s="67"/>
      <c r="AM62" s="151" t="s">
        <v>976</v>
      </c>
      <c r="AN62" s="870" t="str">
        <f>データ一覧!$A$422</f>
        <v>7.3.31</v>
      </c>
      <c r="AO62" s="871"/>
      <c r="AP62" s="871"/>
      <c r="AQ62" s="872"/>
      <c r="AR62" s="882">
        <f>データ一覧!K419</f>
        <v>10</v>
      </c>
      <c r="AS62" s="883"/>
      <c r="AT62" s="883"/>
      <c r="AU62" s="883"/>
      <c r="AV62" s="884"/>
      <c r="AW62" s="882">
        <f>データ一覧!K420</f>
        <v>9</v>
      </c>
      <c r="AX62" s="883"/>
      <c r="AY62" s="883"/>
      <c r="AZ62" s="883"/>
      <c r="BA62" s="884"/>
      <c r="BB62" s="883">
        <f>データ一覧!K421</f>
        <v>1</v>
      </c>
      <c r="BC62" s="883"/>
      <c r="BD62" s="883"/>
      <c r="BE62" s="885"/>
      <c r="BF62" s="1595" t="str">
        <f>+RIGHT(データ一覧!$A$422,2)</f>
        <v>31</v>
      </c>
      <c r="BG62" s="208" t="s">
        <v>892</v>
      </c>
      <c r="BH62" s="879">
        <f>データ一覧!K422</f>
        <v>2134</v>
      </c>
      <c r="BI62" s="880"/>
      <c r="BJ62" s="880"/>
      <c r="BK62" s="881"/>
      <c r="BL62" s="847">
        <f>データ一覧!K423</f>
        <v>153</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データ一覧!K120</f>
        <v>…</v>
      </c>
      <c r="I63" s="1081"/>
      <c r="J63" s="1585"/>
      <c r="K63" s="715" t="str">
        <f>データ一覧!K177</f>
        <v>…</v>
      </c>
      <c r="L63" s="1081"/>
      <c r="M63" s="1585"/>
      <c r="N63" s="715">
        <f>データ一覧!K121</f>
        <v>16</v>
      </c>
      <c r="O63" s="1081"/>
      <c r="P63" s="1585"/>
      <c r="Q63" s="715">
        <f>データ一覧!K178</f>
        <v>156</v>
      </c>
      <c r="R63" s="1081"/>
      <c r="S63" s="1585"/>
      <c r="T63" s="715" t="str">
        <f>データ一覧!K122</f>
        <v>…</v>
      </c>
      <c r="U63" s="1081"/>
      <c r="V63" s="1585"/>
      <c r="W63" s="715" t="str">
        <f>データ一覧!K179</f>
        <v>…</v>
      </c>
      <c r="X63" s="1081"/>
      <c r="Y63" s="1586"/>
      <c r="Z63" s="1596">
        <f>データ一覧!K286</f>
        <v>0</v>
      </c>
      <c r="AA63" s="652"/>
      <c r="AB63" s="652"/>
      <c r="AC63" s="652"/>
      <c r="AD63" s="652"/>
      <c r="AE63" s="1597"/>
      <c r="AF63" s="1502">
        <f>データ一覧!K287</f>
        <v>0</v>
      </c>
      <c r="AG63" s="652"/>
      <c r="AH63" s="652"/>
      <c r="AI63" s="1597"/>
      <c r="AJ63" s="1502">
        <f>データ一覧!K288</f>
        <v>0</v>
      </c>
      <c r="AK63" s="652"/>
      <c r="AL63" s="652"/>
      <c r="AM63" s="1598"/>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データ一覧!K651</f>
        <v>2</v>
      </c>
      <c r="BY63" s="966"/>
      <c r="BZ63" s="966"/>
      <c r="CA63" s="248"/>
      <c r="CB63" s="247"/>
      <c r="CC63" s="246"/>
      <c r="CD63" s="966">
        <f>データ一覧!K652</f>
        <v>1</v>
      </c>
      <c r="CE63" s="966"/>
      <c r="CF63" s="966"/>
      <c r="CG63" s="248"/>
      <c r="CH63" s="247"/>
      <c r="CI63" s="246"/>
      <c r="CJ63" s="648">
        <f>データ一覧!K653</f>
        <v>11</v>
      </c>
      <c r="CK63" s="648"/>
      <c r="CL63" s="648"/>
      <c r="CM63" s="248"/>
      <c r="CN63" s="247"/>
      <c r="CO63" s="246"/>
      <c r="CP63" s="648">
        <f>データ一覧!K654</f>
        <v>2</v>
      </c>
      <c r="CQ63" s="648"/>
      <c r="CR63" s="648"/>
      <c r="CS63" s="248"/>
      <c r="CT63" s="247"/>
      <c r="CU63" s="246"/>
      <c r="CV63" s="966">
        <f>データ一覧!K655</f>
        <v>7</v>
      </c>
      <c r="CW63" s="966"/>
      <c r="CX63" s="966"/>
      <c r="CY63" s="151"/>
    </row>
    <row r="64" spans="1:103" ht="15.75" customHeight="1" x14ac:dyDescent="0.15">
      <c r="A64" s="710" t="s">
        <v>366</v>
      </c>
      <c r="B64" s="632"/>
      <c r="C64" s="632"/>
      <c r="D64" s="632"/>
      <c r="E64" s="632"/>
      <c r="F64" s="632"/>
      <c r="G64" s="711"/>
      <c r="H64" s="715" t="str">
        <f>データ一覧!K123</f>
        <v>…</v>
      </c>
      <c r="I64" s="1081"/>
      <c r="J64" s="1585"/>
      <c r="K64" s="715" t="str">
        <f>データ一覧!K180</f>
        <v>…</v>
      </c>
      <c r="L64" s="1081"/>
      <c r="M64" s="1585"/>
      <c r="N64" s="715">
        <f>データ一覧!K124</f>
        <v>256</v>
      </c>
      <c r="O64" s="1081"/>
      <c r="P64" s="1585"/>
      <c r="Q64" s="715">
        <f>データ一覧!K181</f>
        <v>1309</v>
      </c>
      <c r="R64" s="1081"/>
      <c r="S64" s="1585"/>
      <c r="T64" s="715" t="str">
        <f>データ一覧!K125</f>
        <v>…</v>
      </c>
      <c r="U64" s="1081"/>
      <c r="V64" s="1585"/>
      <c r="W64" s="715" t="str">
        <f>データ一覧!K182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3" ht="15.75" customHeight="1" x14ac:dyDescent="0.15">
      <c r="A65" s="710" t="s">
        <v>1010</v>
      </c>
      <c r="B65" s="632"/>
      <c r="C65" s="632"/>
      <c r="D65" s="632"/>
      <c r="E65" s="632"/>
      <c r="F65" s="632"/>
      <c r="G65" s="711"/>
      <c r="H65" s="715" t="str">
        <f>データ一覧!K126</f>
        <v>…</v>
      </c>
      <c r="I65" s="1081"/>
      <c r="J65" s="1585"/>
      <c r="K65" s="715" t="str">
        <f>データ一覧!K183</f>
        <v>…</v>
      </c>
      <c r="L65" s="1081"/>
      <c r="M65" s="1585"/>
      <c r="N65" s="715">
        <f>データ一覧!K127</f>
        <v>15</v>
      </c>
      <c r="O65" s="1081"/>
      <c r="P65" s="1585"/>
      <c r="Q65" s="715">
        <f>データ一覧!K184</f>
        <v>102</v>
      </c>
      <c r="R65" s="1081"/>
      <c r="S65" s="1585"/>
      <c r="T65" s="715" t="str">
        <f>データ一覧!K128</f>
        <v>…</v>
      </c>
      <c r="U65" s="1081"/>
      <c r="V65" s="1585"/>
      <c r="W65" s="715" t="str">
        <f>データ一覧!K185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3" s="10" customFormat="1" ht="15.75" customHeight="1" x14ac:dyDescent="0.15">
      <c r="A66" s="710" t="s">
        <v>1012</v>
      </c>
      <c r="B66" s="632"/>
      <c r="C66" s="632"/>
      <c r="D66" s="632"/>
      <c r="E66" s="632"/>
      <c r="F66" s="632"/>
      <c r="G66" s="711"/>
      <c r="H66" s="715" t="str">
        <f>データ一覧!K129</f>
        <v>…</v>
      </c>
      <c r="I66" s="1081"/>
      <c r="J66" s="1585"/>
      <c r="K66" s="715" t="str">
        <f>データ一覧!K186</f>
        <v>…</v>
      </c>
      <c r="L66" s="1081"/>
      <c r="M66" s="1585"/>
      <c r="N66" s="715">
        <f>データ一覧!K130</f>
        <v>21</v>
      </c>
      <c r="O66" s="1081"/>
      <c r="P66" s="1585"/>
      <c r="Q66" s="715">
        <f>データ一覧!K187</f>
        <v>51</v>
      </c>
      <c r="R66" s="1081"/>
      <c r="S66" s="1585"/>
      <c r="T66" s="715" t="str">
        <f>データ一覧!K131</f>
        <v>…</v>
      </c>
      <c r="U66" s="1081"/>
      <c r="V66" s="1585"/>
      <c r="W66" s="715" t="str">
        <f>データ一覧!K188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データ一覧!K656</f>
        <v>43</v>
      </c>
      <c r="BW66" s="645"/>
      <c r="BX66" s="645"/>
      <c r="BY66" s="645"/>
      <c r="BZ66" s="313"/>
      <c r="CA66" s="1101">
        <f>データ一覧!K657</f>
        <v>12</v>
      </c>
      <c r="CB66" s="645"/>
      <c r="CC66" s="645"/>
      <c r="CD66" s="645"/>
      <c r="CE66" s="314"/>
      <c r="CF66" s="1101">
        <f>データ一覧!K658</f>
        <v>48</v>
      </c>
      <c r="CG66" s="645"/>
      <c r="CH66" s="645"/>
      <c r="CI66" s="645"/>
      <c r="CJ66" s="314"/>
      <c r="CK66" s="1101">
        <f>データ一覧!K659</f>
        <v>19</v>
      </c>
      <c r="CL66" s="645"/>
      <c r="CM66" s="645"/>
      <c r="CN66" s="645"/>
      <c r="CO66" s="313"/>
      <c r="CP66" s="1101">
        <f>データ一覧!K660</f>
        <v>0</v>
      </c>
      <c r="CQ66" s="645"/>
      <c r="CR66" s="645"/>
      <c r="CS66" s="645"/>
      <c r="CT66" s="313"/>
      <c r="CU66" s="1101">
        <f>データ一覧!K661</f>
        <v>339</v>
      </c>
      <c r="CV66" s="645"/>
      <c r="CW66" s="645"/>
      <c r="CX66" s="645"/>
      <c r="CY66" s="315"/>
    </row>
    <row r="67" spans="1:103" ht="15.75" customHeight="1" x14ac:dyDescent="0.15">
      <c r="A67" s="1593" t="s">
        <v>1017</v>
      </c>
      <c r="B67" s="921"/>
      <c r="C67" s="921"/>
      <c r="D67" s="921"/>
      <c r="E67" s="921"/>
      <c r="F67" s="921"/>
      <c r="G67" s="922"/>
      <c r="H67" s="715" t="str">
        <f>データ一覧!K132</f>
        <v>…</v>
      </c>
      <c r="I67" s="1081"/>
      <c r="J67" s="1585"/>
      <c r="K67" s="715" t="str">
        <f>データ一覧!K189</f>
        <v>…</v>
      </c>
      <c r="L67" s="1081"/>
      <c r="M67" s="1585"/>
      <c r="N67" s="715">
        <f>データ一覧!K133</f>
        <v>30</v>
      </c>
      <c r="O67" s="1081"/>
      <c r="P67" s="1585"/>
      <c r="Q67" s="715">
        <f>データ一覧!K190</f>
        <v>95</v>
      </c>
      <c r="R67" s="1081"/>
      <c r="S67" s="1585"/>
      <c r="T67" s="715" t="str">
        <f>データ一覧!K134</f>
        <v>…</v>
      </c>
      <c r="U67" s="1081"/>
      <c r="V67" s="1585"/>
      <c r="W67" s="715" t="str">
        <f>データ一覧!K191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1326</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3" ht="15.75" customHeight="1" x14ac:dyDescent="0.15">
      <c r="A68" s="710" t="s">
        <v>1026</v>
      </c>
      <c r="B68" s="632"/>
      <c r="C68" s="632"/>
      <c r="D68" s="632"/>
      <c r="E68" s="632"/>
      <c r="F68" s="632"/>
      <c r="G68" s="711"/>
      <c r="H68" s="715" t="str">
        <f>データ一覧!K135</f>
        <v>…</v>
      </c>
      <c r="I68" s="1081"/>
      <c r="J68" s="1585"/>
      <c r="K68" s="715" t="str">
        <f>データ一覧!K192</f>
        <v>…</v>
      </c>
      <c r="L68" s="1081"/>
      <c r="M68" s="1585"/>
      <c r="N68" s="715">
        <f>データ一覧!K136</f>
        <v>135</v>
      </c>
      <c r="O68" s="1081"/>
      <c r="P68" s="1585"/>
      <c r="Q68" s="715">
        <f>データ一覧!K193</f>
        <v>672</v>
      </c>
      <c r="R68" s="1081"/>
      <c r="S68" s="1585"/>
      <c r="T68" s="715" t="str">
        <f>データ一覧!K137</f>
        <v>…</v>
      </c>
      <c r="U68" s="1081"/>
      <c r="V68" s="1585"/>
      <c r="W68" s="715" t="str">
        <f>データ一覧!K194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03" ht="15.75" customHeight="1" x14ac:dyDescent="0.15">
      <c r="A69" s="1609" t="s">
        <v>371</v>
      </c>
      <c r="B69" s="1481"/>
      <c r="C69" s="1481"/>
      <c r="D69" s="1481"/>
      <c r="E69" s="1481"/>
      <c r="F69" s="1481"/>
      <c r="G69" s="1501"/>
      <c r="H69" s="715" t="str">
        <f>データ一覧!K138</f>
        <v>…</v>
      </c>
      <c r="I69" s="1081"/>
      <c r="J69" s="1585"/>
      <c r="K69" s="715" t="str">
        <f>データ一覧!K195</f>
        <v>…</v>
      </c>
      <c r="L69" s="1081"/>
      <c r="M69" s="1585"/>
      <c r="N69" s="715">
        <f>データ一覧!K139</f>
        <v>108</v>
      </c>
      <c r="O69" s="1081"/>
      <c r="P69" s="1585"/>
      <c r="Q69" s="715">
        <f>データ一覧!K196</f>
        <v>258</v>
      </c>
      <c r="R69" s="1081"/>
      <c r="S69" s="1585"/>
      <c r="T69" s="715" t="str">
        <f>データ一覧!K140</f>
        <v>…</v>
      </c>
      <c r="U69" s="1081"/>
      <c r="V69" s="1585"/>
      <c r="W69" s="715" t="str">
        <f>データ一覧!K197</f>
        <v>…</v>
      </c>
      <c r="X69" s="1081"/>
      <c r="Y69" s="1586"/>
      <c r="Z69" s="710" t="s">
        <v>1034</v>
      </c>
      <c r="AA69" s="632"/>
      <c r="AB69" s="632"/>
      <c r="AC69" s="711"/>
      <c r="AD69" s="721">
        <f>データ一覧!K289</f>
        <v>227</v>
      </c>
      <c r="AE69" s="1073"/>
      <c r="AF69" s="198"/>
      <c r="AG69" s="721">
        <f>データ一覧!K298</f>
        <v>1126</v>
      </c>
      <c r="AH69" s="1073"/>
      <c r="AI69" s="198"/>
      <c r="AJ69" s="721">
        <f>データ一覧!K307</f>
        <v>20107</v>
      </c>
      <c r="AK69" s="1073"/>
      <c r="AL69" s="1073"/>
      <c r="AM69" s="199"/>
      <c r="AN69" s="840"/>
      <c r="AO69" s="730"/>
      <c r="AP69" s="730"/>
      <c r="AQ69" s="731"/>
      <c r="AR69" s="1610">
        <f>データ一覧!K424</f>
        <v>798586.92539376882</v>
      </c>
      <c r="AS69" s="796"/>
      <c r="AT69" s="796"/>
      <c r="AU69" s="796"/>
      <c r="AV69" s="797"/>
      <c r="AW69" s="1611">
        <f>データ一覧!K425</f>
        <v>844516.96393951145</v>
      </c>
      <c r="AX69" s="1612"/>
      <c r="AY69" s="1612"/>
      <c r="AZ69" s="1612"/>
      <c r="BA69" s="1613"/>
      <c r="BB69" s="1531"/>
      <c r="BC69" s="1529"/>
      <c r="BD69" s="1529"/>
      <c r="BE69" s="1530"/>
      <c r="BF69" s="1611">
        <f>データ一覧!K426</f>
        <v>798586.92539376882</v>
      </c>
      <c r="BG69" s="1612"/>
      <c r="BH69" s="1612"/>
      <c r="BI69" s="1612"/>
      <c r="BJ69" s="1613"/>
      <c r="BK69" s="1611">
        <f>データ一覧!K427</f>
        <v>813535.96355176426</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3" ht="15.75" customHeight="1" x14ac:dyDescent="0.15">
      <c r="A70" s="710" t="s">
        <v>372</v>
      </c>
      <c r="B70" s="632"/>
      <c r="C70" s="632"/>
      <c r="D70" s="632"/>
      <c r="E70" s="632"/>
      <c r="F70" s="632"/>
      <c r="G70" s="711"/>
      <c r="H70" s="715" t="str">
        <f>データ一覧!K141</f>
        <v>…</v>
      </c>
      <c r="I70" s="1081"/>
      <c r="J70" s="1585"/>
      <c r="K70" s="715" t="str">
        <f>データ一覧!K198</f>
        <v>…</v>
      </c>
      <c r="L70" s="1081"/>
      <c r="M70" s="1585"/>
      <c r="N70" s="715">
        <f>データ一覧!K142</f>
        <v>32</v>
      </c>
      <c r="O70" s="1081"/>
      <c r="P70" s="1585"/>
      <c r="Q70" s="715">
        <f>データ一覧!K199</f>
        <v>232</v>
      </c>
      <c r="R70" s="1081"/>
      <c r="S70" s="1585"/>
      <c r="T70" s="715" t="str">
        <f>データ一覧!K143</f>
        <v>…</v>
      </c>
      <c r="U70" s="1081"/>
      <c r="V70" s="1585"/>
      <c r="W70" s="715" t="str">
        <f>データ一覧!K200</f>
        <v>…</v>
      </c>
      <c r="X70" s="1081"/>
      <c r="Y70" s="1586"/>
      <c r="Z70" s="710" t="s">
        <v>1043</v>
      </c>
      <c r="AA70" s="632"/>
      <c r="AB70" s="632"/>
      <c r="AC70" s="711"/>
      <c r="AD70" s="721">
        <f>データ一覧!K290</f>
        <v>23</v>
      </c>
      <c r="AE70" s="1073"/>
      <c r="AF70" s="198"/>
      <c r="AG70" s="721">
        <f>データ一覧!K299</f>
        <v>73</v>
      </c>
      <c r="AH70" s="1073"/>
      <c r="AI70" s="198"/>
      <c r="AJ70" s="721">
        <f>データ一覧!K308</f>
        <v>4241</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3" ht="15.75" customHeight="1" x14ac:dyDescent="0.15">
      <c r="A71" s="710" t="s">
        <v>373</v>
      </c>
      <c r="B71" s="632"/>
      <c r="C71" s="632"/>
      <c r="D71" s="632"/>
      <c r="E71" s="632"/>
      <c r="F71" s="632"/>
      <c r="G71" s="711"/>
      <c r="H71" s="715" t="str">
        <f>データ一覧!K144</f>
        <v>…</v>
      </c>
      <c r="I71" s="1081"/>
      <c r="J71" s="1585"/>
      <c r="K71" s="715" t="str">
        <f>データ一覧!K201</f>
        <v>…</v>
      </c>
      <c r="L71" s="1081"/>
      <c r="M71" s="1585"/>
      <c r="N71" s="715">
        <f>データ一覧!K145</f>
        <v>67</v>
      </c>
      <c r="O71" s="1081"/>
      <c r="P71" s="1585"/>
      <c r="Q71" s="715">
        <f>データ一覧!K202</f>
        <v>1545</v>
      </c>
      <c r="R71" s="1081"/>
      <c r="S71" s="1585"/>
      <c r="T71" s="715" t="str">
        <f>データ一覧!K146</f>
        <v>…</v>
      </c>
      <c r="U71" s="1081"/>
      <c r="V71" s="1585"/>
      <c r="W71" s="715" t="str">
        <f>データ一覧!K203</f>
        <v>…</v>
      </c>
      <c r="X71" s="1081"/>
      <c r="Y71" s="1586"/>
      <c r="Z71" s="710" t="s">
        <v>1045</v>
      </c>
      <c r="AA71" s="632"/>
      <c r="AB71" s="632"/>
      <c r="AC71" s="711"/>
      <c r="AD71" s="721">
        <f>データ一覧!K291</f>
        <v>204</v>
      </c>
      <c r="AE71" s="1073"/>
      <c r="AF71" s="198"/>
      <c r="AG71" s="721">
        <f>データ一覧!K300</f>
        <v>1053</v>
      </c>
      <c r="AH71" s="1073"/>
      <c r="AI71" s="198"/>
      <c r="AJ71" s="721">
        <f>データ一覧!K309</f>
        <v>15866</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データ一覧!K662</f>
        <v>352</v>
      </c>
      <c r="BV71" s="648"/>
      <c r="BW71" s="648"/>
      <c r="BX71" s="649"/>
      <c r="BY71" s="247" t="s">
        <v>1046</v>
      </c>
      <c r="BZ71" s="1011" t="str">
        <f>データ一覧!K663</f>
        <v>-</v>
      </c>
      <c r="CA71" s="1856"/>
      <c r="CB71" s="1010">
        <f>データ一覧!K664</f>
        <v>69</v>
      </c>
      <c r="CC71" s="1011"/>
      <c r="CD71" s="1104"/>
      <c r="CE71" s="247"/>
      <c r="CF71" s="1102">
        <f>データ一覧!K665</f>
        <v>8</v>
      </c>
      <c r="CG71" s="1103"/>
      <c r="CH71" s="647">
        <f>データ一覧!K666</f>
        <v>43</v>
      </c>
      <c r="CI71" s="648"/>
      <c r="CJ71" s="649"/>
      <c r="CK71" s="647">
        <f>データ一覧!K667</f>
        <v>32</v>
      </c>
      <c r="CL71" s="648"/>
      <c r="CM71" s="649"/>
      <c r="CN71" s="647">
        <f>データ一覧!K668</f>
        <v>26</v>
      </c>
      <c r="CO71" s="648"/>
      <c r="CP71" s="649"/>
      <c r="CQ71" s="647">
        <f>データ一覧!K669</f>
        <v>45</v>
      </c>
      <c r="CR71" s="648"/>
      <c r="CS71" s="649"/>
      <c r="CT71" s="647">
        <f>データ一覧!K670</f>
        <v>16</v>
      </c>
      <c r="CU71" s="648"/>
      <c r="CV71" s="649"/>
      <c r="CW71" s="246"/>
      <c r="CX71" s="1102">
        <f>データ一覧!K671</f>
        <v>2</v>
      </c>
      <c r="CY71" s="1504"/>
    </row>
    <row r="72" spans="1:103" ht="15.75" customHeight="1" x14ac:dyDescent="0.15">
      <c r="A72" s="710" t="s">
        <v>374</v>
      </c>
      <c r="B72" s="632"/>
      <c r="C72" s="632"/>
      <c r="D72" s="632"/>
      <c r="E72" s="632"/>
      <c r="F72" s="632"/>
      <c r="G72" s="711"/>
      <c r="H72" s="715" t="str">
        <f>データ一覧!K147</f>
        <v>…</v>
      </c>
      <c r="I72" s="1081"/>
      <c r="J72" s="1585"/>
      <c r="K72" s="715" t="str">
        <f>データ一覧!K204</f>
        <v>…</v>
      </c>
      <c r="L72" s="1081"/>
      <c r="M72" s="1585"/>
      <c r="N72" s="715">
        <f>データ一覧!K148</f>
        <v>10</v>
      </c>
      <c r="O72" s="1081"/>
      <c r="P72" s="1585"/>
      <c r="Q72" s="715">
        <f>データ一覧!K205</f>
        <v>81</v>
      </c>
      <c r="R72" s="1081"/>
      <c r="S72" s="1585"/>
      <c r="T72" s="715" t="str">
        <f>データ一覧!K149</f>
        <v>…</v>
      </c>
      <c r="U72" s="1081"/>
      <c r="V72" s="1585"/>
      <c r="W72" s="715" t="str">
        <f>データ一覧!K206</f>
        <v>…</v>
      </c>
      <c r="X72" s="1081"/>
      <c r="Y72" s="1586"/>
      <c r="Z72" s="710" t="s">
        <v>1047</v>
      </c>
      <c r="AA72" s="632"/>
      <c r="AB72" s="632"/>
      <c r="AC72" s="711"/>
      <c r="AD72" s="721">
        <f>データ一覧!K292</f>
        <v>1</v>
      </c>
      <c r="AE72" s="1073"/>
      <c r="AF72" s="198"/>
      <c r="AG72" s="721">
        <f>データ一覧!K301</f>
        <v>3</v>
      </c>
      <c r="AH72" s="1073"/>
      <c r="AI72" s="198"/>
      <c r="AJ72" s="721" t="str">
        <f>データ一覧!K310</f>
        <v>x</v>
      </c>
      <c r="AK72" s="1073"/>
      <c r="AL72" s="1073"/>
      <c r="AM72" s="199"/>
      <c r="AN72" s="1618" t="s">
        <v>1048</v>
      </c>
      <c r="AO72" s="1619"/>
      <c r="AP72" s="1619"/>
      <c r="AQ72" s="1620"/>
      <c r="AR72" s="1611">
        <f>SUM(AR73:AV85)</f>
        <v>16173781</v>
      </c>
      <c r="AS72" s="1612"/>
      <c r="AT72" s="1612"/>
      <c r="AU72" s="1612"/>
      <c r="AV72" s="1613"/>
      <c r="AW72" s="1611">
        <f>SUM(AW73:BA85)</f>
        <v>17424074</v>
      </c>
      <c r="AX72" s="1612"/>
      <c r="AY72" s="1612"/>
      <c r="AZ72" s="1612"/>
      <c r="BA72" s="1613"/>
      <c r="BB72" s="1531" t="s">
        <v>565</v>
      </c>
      <c r="BC72" s="908"/>
      <c r="BD72" s="908"/>
      <c r="BE72" s="909"/>
      <c r="BF72" s="1611">
        <f>SUM(BF73:BJ85)</f>
        <v>16173781</v>
      </c>
      <c r="BG72" s="1612"/>
      <c r="BH72" s="1612"/>
      <c r="BI72" s="1612"/>
      <c r="BJ72" s="1613"/>
      <c r="BK72" s="718">
        <f>SUM(BK73:BO85)</f>
        <v>16784874</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03" ht="15.75" customHeight="1" x14ac:dyDescent="0.15">
      <c r="A73" s="710" t="s">
        <v>844</v>
      </c>
      <c r="B73" s="632"/>
      <c r="C73" s="632"/>
      <c r="D73" s="632"/>
      <c r="E73" s="632"/>
      <c r="F73" s="632"/>
      <c r="G73" s="711"/>
      <c r="H73" s="715" t="str">
        <f>データ一覧!K150</f>
        <v>…</v>
      </c>
      <c r="I73" s="1081"/>
      <c r="J73" s="1585"/>
      <c r="K73" s="715" t="str">
        <f>データ一覧!K207</f>
        <v>…</v>
      </c>
      <c r="L73" s="1081"/>
      <c r="M73" s="1585"/>
      <c r="N73" s="715">
        <f>データ一覧!K151</f>
        <v>79</v>
      </c>
      <c r="O73" s="1081"/>
      <c r="P73" s="1585"/>
      <c r="Q73" s="715">
        <f>データ一覧!K208</f>
        <v>250</v>
      </c>
      <c r="R73" s="1081"/>
      <c r="S73" s="1585"/>
      <c r="T73" s="715" t="str">
        <f>データ一覧!K152</f>
        <v>…</v>
      </c>
      <c r="U73" s="1081"/>
      <c r="V73" s="1585"/>
      <c r="W73" s="715" t="str">
        <f>データ一覧!K209</f>
        <v>…</v>
      </c>
      <c r="X73" s="1081"/>
      <c r="Y73" s="1586"/>
      <c r="Z73" s="702" t="s">
        <v>1049</v>
      </c>
      <c r="AA73" s="703"/>
      <c r="AB73" s="703"/>
      <c r="AC73" s="704"/>
      <c r="AD73" s="721">
        <f>データ一覧!K293</f>
        <v>20</v>
      </c>
      <c r="AE73" s="1073"/>
      <c r="AF73" s="198"/>
      <c r="AG73" s="721">
        <f>データ一覧!K302</f>
        <v>45</v>
      </c>
      <c r="AH73" s="1073"/>
      <c r="AI73" s="198"/>
      <c r="AJ73" s="721">
        <f>データ一覧!K311</f>
        <v>453</v>
      </c>
      <c r="AK73" s="1073"/>
      <c r="AL73" s="1073"/>
      <c r="AM73" s="199"/>
      <c r="AN73" s="1622" t="s">
        <v>570</v>
      </c>
      <c r="AO73" s="964"/>
      <c r="AP73" s="964"/>
      <c r="AQ73" s="965"/>
      <c r="AR73" s="718">
        <f>データ一覧!K429</f>
        <v>2696893</v>
      </c>
      <c r="AS73" s="719"/>
      <c r="AT73" s="719"/>
      <c r="AU73" s="719"/>
      <c r="AV73" s="720"/>
      <c r="AW73" s="718">
        <f>データ一覧!K443</f>
        <v>2647684</v>
      </c>
      <c r="AX73" s="719"/>
      <c r="AY73" s="719"/>
      <c r="AZ73" s="719"/>
      <c r="BA73" s="720"/>
      <c r="BB73" s="1534" t="s">
        <v>586</v>
      </c>
      <c r="BC73" s="919"/>
      <c r="BD73" s="919"/>
      <c r="BE73" s="920"/>
      <c r="BF73" s="718">
        <f>データ一覧!K457</f>
        <v>154247</v>
      </c>
      <c r="BG73" s="719"/>
      <c r="BH73" s="719"/>
      <c r="BI73" s="719"/>
      <c r="BJ73" s="720"/>
      <c r="BK73" s="718">
        <f>データ一覧!K471</f>
        <v>139575</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03" ht="15.75" customHeight="1" x14ac:dyDescent="0.15">
      <c r="A74" s="1187" t="s">
        <v>846</v>
      </c>
      <c r="B74" s="683"/>
      <c r="C74" s="683"/>
      <c r="D74" s="683"/>
      <c r="E74" s="683"/>
      <c r="F74" s="683"/>
      <c r="G74" s="1188"/>
      <c r="H74" s="716" t="str">
        <f>データ一覧!K153</f>
        <v>…</v>
      </c>
      <c r="I74" s="1771"/>
      <c r="J74" s="1831"/>
      <c r="K74" s="716" t="str">
        <f>データ一覧!K210</f>
        <v>…</v>
      </c>
      <c r="L74" s="1771"/>
      <c r="M74" s="1831"/>
      <c r="N74" s="1010" t="str">
        <f>データ一覧!K154</f>
        <v>…</v>
      </c>
      <c r="O74" s="1011"/>
      <c r="P74" s="1104"/>
      <c r="Q74" s="1010" t="str">
        <f>データ一覧!K211</f>
        <v>…</v>
      </c>
      <c r="R74" s="1011"/>
      <c r="S74" s="1104"/>
      <c r="T74" s="716" t="str">
        <f>データ一覧!K155</f>
        <v>…</v>
      </c>
      <c r="U74" s="1771"/>
      <c r="V74" s="1831"/>
      <c r="W74" s="716" t="str">
        <f>データ一覧!K212</f>
        <v>…</v>
      </c>
      <c r="X74" s="1771"/>
      <c r="Y74" s="1832"/>
      <c r="Z74" s="710" t="s">
        <v>1050</v>
      </c>
      <c r="AA74" s="632"/>
      <c r="AB74" s="632"/>
      <c r="AC74" s="711"/>
      <c r="AD74" s="721">
        <f>データ一覧!K294</f>
        <v>70</v>
      </c>
      <c r="AE74" s="1073"/>
      <c r="AF74" s="198"/>
      <c r="AG74" s="721">
        <f>データ一覧!K303</f>
        <v>445</v>
      </c>
      <c r="AH74" s="1073"/>
      <c r="AI74" s="198"/>
      <c r="AJ74" s="721">
        <f>データ一覧!K312</f>
        <v>6507</v>
      </c>
      <c r="AK74" s="1073"/>
      <c r="AL74" s="1073"/>
      <c r="AM74" s="199"/>
      <c r="AN74" s="1622" t="s">
        <v>571</v>
      </c>
      <c r="AO74" s="964"/>
      <c r="AP74" s="964"/>
      <c r="AQ74" s="965"/>
      <c r="AR74" s="718">
        <f>データ一覧!K430</f>
        <v>169050</v>
      </c>
      <c r="AS74" s="719"/>
      <c r="AT74" s="719"/>
      <c r="AU74" s="719"/>
      <c r="AV74" s="720"/>
      <c r="AW74" s="718">
        <f>データ一覧!K444</f>
        <v>170448</v>
      </c>
      <c r="AX74" s="719"/>
      <c r="AY74" s="719"/>
      <c r="AZ74" s="719"/>
      <c r="BA74" s="720"/>
      <c r="BB74" s="1534" t="s">
        <v>587</v>
      </c>
      <c r="BC74" s="919"/>
      <c r="BD74" s="919"/>
      <c r="BE74" s="920"/>
      <c r="BF74" s="718">
        <f>データ一覧!K458</f>
        <v>2098554</v>
      </c>
      <c r="BG74" s="719"/>
      <c r="BH74" s="719"/>
      <c r="BI74" s="719"/>
      <c r="BJ74" s="720"/>
      <c r="BK74" s="718">
        <f>データ一覧!K472</f>
        <v>3856648</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3"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データ一覧!K295</f>
        <v>35</v>
      </c>
      <c r="AE75" s="1073"/>
      <c r="AF75" s="198"/>
      <c r="AG75" s="721">
        <f>データ一覧!K304</f>
        <v>137</v>
      </c>
      <c r="AH75" s="1073"/>
      <c r="AI75" s="198"/>
      <c r="AJ75" s="721">
        <f>データ一覧!K313</f>
        <v>1587</v>
      </c>
      <c r="AK75" s="1073"/>
      <c r="AL75" s="1073"/>
      <c r="AM75" s="199"/>
      <c r="AN75" s="1622" t="s">
        <v>572</v>
      </c>
      <c r="AO75" s="964"/>
      <c r="AP75" s="964"/>
      <c r="AQ75" s="965"/>
      <c r="AR75" s="718">
        <f>データ一覧!K431</f>
        <v>686163</v>
      </c>
      <c r="AS75" s="719"/>
      <c r="AT75" s="719"/>
      <c r="AU75" s="719"/>
      <c r="AV75" s="720"/>
      <c r="AW75" s="718">
        <f>データ一覧!K445</f>
        <v>733946</v>
      </c>
      <c r="AX75" s="719"/>
      <c r="AY75" s="719"/>
      <c r="AZ75" s="719"/>
      <c r="BA75" s="720"/>
      <c r="BB75" s="1534" t="s">
        <v>588</v>
      </c>
      <c r="BC75" s="919"/>
      <c r="BD75" s="919"/>
      <c r="BE75" s="920"/>
      <c r="BF75" s="718">
        <f>データ一覧!K459</f>
        <v>4221748</v>
      </c>
      <c r="BG75" s="719"/>
      <c r="BH75" s="719"/>
      <c r="BI75" s="719"/>
      <c r="BJ75" s="720"/>
      <c r="BK75" s="718">
        <f>データ一覧!K473</f>
        <v>4362213</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865"/>
      <c r="CY75" s="1634"/>
    </row>
    <row r="76" spans="1:103"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データ一覧!K296</f>
        <v>73</v>
      </c>
      <c r="AE76" s="1073"/>
      <c r="AF76" s="198"/>
      <c r="AG76" s="721">
        <f>データ一覧!K305</f>
        <v>378</v>
      </c>
      <c r="AH76" s="1073"/>
      <c r="AI76" s="198"/>
      <c r="AJ76" s="721" t="str">
        <f>データ一覧!K314</f>
        <v>x</v>
      </c>
      <c r="AK76" s="1073"/>
      <c r="AL76" s="1073"/>
      <c r="AM76" s="199"/>
      <c r="AN76" s="1635" t="s">
        <v>573</v>
      </c>
      <c r="AO76" s="1636"/>
      <c r="AP76" s="1636"/>
      <c r="AQ76" s="1637"/>
      <c r="AR76" s="718">
        <f>データ一覧!K432</f>
        <v>28204</v>
      </c>
      <c r="AS76" s="719"/>
      <c r="AT76" s="719"/>
      <c r="AU76" s="719"/>
      <c r="AV76" s="720"/>
      <c r="AW76" s="718">
        <f>データ一覧!K446</f>
        <v>111919</v>
      </c>
      <c r="AX76" s="719"/>
      <c r="AY76" s="719"/>
      <c r="AZ76" s="719"/>
      <c r="BA76" s="720"/>
      <c r="BB76" s="1534" t="s">
        <v>589</v>
      </c>
      <c r="BC76" s="919"/>
      <c r="BD76" s="919"/>
      <c r="BE76" s="920"/>
      <c r="BF76" s="718">
        <f>データ一覧!K460</f>
        <v>1399369</v>
      </c>
      <c r="BG76" s="719"/>
      <c r="BH76" s="719"/>
      <c r="BI76" s="719"/>
      <c r="BJ76" s="720"/>
      <c r="BK76" s="718">
        <f>データ一覧!K474</f>
        <v>1579332</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3"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データ一覧!K297</f>
        <v>5</v>
      </c>
      <c r="AE77" s="1073"/>
      <c r="AF77" s="198"/>
      <c r="AG77" s="721">
        <f>データ一覧!K306</f>
        <v>45</v>
      </c>
      <c r="AH77" s="1073"/>
      <c r="AI77" s="198"/>
      <c r="AJ77" s="721">
        <f>データ一覧!K315</f>
        <v>1257</v>
      </c>
      <c r="AK77" s="1073"/>
      <c r="AL77" s="1073"/>
      <c r="AM77" s="199"/>
      <c r="AN77" s="1622" t="s">
        <v>574</v>
      </c>
      <c r="AO77" s="964"/>
      <c r="AP77" s="964"/>
      <c r="AQ77" s="965"/>
      <c r="AR77" s="718">
        <f>データ一覧!K433</f>
        <v>4510000</v>
      </c>
      <c r="AS77" s="719"/>
      <c r="AT77" s="719"/>
      <c r="AU77" s="719"/>
      <c r="AV77" s="720"/>
      <c r="AW77" s="718">
        <f>データ一覧!K447</f>
        <v>5048118</v>
      </c>
      <c r="AX77" s="719"/>
      <c r="AY77" s="719"/>
      <c r="AZ77" s="719"/>
      <c r="BA77" s="720"/>
      <c r="BB77" s="1534" t="s">
        <v>590</v>
      </c>
      <c r="BC77" s="919"/>
      <c r="BD77" s="919"/>
      <c r="BE77" s="920"/>
      <c r="BF77" s="718">
        <f>データ一覧!K461</f>
        <v>104839</v>
      </c>
      <c r="BG77" s="719"/>
      <c r="BH77" s="719"/>
      <c r="BI77" s="719"/>
      <c r="BJ77" s="720"/>
      <c r="BK77" s="718">
        <f>データ一覧!K475</f>
        <v>104839</v>
      </c>
      <c r="BL77" s="623"/>
      <c r="BM77" s="623"/>
      <c r="BN77" s="623"/>
      <c r="BO77" s="910"/>
      <c r="BP77" s="152"/>
      <c r="BQ77" s="153"/>
      <c r="BR77" s="1640">
        <f>データ一覧!K672</f>
        <v>1</v>
      </c>
      <c r="BS77" s="1640"/>
      <c r="BT77" s="1640"/>
      <c r="BU77" s="1640"/>
      <c r="BV77" s="1641"/>
      <c r="BW77" s="153"/>
      <c r="BX77" s="153"/>
      <c r="BY77" s="1642"/>
      <c r="BZ77" s="1641"/>
      <c r="CA77" s="1643">
        <f>データ一覧!K673</f>
        <v>5</v>
      </c>
      <c r="CB77" s="1643"/>
      <c r="CC77" s="1643"/>
      <c r="CD77" s="1643"/>
      <c r="CE77" s="153"/>
      <c r="CF77" s="1641"/>
      <c r="CG77" s="1644"/>
      <c r="CH77" s="1641"/>
      <c r="CI77" s="1641"/>
      <c r="CJ77" s="1643">
        <f>データ一覧!K674</f>
        <v>34</v>
      </c>
      <c r="CK77" s="1643"/>
      <c r="CL77" s="1643"/>
      <c r="CM77" s="1643"/>
      <c r="CN77" s="153"/>
      <c r="CO77" s="1641"/>
      <c r="CP77" s="1644"/>
      <c r="CQ77" s="153"/>
      <c r="CR77" s="153"/>
      <c r="CS77" s="1643">
        <f>データ一覧!K675</f>
        <v>19</v>
      </c>
      <c r="CT77" s="1643"/>
      <c r="CU77" s="1643"/>
      <c r="CV77" s="1643"/>
      <c r="CW77" s="153"/>
      <c r="CX77" s="1641"/>
      <c r="CY77" s="157"/>
    </row>
    <row r="78" spans="1:103"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データ一覧!K434</f>
        <v>4409</v>
      </c>
      <c r="AS78" s="719"/>
      <c r="AT78" s="719"/>
      <c r="AU78" s="719"/>
      <c r="AV78" s="720"/>
      <c r="AW78" s="718">
        <f>データ一覧!K448</f>
        <v>38040</v>
      </c>
      <c r="AX78" s="719"/>
      <c r="AY78" s="719"/>
      <c r="AZ78" s="719"/>
      <c r="BA78" s="720"/>
      <c r="BB78" s="1649" t="s">
        <v>591</v>
      </c>
      <c r="BC78" s="703"/>
      <c r="BD78" s="703"/>
      <c r="BE78" s="704"/>
      <c r="BF78" s="718">
        <f>データ一覧!K462</f>
        <v>691255</v>
      </c>
      <c r="BG78" s="719"/>
      <c r="BH78" s="719"/>
      <c r="BI78" s="719"/>
      <c r="BJ78" s="720"/>
      <c r="BK78" s="718">
        <f>データ一覧!K476</f>
        <v>784371</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3"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データ一覧!K435</f>
        <v>148961</v>
      </c>
      <c r="AS79" s="719"/>
      <c r="AT79" s="719"/>
      <c r="AU79" s="719"/>
      <c r="AV79" s="720"/>
      <c r="AW79" s="718">
        <f>データ一覧!K449</f>
        <v>150622</v>
      </c>
      <c r="AX79" s="719"/>
      <c r="AY79" s="719"/>
      <c r="AZ79" s="719"/>
      <c r="BA79" s="720"/>
      <c r="BB79" s="1534" t="s">
        <v>592</v>
      </c>
      <c r="BC79" s="919"/>
      <c r="BD79" s="919"/>
      <c r="BE79" s="920"/>
      <c r="BF79" s="718">
        <f>データ一覧!K463</f>
        <v>470056</v>
      </c>
      <c r="BG79" s="719"/>
      <c r="BH79" s="719"/>
      <c r="BI79" s="719"/>
      <c r="BJ79" s="720"/>
      <c r="BK79" s="718">
        <f>データ一覧!K477</f>
        <v>416924</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3" ht="15.75" customHeight="1" x14ac:dyDescent="0.15">
      <c r="A80" s="1645" t="s">
        <v>1079</v>
      </c>
      <c r="B80" s="483" t="str">
        <f>+LEFT(データ一覧!$A$213)</f>
        <v>2</v>
      </c>
      <c r="C80" s="729" t="s">
        <v>734</v>
      </c>
      <c r="D80" s="730"/>
      <c r="E80" s="730"/>
      <c r="F80" s="731"/>
      <c r="G80" s="647">
        <f>データ一覧!K213</f>
        <v>580</v>
      </c>
      <c r="H80" s="648"/>
      <c r="I80" s="649"/>
      <c r="J80" s="1518" t="s">
        <v>1080</v>
      </c>
      <c r="K80" s="621"/>
      <c r="L80" s="621"/>
      <c r="M80" s="621"/>
      <c r="N80" s="622"/>
      <c r="O80" s="1650">
        <f>データ一覧!K217</f>
        <v>580</v>
      </c>
      <c r="P80" s="623"/>
      <c r="Q80" s="624"/>
      <c r="R80" s="1518" t="s">
        <v>1080</v>
      </c>
      <c r="S80" s="621"/>
      <c r="T80" s="621"/>
      <c r="U80" s="621"/>
      <c r="V80" s="622"/>
      <c r="W80" s="647">
        <f>データ一覧!K233</f>
        <v>1416</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データ一覧!K436</f>
        <v>3230117</v>
      </c>
      <c r="AS80" s="719"/>
      <c r="AT80" s="719"/>
      <c r="AU80" s="719"/>
      <c r="AV80" s="720"/>
      <c r="AW80" s="718">
        <f>データ一覧!K450</f>
        <v>2437171</v>
      </c>
      <c r="AX80" s="719"/>
      <c r="AY80" s="719"/>
      <c r="AZ80" s="719"/>
      <c r="BA80" s="720"/>
      <c r="BB80" s="1534" t="s">
        <v>593</v>
      </c>
      <c r="BC80" s="919"/>
      <c r="BD80" s="919"/>
      <c r="BE80" s="920"/>
      <c r="BF80" s="718">
        <f>データ一覧!K464</f>
        <v>1494226</v>
      </c>
      <c r="BG80" s="719"/>
      <c r="BH80" s="719"/>
      <c r="BI80" s="719"/>
      <c r="BJ80" s="720"/>
      <c r="BK80" s="718">
        <f>データ一覧!K478</f>
        <v>1787474</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04" ht="15.75" customHeight="1" x14ac:dyDescent="0.15">
      <c r="A81" s="1645" t="s">
        <v>1084</v>
      </c>
      <c r="B81" s="483" t="s">
        <v>892</v>
      </c>
      <c r="C81" s="214" t="s">
        <v>1085</v>
      </c>
      <c r="D81" s="595"/>
      <c r="E81" s="595"/>
      <c r="F81" s="596"/>
      <c r="G81" s="647">
        <f>データ一覧!K214</f>
        <v>554</v>
      </c>
      <c r="H81" s="648"/>
      <c r="I81" s="649"/>
      <c r="J81" s="1518" t="s">
        <v>1086</v>
      </c>
      <c r="K81" s="621"/>
      <c r="L81" s="621"/>
      <c r="M81" s="621"/>
      <c r="N81" s="622"/>
      <c r="O81" s="1650">
        <f>データ一覧!K218</f>
        <v>68</v>
      </c>
      <c r="P81" s="623"/>
      <c r="Q81" s="624"/>
      <c r="R81" s="1651" t="s">
        <v>1087</v>
      </c>
      <c r="S81" s="1652"/>
      <c r="T81" s="1652"/>
      <c r="U81" s="1652"/>
      <c r="V81" s="1653"/>
      <c r="W81" s="647">
        <f>データ一覧!K234</f>
        <v>40</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データ一覧!K437</f>
        <v>1267317</v>
      </c>
      <c r="AS81" s="719"/>
      <c r="AT81" s="719"/>
      <c r="AU81" s="719"/>
      <c r="AV81" s="720"/>
      <c r="AW81" s="718">
        <f>データ一覧!K451</f>
        <v>1661189</v>
      </c>
      <c r="AX81" s="719"/>
      <c r="AY81" s="719"/>
      <c r="AZ81" s="719"/>
      <c r="BA81" s="720"/>
      <c r="BB81" s="1534" t="s">
        <v>594</v>
      </c>
      <c r="BC81" s="919"/>
      <c r="BD81" s="919"/>
      <c r="BE81" s="920"/>
      <c r="BF81" s="718">
        <f>データ一覧!K465</f>
        <v>396895</v>
      </c>
      <c r="BG81" s="719"/>
      <c r="BH81" s="719"/>
      <c r="BI81" s="719"/>
      <c r="BJ81" s="720"/>
      <c r="BK81" s="718">
        <f>データ一覧!K479</f>
        <v>384725</v>
      </c>
      <c r="BL81" s="623"/>
      <c r="BM81" s="623"/>
      <c r="BN81" s="623"/>
      <c r="BO81" s="910"/>
      <c r="BP81" s="67"/>
      <c r="BQ81" s="966">
        <f>データ一覧!K676</f>
        <v>8</v>
      </c>
      <c r="BR81" s="966"/>
      <c r="BS81" s="966"/>
      <c r="BT81" s="603"/>
      <c r="BU81" s="574"/>
      <c r="BV81" s="966">
        <f>データ一覧!K677</f>
        <v>7</v>
      </c>
      <c r="BW81" s="966"/>
      <c r="BX81" s="966"/>
      <c r="BY81" s="603"/>
      <c r="BZ81" s="574"/>
      <c r="CA81" s="966">
        <f>データ一覧!K678</f>
        <v>0</v>
      </c>
      <c r="CB81" s="966"/>
      <c r="CC81" s="966"/>
      <c r="CD81" s="603"/>
      <c r="CE81" s="896">
        <f>データ一覧!K679</f>
        <v>3326</v>
      </c>
      <c r="CF81" s="966"/>
      <c r="CG81" s="966"/>
      <c r="CH81" s="966"/>
      <c r="CI81" s="1074"/>
      <c r="CJ81" s="574"/>
      <c r="CK81" s="966">
        <f>データ一覧!K680</f>
        <v>7</v>
      </c>
      <c r="CL81" s="966"/>
      <c r="CM81" s="1074"/>
      <c r="CN81" s="564"/>
      <c r="CO81" s="966">
        <f>データ一覧!K681</f>
        <v>37</v>
      </c>
      <c r="CP81" s="966"/>
      <c r="CQ81" s="1074"/>
      <c r="CR81" s="574"/>
      <c r="CS81" s="966">
        <f>データ一覧!K682</f>
        <v>39</v>
      </c>
      <c r="CT81" s="966"/>
      <c r="CU81" s="1074"/>
      <c r="CV81" s="574"/>
      <c r="CW81" s="966">
        <f>データ一覧!K683</f>
        <v>289</v>
      </c>
      <c r="CX81" s="966"/>
      <c r="CY81" s="1117"/>
    </row>
    <row r="82" spans="1:104" ht="15.75" customHeight="1" x14ac:dyDescent="0.15">
      <c r="A82" s="1645" t="s">
        <v>1089</v>
      </c>
      <c r="B82" s="483" t="str">
        <f>+LEFT(データ一覧!$A$213,1)</f>
        <v>2</v>
      </c>
      <c r="C82" s="214" t="s">
        <v>384</v>
      </c>
      <c r="D82" s="595"/>
      <c r="E82" s="595"/>
      <c r="F82" s="596"/>
      <c r="G82" s="647">
        <f>データ一覧!K215</f>
        <v>26</v>
      </c>
      <c r="H82" s="648"/>
      <c r="I82" s="649"/>
      <c r="J82" s="1518" t="s">
        <v>388</v>
      </c>
      <c r="K82" s="621"/>
      <c r="L82" s="621"/>
      <c r="M82" s="621"/>
      <c r="N82" s="622"/>
      <c r="O82" s="1650">
        <f>データ一覧!K219</f>
        <v>225</v>
      </c>
      <c r="P82" s="623"/>
      <c r="Q82" s="624"/>
      <c r="R82" s="150" t="s">
        <v>1090</v>
      </c>
      <c r="S82" s="1661"/>
      <c r="T82" s="1661"/>
      <c r="U82" s="1661"/>
      <c r="V82" s="1662"/>
      <c r="W82" s="647">
        <f>データ一覧!K235</f>
        <v>150</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データ一覧!K438</f>
        <v>31859</v>
      </c>
      <c r="AS82" s="719"/>
      <c r="AT82" s="719"/>
      <c r="AU82" s="719"/>
      <c r="AV82" s="720"/>
      <c r="AW82" s="718">
        <f>データ一覧!K452</f>
        <v>45169</v>
      </c>
      <c r="AX82" s="719"/>
      <c r="AY82" s="719"/>
      <c r="AZ82" s="719"/>
      <c r="BA82" s="720"/>
      <c r="BB82" s="1534" t="s">
        <v>595</v>
      </c>
      <c r="BC82" s="919"/>
      <c r="BD82" s="919"/>
      <c r="BE82" s="920"/>
      <c r="BF82" s="718">
        <f>データ一覧!K466</f>
        <v>3887415</v>
      </c>
      <c r="BG82" s="719"/>
      <c r="BH82" s="719"/>
      <c r="BI82" s="719"/>
      <c r="BJ82" s="720"/>
      <c r="BK82" s="718">
        <f>データ一覧!K480</f>
        <v>1336667</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4" ht="15.75" customHeight="1" x14ac:dyDescent="0.15">
      <c r="A83" s="1645" t="s">
        <v>1093</v>
      </c>
      <c r="B83" s="483" t="s">
        <v>892</v>
      </c>
      <c r="C83" s="150"/>
      <c r="D83" s="67" t="s">
        <v>1094</v>
      </c>
      <c r="E83" s="67"/>
      <c r="F83" s="162"/>
      <c r="G83" s="647">
        <f>データ一覧!K216</f>
        <v>18</v>
      </c>
      <c r="H83" s="648"/>
      <c r="I83" s="649"/>
      <c r="J83" s="1668" t="s">
        <v>1095</v>
      </c>
      <c r="K83" s="1669"/>
      <c r="L83" s="1669"/>
      <c r="M83" s="1669"/>
      <c r="N83" s="1670"/>
      <c r="O83" s="1650">
        <f>データ一覧!K220</f>
        <v>219</v>
      </c>
      <c r="P83" s="623"/>
      <c r="Q83" s="624"/>
      <c r="R83" s="150" t="s">
        <v>1096</v>
      </c>
      <c r="S83" s="67"/>
      <c r="T83" s="67"/>
      <c r="U83" s="67"/>
      <c r="V83" s="162"/>
      <c r="W83" s="647">
        <f>データ一覧!K236</f>
        <v>225</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データ一覧!K439</f>
        <v>186212</v>
      </c>
      <c r="AS83" s="719"/>
      <c r="AT83" s="719"/>
      <c r="AU83" s="719"/>
      <c r="AV83" s="720"/>
      <c r="AW83" s="718">
        <f>データ一覧!K453</f>
        <v>776234</v>
      </c>
      <c r="AX83" s="719"/>
      <c r="AY83" s="719"/>
      <c r="AZ83" s="719"/>
      <c r="BA83" s="720"/>
      <c r="BB83" s="1534" t="s">
        <v>596</v>
      </c>
      <c r="BC83" s="919"/>
      <c r="BD83" s="919"/>
      <c r="BE83" s="920"/>
      <c r="BF83" s="647">
        <f>データ一覧!K467</f>
        <v>0</v>
      </c>
      <c r="BG83" s="648"/>
      <c r="BH83" s="648"/>
      <c r="BI83" s="648"/>
      <c r="BJ83" s="649"/>
      <c r="BK83" s="718">
        <f>データ一覧!K481</f>
        <v>848335</v>
      </c>
      <c r="BL83" s="623"/>
      <c r="BM83" s="623"/>
      <c r="BN83" s="623"/>
      <c r="BO83" s="910"/>
      <c r="BP83" s="876"/>
      <c r="BQ83" s="877"/>
      <c r="BR83" s="877"/>
      <c r="BS83" s="877"/>
      <c r="BT83" s="877"/>
      <c r="BU83" s="877"/>
      <c r="BV83" s="877"/>
      <c r="BW83" s="877"/>
      <c r="BX83" s="877"/>
      <c r="BY83" s="877"/>
      <c r="BZ83" s="877"/>
      <c r="CA83" s="877"/>
      <c r="CB83" s="877"/>
      <c r="CC83" s="877"/>
      <c r="CD83" s="877"/>
      <c r="CE83" s="877"/>
      <c r="CF83" s="877"/>
      <c r="CG83" s="877"/>
      <c r="CH83" s="877"/>
      <c r="CI83" s="877"/>
      <c r="CJ83" s="877"/>
      <c r="CK83" s="877"/>
      <c r="CL83" s="877"/>
      <c r="CM83" s="877"/>
      <c r="CN83" s="877"/>
      <c r="CO83" s="877"/>
      <c r="CP83" s="877"/>
      <c r="CQ83" s="877"/>
      <c r="CR83" s="877"/>
      <c r="CS83" s="877"/>
      <c r="CT83" s="877"/>
      <c r="CU83" s="877"/>
      <c r="CV83" s="877"/>
      <c r="CW83" s="877"/>
      <c r="CX83" s="877"/>
      <c r="CY83" s="878"/>
      <c r="CZ83" s="42"/>
    </row>
    <row r="84" spans="1:104"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データ一覧!K221</f>
        <v>18</v>
      </c>
      <c r="P84" s="623"/>
      <c r="Q84" s="624"/>
      <c r="R84" s="150" t="s">
        <v>1099</v>
      </c>
      <c r="S84" s="67"/>
      <c r="T84" s="67"/>
      <c r="U84" s="67"/>
      <c r="V84" s="162"/>
      <c r="W84" s="647">
        <f>データ一覧!K237</f>
        <v>84</v>
      </c>
      <c r="X84" s="648"/>
      <c r="Y84" s="1109"/>
      <c r="Z84" s="67"/>
      <c r="AA84" s="1672">
        <f>データ一覧!K316</f>
        <v>8220</v>
      </c>
      <c r="AB84" s="1672"/>
      <c r="AC84" s="259" t="s">
        <v>1100</v>
      </c>
      <c r="AD84" s="1673">
        <f>データ一覧!K317</f>
        <v>35</v>
      </c>
      <c r="AE84" s="945"/>
      <c r="AF84" s="259" t="s">
        <v>1100</v>
      </c>
      <c r="AG84" s="1673">
        <f>データ一覧!K318</f>
        <v>46</v>
      </c>
      <c r="AH84" s="945"/>
      <c r="AI84" s="259" t="s">
        <v>1100</v>
      </c>
      <c r="AJ84" s="150"/>
      <c r="AK84" s="742">
        <f>データ一覧!K319</f>
        <v>8209</v>
      </c>
      <c r="AL84" s="742"/>
      <c r="AM84" s="1675" t="s">
        <v>1100</v>
      </c>
      <c r="AN84" s="1622" t="s">
        <v>581</v>
      </c>
      <c r="AO84" s="964"/>
      <c r="AP84" s="964"/>
      <c r="AQ84" s="965"/>
      <c r="AR84" s="718">
        <f>データ一覧!K440</f>
        <v>2524500</v>
      </c>
      <c r="AS84" s="719"/>
      <c r="AT84" s="719"/>
      <c r="AU84" s="719"/>
      <c r="AV84" s="720"/>
      <c r="AW84" s="718">
        <f>データ一覧!K454</f>
        <v>1798738</v>
      </c>
      <c r="AX84" s="719"/>
      <c r="AY84" s="719"/>
      <c r="AZ84" s="719"/>
      <c r="BA84" s="720"/>
      <c r="BB84" s="1534" t="s">
        <v>597</v>
      </c>
      <c r="BC84" s="919"/>
      <c r="BD84" s="919"/>
      <c r="BE84" s="920"/>
      <c r="BF84" s="718">
        <f>データ一覧!K468</f>
        <v>1205077</v>
      </c>
      <c r="BG84" s="719"/>
      <c r="BH84" s="719"/>
      <c r="BI84" s="719"/>
      <c r="BJ84" s="720"/>
      <c r="BK84" s="718">
        <f>データ一覧!K482</f>
        <v>1183771</v>
      </c>
      <c r="BL84" s="623"/>
      <c r="BM84" s="623"/>
      <c r="BN84" s="623"/>
      <c r="BO84" s="910"/>
      <c r="BP84" s="317"/>
      <c r="BQ84" s="318"/>
      <c r="BR84" s="318"/>
      <c r="BS84" s="318"/>
      <c r="BT84" s="176"/>
      <c r="BU84" s="341" t="s">
        <v>1327</v>
      </c>
      <c r="BV84" s="318"/>
      <c r="BW84" s="318"/>
      <c r="BX84" s="318"/>
      <c r="BY84" s="318"/>
      <c r="BZ84" s="1866"/>
      <c r="CA84" s="1866"/>
      <c r="CB84" s="1866"/>
      <c r="CC84" s="1866"/>
      <c r="CD84" s="1866"/>
      <c r="CE84" s="1866"/>
      <c r="CF84" s="1866"/>
      <c r="CG84" s="1866"/>
      <c r="CH84" s="1866"/>
      <c r="CI84" s="1866"/>
      <c r="CJ84" s="1866"/>
      <c r="CK84" s="1866"/>
      <c r="CL84" s="1866"/>
      <c r="CM84" s="1866"/>
      <c r="CN84" s="1866"/>
      <c r="CO84" s="1866"/>
      <c r="CP84" s="1866"/>
      <c r="CQ84" s="1866"/>
      <c r="CR84" s="1866"/>
      <c r="CS84" s="1866"/>
      <c r="CT84" s="1866"/>
      <c r="CU84" s="1866"/>
      <c r="CV84" s="1866"/>
      <c r="CW84" s="1866"/>
      <c r="CX84" s="1866"/>
      <c r="CY84" s="1867"/>
    </row>
    <row r="85" spans="1:104" ht="15.75" customHeight="1" x14ac:dyDescent="0.15">
      <c r="A85" s="1645" t="s">
        <v>1101</v>
      </c>
      <c r="B85" s="483"/>
      <c r="C85" s="150"/>
      <c r="D85" s="67"/>
      <c r="E85" s="590"/>
      <c r="F85" s="314"/>
      <c r="G85" s="648"/>
      <c r="H85" s="648"/>
      <c r="I85" s="649"/>
      <c r="J85" s="1668" t="s">
        <v>1102</v>
      </c>
      <c r="K85" s="1669"/>
      <c r="L85" s="1669"/>
      <c r="M85" s="1669"/>
      <c r="N85" s="1670"/>
      <c r="O85" s="1650">
        <f>データ一覧!K222</f>
        <v>18</v>
      </c>
      <c r="P85" s="623"/>
      <c r="Q85" s="624"/>
      <c r="R85" s="150" t="s">
        <v>1103</v>
      </c>
      <c r="S85" s="67"/>
      <c r="T85" s="67"/>
      <c r="U85" s="67"/>
      <c r="V85" s="162"/>
      <c r="W85" s="647">
        <f>データ一覧!K238</f>
        <v>53</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データ一覧!K441</f>
        <v>690096</v>
      </c>
      <c r="AS85" s="719"/>
      <c r="AT85" s="719"/>
      <c r="AU85" s="719"/>
      <c r="AV85" s="720"/>
      <c r="AW85" s="718">
        <f>データ一覧!K455</f>
        <v>1804796</v>
      </c>
      <c r="AX85" s="719"/>
      <c r="AY85" s="719"/>
      <c r="AZ85" s="719"/>
      <c r="BA85" s="720"/>
      <c r="BB85" s="1534" t="s">
        <v>1104</v>
      </c>
      <c r="BC85" s="919"/>
      <c r="BD85" s="919"/>
      <c r="BE85" s="920"/>
      <c r="BF85" s="718">
        <f>データ一覧!K469</f>
        <v>50100</v>
      </c>
      <c r="BG85" s="719"/>
      <c r="BH85" s="719"/>
      <c r="BI85" s="719"/>
      <c r="BJ85" s="720"/>
      <c r="BK85" s="647">
        <f>データ一覧!K483</f>
        <v>0</v>
      </c>
      <c r="BL85" s="1833"/>
      <c r="BM85" s="1833"/>
      <c r="BN85" s="1833"/>
      <c r="BO85" s="1803"/>
      <c r="BP85" s="319" t="s">
        <v>1267</v>
      </c>
      <c r="BQ85" s="67"/>
      <c r="BR85" s="67"/>
      <c r="BS85" s="215"/>
      <c r="BT85" s="162"/>
      <c r="BU85" s="333" t="s">
        <v>1328</v>
      </c>
      <c r="BV85" s="215"/>
      <c r="BW85" s="215"/>
      <c r="BX85" s="215"/>
      <c r="BY85" s="215"/>
      <c r="BZ85" s="215"/>
      <c r="CA85" s="215"/>
      <c r="CB85" s="215"/>
      <c r="CC85" s="215"/>
      <c r="CD85" s="215"/>
      <c r="CE85" s="215"/>
      <c r="CF85" s="215"/>
      <c r="CG85" s="215"/>
      <c r="CH85" s="215"/>
      <c r="CI85" s="215"/>
      <c r="CJ85" s="215"/>
      <c r="CK85" s="215"/>
      <c r="CL85" s="215"/>
      <c r="CM85" s="215"/>
      <c r="CN85" s="215"/>
      <c r="CO85" s="215"/>
      <c r="CP85" s="215"/>
      <c r="CQ85" s="215"/>
      <c r="CR85" s="215"/>
      <c r="CS85" s="215"/>
      <c r="CT85" s="215"/>
      <c r="CU85" s="215"/>
      <c r="CV85" s="215"/>
      <c r="CW85" s="215"/>
      <c r="CX85" s="215"/>
      <c r="CY85" s="269"/>
    </row>
    <row r="86" spans="1:104" ht="15.75" customHeight="1" x14ac:dyDescent="0.15">
      <c r="A86" s="1645" t="s">
        <v>1093</v>
      </c>
      <c r="B86" s="1682"/>
      <c r="C86" s="171"/>
      <c r="D86" s="172"/>
      <c r="E86" s="172"/>
      <c r="F86" s="173"/>
      <c r="G86" s="648"/>
      <c r="H86" s="648"/>
      <c r="I86" s="649"/>
      <c r="J86" s="1668" t="s">
        <v>1110</v>
      </c>
      <c r="K86" s="1669"/>
      <c r="L86" s="1669"/>
      <c r="M86" s="1669"/>
      <c r="N86" s="1670"/>
      <c r="O86" s="1650">
        <f>データ一覧!K223</f>
        <v>32</v>
      </c>
      <c r="P86" s="623"/>
      <c r="Q86" s="624"/>
      <c r="R86" s="1683" t="s">
        <v>1111</v>
      </c>
      <c r="S86" s="1684"/>
      <c r="T86" s="1684"/>
      <c r="U86" s="1684"/>
      <c r="V86" s="1685"/>
      <c r="W86" s="647">
        <f>データ一覧!K239</f>
        <v>863</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1268</v>
      </c>
      <c r="BQ86" s="215"/>
      <c r="BR86" s="215"/>
      <c r="BS86" s="215"/>
      <c r="BT86" s="162"/>
      <c r="BU86" s="333" t="s">
        <v>1329</v>
      </c>
      <c r="BV86" s="215"/>
      <c r="BW86" s="215"/>
      <c r="BX86" s="215"/>
      <c r="BY86" s="215"/>
      <c r="BZ86" s="215"/>
      <c r="CA86" s="215"/>
      <c r="CB86" s="215"/>
      <c r="CC86" s="215"/>
      <c r="CD86" s="346"/>
      <c r="CE86" s="91"/>
      <c r="CF86" s="91"/>
      <c r="CG86" s="91"/>
      <c r="CH86" s="91"/>
      <c r="CI86" s="215"/>
      <c r="CJ86" s="215"/>
      <c r="CK86" s="215"/>
      <c r="CL86" s="345"/>
      <c r="CM86" s="91"/>
      <c r="CN86" s="91"/>
      <c r="CO86" s="91"/>
      <c r="CP86" s="91"/>
      <c r="CQ86" s="215"/>
      <c r="CR86" s="215"/>
      <c r="CS86" s="215"/>
      <c r="CT86" s="346"/>
      <c r="CU86" s="91"/>
      <c r="CV86" s="91"/>
      <c r="CW86" s="91"/>
      <c r="CX86" s="91"/>
      <c r="CY86" s="269"/>
    </row>
    <row r="87" spans="1:104"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333" t="s">
        <v>1330</v>
      </c>
      <c r="BV87" s="215"/>
      <c r="BW87" s="215"/>
      <c r="BX87" s="215"/>
      <c r="BY87" s="215"/>
      <c r="BZ87" s="215"/>
      <c r="CA87" s="215"/>
      <c r="CB87" s="215"/>
      <c r="CC87" s="215"/>
      <c r="CD87" s="346"/>
      <c r="CE87" s="91"/>
      <c r="CF87" s="91"/>
      <c r="CG87" s="91"/>
      <c r="CH87" s="91"/>
      <c r="CI87" s="215"/>
      <c r="CJ87" s="215"/>
      <c r="CK87" s="215"/>
      <c r="CL87" s="345"/>
      <c r="CM87" s="91"/>
      <c r="CN87" s="91"/>
      <c r="CO87" s="91"/>
      <c r="CP87" s="91"/>
      <c r="CQ87" s="215"/>
      <c r="CR87" s="215"/>
      <c r="CS87" s="215"/>
      <c r="CT87" s="346"/>
      <c r="CU87" s="91"/>
      <c r="CV87" s="91"/>
      <c r="CW87" s="91"/>
      <c r="CX87" s="91"/>
      <c r="CY87" s="269"/>
    </row>
    <row r="88" spans="1:104"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19"/>
      <c r="BQ88" s="215"/>
      <c r="BR88" s="67"/>
      <c r="BS88" s="215"/>
      <c r="BT88" s="162"/>
      <c r="BU88" s="333" t="s">
        <v>1331</v>
      </c>
      <c r="BV88" s="215"/>
      <c r="BW88" s="215"/>
      <c r="BX88" s="215"/>
      <c r="BY88" s="215"/>
      <c r="BZ88" s="215"/>
      <c r="CA88" s="215"/>
      <c r="CB88" s="215"/>
      <c r="CC88" s="215"/>
      <c r="CD88" s="346"/>
      <c r="CE88" s="91"/>
      <c r="CF88" s="91"/>
      <c r="CG88" s="91"/>
      <c r="CH88" s="91"/>
      <c r="CI88" s="215"/>
      <c r="CJ88" s="215"/>
      <c r="CK88" s="215"/>
      <c r="CL88" s="346"/>
      <c r="CM88" s="91"/>
      <c r="CN88" s="91"/>
      <c r="CO88" s="91"/>
      <c r="CP88" s="91"/>
      <c r="CQ88" s="215"/>
      <c r="CR88" s="215"/>
      <c r="CS88" s="215"/>
      <c r="CT88" s="346"/>
      <c r="CU88" s="91"/>
      <c r="CV88" s="91"/>
      <c r="CW88" s="91"/>
      <c r="CX88" s="91"/>
      <c r="CY88" s="269"/>
    </row>
    <row r="89" spans="1:104"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20" t="s">
        <v>1269</v>
      </c>
      <c r="BQ89" s="166"/>
      <c r="BR89" s="321"/>
      <c r="BS89" s="321"/>
      <c r="BT89" s="165"/>
      <c r="BU89" s="1181" t="s">
        <v>1332</v>
      </c>
      <c r="BV89" s="1182"/>
      <c r="BW89" s="1182"/>
      <c r="BX89" s="1182"/>
      <c r="BY89" s="1182"/>
      <c r="BZ89" s="1182"/>
      <c r="CA89" s="1182"/>
      <c r="CB89" s="1182"/>
      <c r="CC89" s="1182"/>
      <c r="CD89" s="1182"/>
      <c r="CE89" s="1182"/>
      <c r="CF89" s="1182"/>
      <c r="CG89" s="1182"/>
      <c r="CH89" s="1182"/>
      <c r="CI89" s="1182"/>
      <c r="CJ89" s="1182"/>
      <c r="CK89" s="1182"/>
      <c r="CL89" s="1182"/>
      <c r="CM89" s="1182"/>
      <c r="CN89" s="1182"/>
      <c r="CO89" s="1182"/>
      <c r="CP89" s="1182"/>
      <c r="CQ89" s="1182"/>
      <c r="CR89" s="1182"/>
      <c r="CS89" s="1182"/>
      <c r="CT89" s="1182"/>
      <c r="CU89" s="1182"/>
      <c r="CV89" s="1182"/>
      <c r="CW89" s="1182"/>
      <c r="CX89" s="1182"/>
      <c r="CY89" s="1183"/>
    </row>
    <row r="90" spans="1:104"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22"/>
      <c r="BQ90" s="275"/>
      <c r="BR90" s="153"/>
      <c r="BS90" s="275"/>
      <c r="BT90" s="164"/>
      <c r="BU90" s="1184"/>
      <c r="BV90" s="1185"/>
      <c r="BW90" s="1185"/>
      <c r="BX90" s="1185"/>
      <c r="BY90" s="1185"/>
      <c r="BZ90" s="1185"/>
      <c r="CA90" s="1185"/>
      <c r="CB90" s="1185"/>
      <c r="CC90" s="1185"/>
      <c r="CD90" s="1185"/>
      <c r="CE90" s="1185"/>
      <c r="CF90" s="1185"/>
      <c r="CG90" s="1185"/>
      <c r="CH90" s="1185"/>
      <c r="CI90" s="1185"/>
      <c r="CJ90" s="1185"/>
      <c r="CK90" s="1185"/>
      <c r="CL90" s="1185"/>
      <c r="CM90" s="1185"/>
      <c r="CN90" s="1185"/>
      <c r="CO90" s="1185"/>
      <c r="CP90" s="1185"/>
      <c r="CQ90" s="1185"/>
      <c r="CR90" s="1185"/>
      <c r="CS90" s="1185"/>
      <c r="CT90" s="1185"/>
      <c r="CU90" s="1185"/>
      <c r="CV90" s="1185"/>
      <c r="CW90" s="1185"/>
      <c r="CX90" s="1185"/>
      <c r="CY90" s="1186"/>
    </row>
    <row r="91" spans="1:104" ht="15.75" customHeight="1" x14ac:dyDescent="0.15">
      <c r="A91" s="1645" t="s">
        <v>1149</v>
      </c>
      <c r="B91" s="1682"/>
      <c r="C91" s="729" t="s">
        <v>735</v>
      </c>
      <c r="D91" s="730"/>
      <c r="E91" s="730"/>
      <c r="F91" s="731"/>
      <c r="G91" s="1707">
        <f>データ一覧!K230</f>
        <v>15</v>
      </c>
      <c r="H91" s="1708"/>
      <c r="I91" s="1709"/>
      <c r="J91" s="729" t="s">
        <v>735</v>
      </c>
      <c r="K91" s="730"/>
      <c r="L91" s="730"/>
      <c r="M91" s="730"/>
      <c r="N91" s="731"/>
      <c r="O91" s="1707">
        <f>データ一覧!K224</f>
        <v>69.3</v>
      </c>
      <c r="P91" s="1708"/>
      <c r="Q91" s="1709"/>
      <c r="R91" s="729" t="s">
        <v>735</v>
      </c>
      <c r="S91" s="730"/>
      <c r="T91" s="730"/>
      <c r="U91" s="730"/>
      <c r="V91" s="731"/>
      <c r="W91" s="1707">
        <f>データ一覧!K227</f>
        <v>69.900000000000006</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データ一覧!K484</f>
        <v>1</v>
      </c>
      <c r="AT91" s="797"/>
      <c r="AU91" s="1121">
        <f>データ一覧!K485</f>
        <v>156758</v>
      </c>
      <c r="AV91" s="1122"/>
      <c r="AW91" s="1123"/>
      <c r="AX91" s="153"/>
      <c r="AY91" s="805">
        <f>データ一覧!K486</f>
        <v>10</v>
      </c>
      <c r="AZ91" s="806"/>
      <c r="BA91" s="1114">
        <f>データ一覧!K487</f>
        <v>0</v>
      </c>
      <c r="BB91" s="1115"/>
      <c r="BC91" s="1116"/>
      <c r="BD91" s="804">
        <f>データ一覧!K488</f>
        <v>33</v>
      </c>
      <c r="BE91" s="805"/>
      <c r="BF91" s="806"/>
      <c r="BG91" s="804" t="str">
        <f>データ一覧!K489</f>
        <v>-</v>
      </c>
      <c r="BH91" s="805"/>
      <c r="BI91" s="823"/>
      <c r="BJ91" s="844">
        <f>データ一覧!K490</f>
        <v>119</v>
      </c>
      <c r="BK91" s="845"/>
      <c r="BL91" s="846"/>
      <c r="BM91" s="786">
        <f>データ一覧!K491</f>
        <v>6225</v>
      </c>
      <c r="BN91" s="787"/>
      <c r="BO91" s="788"/>
      <c r="BP91" s="319" t="s">
        <v>1271</v>
      </c>
      <c r="BQ91" s="67"/>
      <c r="BR91" s="215"/>
      <c r="BS91" s="215"/>
      <c r="BT91" s="162"/>
      <c r="BU91" s="333" t="s">
        <v>1333</v>
      </c>
      <c r="BV91" s="215"/>
      <c r="BW91" s="215"/>
      <c r="BX91" s="215"/>
      <c r="BY91" s="215"/>
      <c r="BZ91" s="344"/>
      <c r="CA91" s="215"/>
      <c r="CB91" s="215"/>
      <c r="CC91" s="215"/>
      <c r="CD91" s="345"/>
      <c r="CE91" s="91"/>
      <c r="CF91" s="91"/>
      <c r="CG91" s="91"/>
      <c r="CH91" s="91"/>
      <c r="CI91" s="215"/>
      <c r="CJ91" s="215"/>
      <c r="CK91" s="215"/>
      <c r="CL91" s="346"/>
      <c r="CM91" s="91"/>
      <c r="CN91" s="91"/>
      <c r="CO91" s="91"/>
      <c r="CP91" s="91"/>
      <c r="CQ91" s="215"/>
      <c r="CR91" s="215"/>
      <c r="CS91" s="215"/>
      <c r="CT91" s="345"/>
      <c r="CU91" s="91"/>
      <c r="CV91" s="91"/>
      <c r="CW91" s="91"/>
      <c r="CX91" s="91"/>
      <c r="CY91" s="269"/>
    </row>
    <row r="92" spans="1:104" ht="15.75" customHeight="1" x14ac:dyDescent="0.15">
      <c r="A92" s="1690" t="s">
        <v>1153</v>
      </c>
      <c r="B92" s="483"/>
      <c r="C92" s="1518" t="s">
        <v>394</v>
      </c>
      <c r="D92" s="621"/>
      <c r="E92" s="621"/>
      <c r="F92" s="622"/>
      <c r="G92" s="1650">
        <f>データ一覧!K231</f>
        <v>7</v>
      </c>
      <c r="H92" s="1711"/>
      <c r="I92" s="1712"/>
      <c r="J92" s="1518" t="s">
        <v>394</v>
      </c>
      <c r="K92" s="621"/>
      <c r="L92" s="621"/>
      <c r="M92" s="621"/>
      <c r="N92" s="622"/>
      <c r="O92" s="1650">
        <f>データ一覧!K225</f>
        <v>68.3</v>
      </c>
      <c r="P92" s="1711"/>
      <c r="Q92" s="1712"/>
      <c r="R92" s="1518" t="s">
        <v>394</v>
      </c>
      <c r="S92" s="621"/>
      <c r="T92" s="621"/>
      <c r="U92" s="621"/>
      <c r="V92" s="622"/>
      <c r="W92" s="1650">
        <f>データ一覧!K228</f>
        <v>69.400000000000006</v>
      </c>
      <c r="X92" s="1711"/>
      <c r="Y92" s="1713"/>
      <c r="Z92" s="67"/>
      <c r="AA92" s="742">
        <f>データ一覧!K320</f>
        <v>14</v>
      </c>
      <c r="AB92" s="743"/>
      <c r="AC92" s="656">
        <f>データ一覧!K323</f>
        <v>8547</v>
      </c>
      <c r="AD92" s="743"/>
      <c r="AE92" s="656">
        <f>データ一覧!K324</f>
        <v>9334</v>
      </c>
      <c r="AF92" s="743"/>
      <c r="AG92" s="809">
        <f>データ一覧!K322</f>
        <v>61.9</v>
      </c>
      <c r="AH92" s="1110"/>
      <c r="AI92" s="1111"/>
      <c r="AJ92" s="838">
        <f>データ一覧!K325</f>
        <v>240</v>
      </c>
      <c r="AK92" s="1112"/>
      <c r="AL92" s="838">
        <f>データ一覧!K326</f>
        <v>151</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67"/>
      <c r="BI92" s="67"/>
      <c r="BJ92" s="841" t="s">
        <v>1159</v>
      </c>
      <c r="BK92" s="842"/>
      <c r="BL92" s="842"/>
      <c r="BM92" s="842"/>
      <c r="BN92" s="842"/>
      <c r="BO92" s="843"/>
      <c r="BP92" s="319"/>
      <c r="BQ92" s="215"/>
      <c r="BR92" s="215"/>
      <c r="BS92" s="215"/>
      <c r="BT92" s="162"/>
      <c r="BU92" s="333" t="s">
        <v>1334</v>
      </c>
      <c r="BV92" s="215"/>
      <c r="BW92" s="215"/>
      <c r="BX92" s="215"/>
      <c r="BY92" s="215"/>
      <c r="BZ92" s="215"/>
      <c r="CA92" s="215"/>
      <c r="CB92" s="215"/>
      <c r="CC92" s="215"/>
      <c r="CD92" s="346"/>
      <c r="CE92" s="91"/>
      <c r="CF92" s="91"/>
      <c r="CG92" s="91"/>
      <c r="CH92" s="91"/>
      <c r="CI92" s="215"/>
      <c r="CJ92" s="215"/>
      <c r="CK92" s="215"/>
      <c r="CL92" s="345"/>
      <c r="CM92" s="91"/>
      <c r="CN92" s="91"/>
      <c r="CO92" s="91"/>
      <c r="CP92" s="91"/>
      <c r="CQ92" s="215"/>
      <c r="CR92" s="215"/>
      <c r="CS92" s="215"/>
      <c r="CT92" s="345"/>
      <c r="CU92" s="91"/>
      <c r="CV92" s="91"/>
      <c r="CW92" s="91"/>
      <c r="CX92" s="91"/>
      <c r="CY92" s="269"/>
    </row>
    <row r="93" spans="1:104" ht="15.75" customHeight="1" thickBot="1" x14ac:dyDescent="0.2">
      <c r="A93" s="593"/>
      <c r="B93" s="1715"/>
      <c r="C93" s="1716" t="s">
        <v>395</v>
      </c>
      <c r="D93" s="1717"/>
      <c r="E93" s="1717"/>
      <c r="F93" s="1718"/>
      <c r="G93" s="1719">
        <f>データ一覧!K232</f>
        <v>8</v>
      </c>
      <c r="H93" s="1720"/>
      <c r="I93" s="1721"/>
      <c r="J93" s="1716" t="s">
        <v>395</v>
      </c>
      <c r="K93" s="1717"/>
      <c r="L93" s="1717"/>
      <c r="M93" s="1717"/>
      <c r="N93" s="1718"/>
      <c r="O93" s="1719">
        <f>データ一覧!K226</f>
        <v>71.8</v>
      </c>
      <c r="P93" s="1720"/>
      <c r="Q93" s="1721"/>
      <c r="R93" s="1716" t="s">
        <v>395</v>
      </c>
      <c r="S93" s="1717"/>
      <c r="T93" s="1717"/>
      <c r="U93" s="1717"/>
      <c r="V93" s="1718"/>
      <c r="W93" s="1719">
        <f>データ一覧!K229</f>
        <v>71.2</v>
      </c>
      <c r="X93" s="1720"/>
      <c r="Y93" s="1722"/>
      <c r="Z93" s="191"/>
      <c r="AA93" s="191"/>
      <c r="AB93" s="191"/>
      <c r="AC93" s="192"/>
      <c r="AD93" s="193"/>
      <c r="AE93" s="191"/>
      <c r="AF93" s="191"/>
      <c r="AG93" s="1823" t="str">
        <f>データ一覧!K321</f>
        <v>5.8.6</v>
      </c>
      <c r="AH93" s="1070"/>
      <c r="AI93" s="1071"/>
      <c r="AJ93" s="191"/>
      <c r="AK93" s="191"/>
      <c r="AL93" s="192"/>
      <c r="AM93" s="195"/>
      <c r="AN93" s="824" t="s">
        <v>1161</v>
      </c>
      <c r="AO93" s="825"/>
      <c r="AP93" s="825"/>
      <c r="AQ93" s="826"/>
      <c r="AR93" s="1127">
        <f>データ一覧!K492</f>
        <v>47</v>
      </c>
      <c r="AS93" s="1128"/>
      <c r="AT93" s="1129"/>
      <c r="AU93" s="1118">
        <f>データ一覧!K493</f>
        <v>2</v>
      </c>
      <c r="AV93" s="1119"/>
      <c r="AW93" s="1120"/>
      <c r="AX93" s="1118">
        <f>データ一覧!K494</f>
        <v>83</v>
      </c>
      <c r="AY93" s="1119"/>
      <c r="AZ93" s="1119"/>
      <c r="BA93" s="1868">
        <f>データ一覧!K495</f>
        <v>2</v>
      </c>
      <c r="BB93" s="1869"/>
      <c r="BC93" s="1869"/>
      <c r="BD93" s="1869"/>
      <c r="BE93" s="1869"/>
      <c r="BF93" s="1870"/>
      <c r="BG93" s="88" t="s">
        <v>1243</v>
      </c>
      <c r="BH93" s="88"/>
      <c r="BI93" s="88"/>
      <c r="BJ93" s="814">
        <f>データ一覧!K496</f>
        <v>4968</v>
      </c>
      <c r="BK93" s="815"/>
      <c r="BL93" s="815"/>
      <c r="BM93" s="815"/>
      <c r="BN93" s="815"/>
      <c r="BO93" s="816"/>
      <c r="BP93" s="323"/>
      <c r="BQ93" s="324"/>
      <c r="BR93" s="324"/>
      <c r="BS93" s="324"/>
      <c r="BT93" s="197"/>
      <c r="BU93" s="334"/>
      <c r="BV93" s="324"/>
      <c r="BW93" s="324"/>
      <c r="BX93" s="324"/>
      <c r="BY93" s="324"/>
      <c r="BZ93" s="324"/>
      <c r="CA93" s="350"/>
      <c r="CB93" s="350"/>
      <c r="CC93" s="350"/>
      <c r="CD93" s="350"/>
      <c r="CE93" s="350"/>
      <c r="CF93" s="350"/>
      <c r="CG93" s="350"/>
      <c r="CH93" s="350"/>
      <c r="CI93" s="350"/>
      <c r="CJ93" s="350"/>
      <c r="CK93" s="350"/>
      <c r="CL93" s="350"/>
      <c r="CM93" s="350"/>
      <c r="CN93" s="350"/>
      <c r="CO93" s="350"/>
      <c r="CP93" s="350"/>
      <c r="CQ93" s="350"/>
      <c r="CR93" s="350"/>
      <c r="CS93" s="350"/>
      <c r="CT93" s="350"/>
      <c r="CU93" s="350"/>
      <c r="CV93" s="350"/>
      <c r="CW93" s="350"/>
      <c r="CX93" s="350"/>
      <c r="CY93" s="351"/>
    </row>
    <row r="95" spans="1:104" x14ac:dyDescent="0.15">
      <c r="CJ95" s="5"/>
      <c r="CK95" s="5"/>
      <c r="CL95" s="5"/>
      <c r="CM95" s="5"/>
      <c r="CN95" s="5"/>
      <c r="CO95" s="5"/>
      <c r="CP95" s="5"/>
      <c r="CQ95" s="5"/>
      <c r="CR95" s="5"/>
      <c r="CS95" s="5"/>
      <c r="CT95" s="5"/>
      <c r="CU95" s="5"/>
      <c r="CV95" s="5"/>
      <c r="CW95" s="5"/>
      <c r="CX95" s="5"/>
      <c r="CY95" s="5"/>
    </row>
    <row r="96" spans="1:104" x14ac:dyDescent="0.15">
      <c r="CJ96" s="5"/>
      <c r="CK96" s="5"/>
      <c r="CL96" s="5"/>
      <c r="CM96" s="5"/>
      <c r="CN96" s="5"/>
      <c r="CO96" s="5"/>
      <c r="CP96" s="5"/>
      <c r="CQ96" s="5"/>
      <c r="CR96" s="5"/>
      <c r="CS96" s="5"/>
      <c r="CT96" s="5"/>
      <c r="CU96" s="5"/>
      <c r="CV96" s="5"/>
      <c r="CW96" s="5"/>
      <c r="CX96" s="5"/>
      <c r="CY96" s="5"/>
    </row>
    <row r="97" spans="88:103" x14ac:dyDescent="0.15">
      <c r="CJ97" s="5"/>
      <c r="CK97" s="5"/>
      <c r="CL97" s="5"/>
      <c r="CM97" s="5"/>
      <c r="CN97" s="5"/>
      <c r="CO97" s="5"/>
      <c r="CP97" s="5"/>
      <c r="CQ97" s="5"/>
      <c r="CR97" s="5"/>
      <c r="CS97" s="5"/>
      <c r="CT97" s="5"/>
      <c r="CU97" s="5"/>
      <c r="CV97" s="5"/>
      <c r="CW97" s="5"/>
      <c r="CX97" s="5"/>
      <c r="CY97" s="5"/>
    </row>
    <row r="98" spans="88:103" x14ac:dyDescent="0.15">
      <c r="CJ98" s="5"/>
      <c r="CK98" s="5"/>
      <c r="CL98" s="5"/>
      <c r="CM98" s="5"/>
      <c r="CN98" s="5"/>
      <c r="CO98" s="5"/>
      <c r="CP98" s="5"/>
      <c r="CQ98" s="5"/>
      <c r="CR98" s="5"/>
      <c r="CS98" s="5"/>
      <c r="CT98" s="5"/>
      <c r="CU98" s="5"/>
      <c r="CV98" s="5"/>
      <c r="CW98" s="5"/>
      <c r="CX98" s="5"/>
      <c r="CY98" s="5"/>
    </row>
    <row r="99" spans="88:103" x14ac:dyDescent="0.15">
      <c r="CJ99" s="5"/>
      <c r="CK99" s="5"/>
      <c r="CL99" s="5"/>
      <c r="CM99" s="5"/>
      <c r="CN99" s="5"/>
      <c r="CO99" s="5"/>
      <c r="CP99" s="5"/>
      <c r="CQ99" s="5"/>
      <c r="CR99" s="5"/>
      <c r="CS99" s="5"/>
      <c r="CT99" s="5"/>
      <c r="CU99" s="5"/>
      <c r="CV99" s="5"/>
      <c r="CW99" s="5"/>
      <c r="CX99" s="5"/>
      <c r="CY99" s="5"/>
    </row>
    <row r="100" spans="88:103" x14ac:dyDescent="0.15">
      <c r="CJ100" s="5"/>
      <c r="CK100" s="5"/>
      <c r="CL100" s="5"/>
      <c r="CM100" s="5"/>
      <c r="CN100" s="5"/>
      <c r="CO100" s="5"/>
      <c r="CP100" s="5"/>
      <c r="CQ100" s="5"/>
      <c r="CR100" s="5"/>
      <c r="CS100" s="5"/>
      <c r="CT100" s="5"/>
      <c r="CU100" s="5"/>
      <c r="CV100" s="5"/>
      <c r="CW100" s="5"/>
      <c r="CX100" s="5"/>
      <c r="CY100" s="5"/>
    </row>
    <row r="101" spans="88:103" x14ac:dyDescent="0.15">
      <c r="CJ101" s="5"/>
      <c r="CK101" s="5"/>
      <c r="CL101" s="5"/>
      <c r="CM101" s="5"/>
      <c r="CN101" s="5"/>
      <c r="CO101" s="5"/>
      <c r="CP101" s="5"/>
      <c r="CQ101" s="5"/>
      <c r="CR101" s="5"/>
      <c r="CS101" s="5"/>
      <c r="CT101" s="5"/>
      <c r="CU101" s="5"/>
      <c r="CV101" s="5"/>
      <c r="CW101" s="5"/>
      <c r="CX101" s="5"/>
      <c r="CY101" s="5"/>
    </row>
    <row r="102" spans="88:103" x14ac:dyDescent="0.15">
      <c r="CJ102" s="5"/>
      <c r="CK102" s="5"/>
      <c r="CL102" s="5"/>
      <c r="CM102" s="5"/>
      <c r="CN102" s="5"/>
      <c r="CO102" s="5"/>
      <c r="CP102" s="5"/>
      <c r="CQ102" s="5"/>
      <c r="CR102" s="5"/>
      <c r="CS102" s="5"/>
      <c r="CT102" s="5"/>
      <c r="CU102" s="5"/>
      <c r="CV102" s="5"/>
      <c r="CW102" s="5"/>
      <c r="CX102" s="5"/>
      <c r="CY102" s="5"/>
    </row>
  </sheetData>
  <mergeCells count="1107">
    <mergeCell ref="A70:G70"/>
    <mergeCell ref="A69:G69"/>
    <mergeCell ref="A68:G68"/>
    <mergeCell ref="A67:G67"/>
    <mergeCell ref="Z76:AC76"/>
    <mergeCell ref="Z77:AC77"/>
    <mergeCell ref="AD73:AE73"/>
    <mergeCell ref="AG74:AH74"/>
    <mergeCell ref="A75:Y76"/>
    <mergeCell ref="C77:I77"/>
    <mergeCell ref="W85:Y85"/>
    <mergeCell ref="Q74:S74"/>
    <mergeCell ref="T74:V74"/>
    <mergeCell ref="H74:J74"/>
    <mergeCell ref="K74:M74"/>
    <mergeCell ref="N74:P74"/>
    <mergeCell ref="W74:Y74"/>
    <mergeCell ref="C78:F79"/>
    <mergeCell ref="G78:I79"/>
    <mergeCell ref="J78:N79"/>
    <mergeCell ref="O78:Q79"/>
    <mergeCell ref="R78:V79"/>
    <mergeCell ref="AG75:AH75"/>
    <mergeCell ref="AD72:AE72"/>
    <mergeCell ref="AD67:AF67"/>
    <mergeCell ref="N69:P69"/>
    <mergeCell ref="T67:V67"/>
    <mergeCell ref="A74:G74"/>
    <mergeCell ref="C80:F80"/>
    <mergeCell ref="G80:I80"/>
    <mergeCell ref="G81:I81"/>
    <mergeCell ref="K71:M71"/>
    <mergeCell ref="AA92:AB92"/>
    <mergeCell ref="AD77:AE77"/>
    <mergeCell ref="Z75:AC75"/>
    <mergeCell ref="Q69:S69"/>
    <mergeCell ref="T69:V69"/>
    <mergeCell ref="AD70:AE70"/>
    <mergeCell ref="AG67:AI67"/>
    <mergeCell ref="Z69:AC69"/>
    <mergeCell ref="Z71:AC71"/>
    <mergeCell ref="AD71:AE71"/>
    <mergeCell ref="N71:P71"/>
    <mergeCell ref="J80:N80"/>
    <mergeCell ref="O80:Q80"/>
    <mergeCell ref="R80:V80"/>
    <mergeCell ref="W80:Y80"/>
    <mergeCell ref="J81:N81"/>
    <mergeCell ref="O81:Q81"/>
    <mergeCell ref="R81:V81"/>
    <mergeCell ref="R77:Y77"/>
    <mergeCell ref="W81:Y81"/>
    <mergeCell ref="K73:M73"/>
    <mergeCell ref="W86:Y86"/>
    <mergeCell ref="CV64:CX64"/>
    <mergeCell ref="BQ63:BT63"/>
    <mergeCell ref="K72:M72"/>
    <mergeCell ref="BD56:BF56"/>
    <mergeCell ref="BJ58:BL58"/>
    <mergeCell ref="BL61:BO61"/>
    <mergeCell ref="BH61:BK61"/>
    <mergeCell ref="BG59:BI59"/>
    <mergeCell ref="BB66:BE66"/>
    <mergeCell ref="BF66:BL66"/>
    <mergeCell ref="AN67:BO67"/>
    <mergeCell ref="BD59:BF59"/>
    <mergeCell ref="BF68:BJ68"/>
    <mergeCell ref="BB76:BE76"/>
    <mergeCell ref="AN62:AQ62"/>
    <mergeCell ref="BL56:BN56"/>
    <mergeCell ref="N68:P68"/>
    <mergeCell ref="Q68:S68"/>
    <mergeCell ref="N72:P72"/>
    <mergeCell ref="T68:V68"/>
    <mergeCell ref="T70:V70"/>
    <mergeCell ref="Q70:S70"/>
    <mergeCell ref="K68:M68"/>
    <mergeCell ref="K69:M69"/>
    <mergeCell ref="BP58:CY59"/>
    <mergeCell ref="N65:P65"/>
    <mergeCell ref="T73:V73"/>
    <mergeCell ref="Q73:S73"/>
    <mergeCell ref="CT61:CY61"/>
    <mergeCell ref="W72:Y72"/>
    <mergeCell ref="AN66:AQ66"/>
    <mergeCell ref="AG70:AH70"/>
    <mergeCell ref="A65:G65"/>
    <mergeCell ref="H67:J67"/>
    <mergeCell ref="H68:J68"/>
    <mergeCell ref="Q71:S71"/>
    <mergeCell ref="H65:J65"/>
    <mergeCell ref="H64:J64"/>
    <mergeCell ref="BB61:BE61"/>
    <mergeCell ref="AR62:AV62"/>
    <mergeCell ref="Z58:AM59"/>
    <mergeCell ref="AN74:AQ74"/>
    <mergeCell ref="AD69:AE69"/>
    <mergeCell ref="A72:G72"/>
    <mergeCell ref="A66:G66"/>
    <mergeCell ref="H69:J69"/>
    <mergeCell ref="A71:G71"/>
    <mergeCell ref="AJ81:AM82"/>
    <mergeCell ref="BB79:BE79"/>
    <mergeCell ref="BB75:BE75"/>
    <mergeCell ref="BB80:BE80"/>
    <mergeCell ref="AW78:BA78"/>
    <mergeCell ref="BB77:BE77"/>
    <mergeCell ref="AW82:BA82"/>
    <mergeCell ref="AR73:AV73"/>
    <mergeCell ref="H70:J70"/>
    <mergeCell ref="T71:V71"/>
    <mergeCell ref="AN69:AQ69"/>
    <mergeCell ref="T64:V64"/>
    <mergeCell ref="W64:Y64"/>
    <mergeCell ref="K64:M64"/>
    <mergeCell ref="T65:V65"/>
    <mergeCell ref="AG69:AH69"/>
    <mergeCell ref="AG72:AH72"/>
    <mergeCell ref="W93:Y93"/>
    <mergeCell ref="G90:I90"/>
    <mergeCell ref="O90:Q90"/>
    <mergeCell ref="W90:Y90"/>
    <mergeCell ref="G91:I91"/>
    <mergeCell ref="O91:Q91"/>
    <mergeCell ref="W91:Y91"/>
    <mergeCell ref="G92:I92"/>
    <mergeCell ref="O92:Q92"/>
    <mergeCell ref="W92:Y92"/>
    <mergeCell ref="C87:I89"/>
    <mergeCell ref="J87:Y88"/>
    <mergeCell ref="J89:Q89"/>
    <mergeCell ref="R89:Y89"/>
    <mergeCell ref="C90:F90"/>
    <mergeCell ref="J90:N90"/>
    <mergeCell ref="AR74:AV74"/>
    <mergeCell ref="AR76:AV76"/>
    <mergeCell ref="AR75:AV75"/>
    <mergeCell ref="AR83:AV83"/>
    <mergeCell ref="AN82:AQ82"/>
    <mergeCell ref="AR82:AV82"/>
    <mergeCell ref="AR81:AV81"/>
    <mergeCell ref="AR78:AV78"/>
    <mergeCell ref="AR77:AV77"/>
    <mergeCell ref="AN80:AQ80"/>
    <mergeCell ref="AR80:AV80"/>
    <mergeCell ref="AJ75:AL75"/>
    <mergeCell ref="AJ74:AL74"/>
    <mergeCell ref="AG82:AI82"/>
    <mergeCell ref="AG93:AI93"/>
    <mergeCell ref="AC89:AD89"/>
    <mergeCell ref="A73:G73"/>
    <mergeCell ref="AN78:AQ78"/>
    <mergeCell ref="AW75:BA75"/>
    <mergeCell ref="AD84:AE84"/>
    <mergeCell ref="AN84:AQ84"/>
    <mergeCell ref="AN83:AQ83"/>
    <mergeCell ref="AD75:AE75"/>
    <mergeCell ref="BK83:BO83"/>
    <mergeCell ref="BK82:BO82"/>
    <mergeCell ref="BB81:BE81"/>
    <mergeCell ref="BF77:BJ77"/>
    <mergeCell ref="W82:Y82"/>
    <mergeCell ref="W83:Y83"/>
    <mergeCell ref="AD82:AF82"/>
    <mergeCell ref="AG77:AH77"/>
    <mergeCell ref="AJ77:AL77"/>
    <mergeCell ref="Z72:AC72"/>
    <mergeCell ref="Z73:AC73"/>
    <mergeCell ref="BF83:BJ83"/>
    <mergeCell ref="W73:Y73"/>
    <mergeCell ref="BB84:BE84"/>
    <mergeCell ref="AN77:AQ77"/>
    <mergeCell ref="AN75:AQ75"/>
    <mergeCell ref="BK75:BO75"/>
    <mergeCell ref="BK76:BO76"/>
    <mergeCell ref="N73:P73"/>
    <mergeCell ref="AG73:AH73"/>
    <mergeCell ref="W84:Y84"/>
    <mergeCell ref="W78:Y79"/>
    <mergeCell ref="J77:Q77"/>
    <mergeCell ref="AR79:AV79"/>
    <mergeCell ref="AD74:AE74"/>
    <mergeCell ref="CT68:CY68"/>
    <mergeCell ref="CD63:CF63"/>
    <mergeCell ref="BX63:BZ63"/>
    <mergeCell ref="BY67:CM67"/>
    <mergeCell ref="BW64:BY64"/>
    <mergeCell ref="BV66:BY66"/>
    <mergeCell ref="CR32:CU32"/>
    <mergeCell ref="CT42:CW42"/>
    <mergeCell ref="BP82:CY83"/>
    <mergeCell ref="CJ78:CM78"/>
    <mergeCell ref="CQ69:CS69"/>
    <mergeCell ref="BZ71:CA71"/>
    <mergeCell ref="AR69:AV69"/>
    <mergeCell ref="AW69:BA69"/>
    <mergeCell ref="CV55:CY55"/>
    <mergeCell ref="CF54:CI54"/>
    <mergeCell ref="CR56:CU56"/>
    <mergeCell ref="CC55:CE55"/>
    <mergeCell ref="BZ55:CB55"/>
    <mergeCell ref="CR54:CU54"/>
    <mergeCell ref="CC54:CE54"/>
    <mergeCell ref="CC53:CE53"/>
    <mergeCell ref="CF53:CI53"/>
    <mergeCell ref="CT37:CW37"/>
    <mergeCell ref="CJ54:CM54"/>
    <mergeCell ref="CH37:CN37"/>
    <mergeCell ref="CV56:CY56"/>
    <mergeCell ref="CP63:CR63"/>
    <mergeCell ref="CC57:CE57"/>
    <mergeCell ref="BQ75:BW75"/>
    <mergeCell ref="BQ53:BX53"/>
    <mergeCell ref="CV63:CX63"/>
    <mergeCell ref="CR53:CU53"/>
    <mergeCell ref="BP15:CD16"/>
    <mergeCell ref="CE15:CR16"/>
    <mergeCell ref="BX36:BZ36"/>
    <mergeCell ref="CH38:CN38"/>
    <mergeCell ref="CH39:CN39"/>
    <mergeCell ref="CB37:CE37"/>
    <mergeCell ref="CR31:CU31"/>
    <mergeCell ref="CR30:CU30"/>
    <mergeCell ref="CI36:CM36"/>
    <mergeCell ref="BP34:CC35"/>
    <mergeCell ref="CV29:CY29"/>
    <mergeCell ref="CN30:CQ30"/>
    <mergeCell ref="CN31:CQ31"/>
    <mergeCell ref="CV31:CY31"/>
    <mergeCell ref="CT39:CW39"/>
    <mergeCell ref="CV32:CY32"/>
    <mergeCell ref="CF44:CY45"/>
    <mergeCell ref="CT40:CW40"/>
    <mergeCell ref="CV28:CY28"/>
    <mergeCell ref="CR28:CU28"/>
    <mergeCell ref="CN29:CQ29"/>
    <mergeCell ref="CN27:CQ27"/>
    <mergeCell ref="CN28:CQ28"/>
    <mergeCell ref="CV24:CY24"/>
    <mergeCell ref="CN24:CQ24"/>
    <mergeCell ref="CR24:CU24"/>
    <mergeCell ref="BZ24:CC24"/>
    <mergeCell ref="CD24:CG24"/>
    <mergeCell ref="CV21:CY21"/>
    <mergeCell ref="CR21:CU21"/>
    <mergeCell ref="CV30:CY30"/>
    <mergeCell ref="CV26:CY26"/>
    <mergeCell ref="CV27:CY27"/>
    <mergeCell ref="CN32:CQ32"/>
    <mergeCell ref="CV57:CY57"/>
    <mergeCell ref="CF57:CI57"/>
    <mergeCell ref="CT41:CW41"/>
    <mergeCell ref="CR55:CU55"/>
    <mergeCell ref="CR57:CU57"/>
    <mergeCell ref="CR47:CU47"/>
    <mergeCell ref="CF50:CI50"/>
    <mergeCell ref="CC50:CE50"/>
    <mergeCell ref="BQ50:BX50"/>
    <mergeCell ref="BZ46:CE46"/>
    <mergeCell ref="CN50:CQ50"/>
    <mergeCell ref="CR50:CU50"/>
    <mergeCell ref="CP37:CR37"/>
    <mergeCell ref="CP39:CR39"/>
    <mergeCell ref="CH41:CN41"/>
    <mergeCell ref="CH40:CN40"/>
    <mergeCell ref="CP40:CR40"/>
    <mergeCell ref="CB38:CE38"/>
    <mergeCell ref="BX38:BZ38"/>
    <mergeCell ref="BP39:BV39"/>
    <mergeCell ref="CD33:CG33"/>
    <mergeCell ref="CF34:CS35"/>
    <mergeCell ref="CP36:CR36"/>
    <mergeCell ref="BQ36:BU36"/>
    <mergeCell ref="CJ57:CM57"/>
    <mergeCell ref="CV50:CY50"/>
    <mergeCell ref="CV51:CY51"/>
    <mergeCell ref="CC48:CE48"/>
    <mergeCell ref="CF48:CI48"/>
    <mergeCell ref="BQ54:BX54"/>
    <mergeCell ref="CV52:CY52"/>
    <mergeCell ref="CN53:CQ53"/>
    <mergeCell ref="AW76:BA76"/>
    <mergeCell ref="BK73:BO73"/>
    <mergeCell ref="BB74:BE74"/>
    <mergeCell ref="CF71:CG71"/>
    <mergeCell ref="BF73:BJ73"/>
    <mergeCell ref="BK71:BO71"/>
    <mergeCell ref="BB69:BE69"/>
    <mergeCell ref="BU69:BX69"/>
    <mergeCell ref="BK74:BO74"/>
    <mergeCell ref="CA77:CD77"/>
    <mergeCell ref="BZ75:CF75"/>
    <mergeCell ref="BF76:BJ76"/>
    <mergeCell ref="BF75:BJ75"/>
    <mergeCell ref="AN70:BO70"/>
    <mergeCell ref="CH61:CM61"/>
    <mergeCell ref="CN61:CS61"/>
    <mergeCell ref="CJ56:CM56"/>
    <mergeCell ref="CN56:CQ56"/>
    <mergeCell ref="CV53:CY53"/>
    <mergeCell ref="CV54:CY54"/>
    <mergeCell ref="BQ56:BX56"/>
    <mergeCell ref="BZ56:CB56"/>
    <mergeCell ref="CC56:CE56"/>
    <mergeCell ref="BZ57:CB57"/>
    <mergeCell ref="BZ74:CF74"/>
    <mergeCell ref="CI74:CO74"/>
    <mergeCell ref="AW77:BA77"/>
    <mergeCell ref="AN76:AQ76"/>
    <mergeCell ref="CJ55:CM55"/>
    <mergeCell ref="CX80:CY80"/>
    <mergeCell ref="CW81:CY81"/>
    <mergeCell ref="BZ79:CD79"/>
    <mergeCell ref="CE79:CI79"/>
    <mergeCell ref="CO81:CQ81"/>
    <mergeCell ref="CS81:CU81"/>
    <mergeCell ref="CA81:CC81"/>
    <mergeCell ref="BK78:BO78"/>
    <mergeCell ref="BP79:BT79"/>
    <mergeCell ref="BF79:BJ79"/>
    <mergeCell ref="BU79:BY79"/>
    <mergeCell ref="BQ81:BS81"/>
    <mergeCell ref="BZ78:CD78"/>
    <mergeCell ref="AW81:BA81"/>
    <mergeCell ref="CR79:CU79"/>
    <mergeCell ref="CT80:CU80"/>
    <mergeCell ref="AW80:BA80"/>
    <mergeCell ref="CN78:CQ78"/>
    <mergeCell ref="AW79:BA79"/>
    <mergeCell ref="BF78:BJ78"/>
    <mergeCell ref="BK80:BO80"/>
    <mergeCell ref="AX93:AZ93"/>
    <mergeCell ref="BA92:BF92"/>
    <mergeCell ref="AN90:AQ90"/>
    <mergeCell ref="AX92:AZ92"/>
    <mergeCell ref="AN91:AQ91"/>
    <mergeCell ref="BA93:BF93"/>
    <mergeCell ref="BJ93:BO93"/>
    <mergeCell ref="BK84:BO84"/>
    <mergeCell ref="BB78:BE78"/>
    <mergeCell ref="BK81:BO81"/>
    <mergeCell ref="BF82:BJ82"/>
    <mergeCell ref="BK85:BO85"/>
    <mergeCell ref="BB85:BE85"/>
    <mergeCell ref="AW84:BA84"/>
    <mergeCell ref="BB82:BE82"/>
    <mergeCell ref="CK81:CM81"/>
    <mergeCell ref="CE81:CI81"/>
    <mergeCell ref="BD91:BF91"/>
    <mergeCell ref="BA91:BC91"/>
    <mergeCell ref="AN85:AQ85"/>
    <mergeCell ref="AR85:AV85"/>
    <mergeCell ref="AW83:BA83"/>
    <mergeCell ref="AW85:BA85"/>
    <mergeCell ref="BF84:BJ84"/>
    <mergeCell ref="BF81:BJ81"/>
    <mergeCell ref="BJ92:BO92"/>
    <mergeCell ref="AN93:AQ93"/>
    <mergeCell ref="AR93:AT93"/>
    <mergeCell ref="AU93:AW93"/>
    <mergeCell ref="BK79:BO79"/>
    <mergeCell ref="BV81:BX81"/>
    <mergeCell ref="BB83:BE83"/>
    <mergeCell ref="CQ71:CS71"/>
    <mergeCell ref="AJ92:AK92"/>
    <mergeCell ref="AL92:AM92"/>
    <mergeCell ref="AN92:AQ92"/>
    <mergeCell ref="AR92:AT92"/>
    <mergeCell ref="AS89:AV89"/>
    <mergeCell ref="BM91:BO91"/>
    <mergeCell ref="AU92:AW92"/>
    <mergeCell ref="AS91:AT91"/>
    <mergeCell ref="BJ89:BO89"/>
    <mergeCell ref="AY89:BB89"/>
    <mergeCell ref="AG90:AI90"/>
    <mergeCell ref="BJ91:BL91"/>
    <mergeCell ref="AU91:AW91"/>
    <mergeCell ref="AY91:AZ91"/>
    <mergeCell ref="BG91:BI91"/>
    <mergeCell ref="AC92:AD92"/>
    <mergeCell ref="AE92:AF92"/>
    <mergeCell ref="AG92:AI92"/>
    <mergeCell ref="AG89:AI89"/>
    <mergeCell ref="AE89:AF89"/>
    <mergeCell ref="CN79:CQ79"/>
    <mergeCell ref="BU89:CY90"/>
    <mergeCell ref="AG84:AH84"/>
    <mergeCell ref="AK84:AL84"/>
    <mergeCell ref="BF85:BJ85"/>
    <mergeCell ref="BJ90:BL90"/>
    <mergeCell ref="AJ71:AL71"/>
    <mergeCell ref="AD76:AE76"/>
    <mergeCell ref="Z81:AC82"/>
    <mergeCell ref="AJ76:AL76"/>
    <mergeCell ref="AN81:AQ81"/>
    <mergeCell ref="CJ77:CM77"/>
    <mergeCell ref="CK71:CM71"/>
    <mergeCell ref="CB71:CD71"/>
    <mergeCell ref="BP68:BT71"/>
    <mergeCell ref="CB68:CD68"/>
    <mergeCell ref="AN79:AQ79"/>
    <mergeCell ref="BU71:BX71"/>
    <mergeCell ref="BK77:BO77"/>
    <mergeCell ref="H71:J71"/>
    <mergeCell ref="W70:Y70"/>
    <mergeCell ref="W71:Y71"/>
    <mergeCell ref="AR84:AV84"/>
    <mergeCell ref="AR71:AV71"/>
    <mergeCell ref="BB71:BE71"/>
    <mergeCell ref="AW71:BA71"/>
    <mergeCell ref="BF80:BJ80"/>
    <mergeCell ref="BK69:BO69"/>
    <mergeCell ref="CK68:CM68"/>
    <mergeCell ref="AA84:AB84"/>
    <mergeCell ref="H72:J72"/>
    <mergeCell ref="Q72:S72"/>
    <mergeCell ref="H73:J73"/>
    <mergeCell ref="AJ69:AL69"/>
    <mergeCell ref="AJ70:AL70"/>
    <mergeCell ref="AN71:AQ71"/>
    <mergeCell ref="CE68:CG68"/>
    <mergeCell ref="AG71:AH71"/>
    <mergeCell ref="Q64:S64"/>
    <mergeCell ref="K67:M67"/>
    <mergeCell ref="AR66:AX66"/>
    <mergeCell ref="K65:M65"/>
    <mergeCell ref="CF66:CI66"/>
    <mergeCell ref="CH71:CJ71"/>
    <mergeCell ref="AJ72:AL72"/>
    <mergeCell ref="CR74:CX74"/>
    <mergeCell ref="CS75:CW75"/>
    <mergeCell ref="CJ79:CM79"/>
    <mergeCell ref="CS77:CV77"/>
    <mergeCell ref="AR68:AV68"/>
    <mergeCell ref="AW68:BA68"/>
    <mergeCell ref="CV79:CY79"/>
    <mergeCell ref="CW69:CY69"/>
    <mergeCell ref="BF69:BJ69"/>
    <mergeCell ref="AW74:BA74"/>
    <mergeCell ref="CK69:CM69"/>
    <mergeCell ref="AN73:AQ73"/>
    <mergeCell ref="AN72:AQ72"/>
    <mergeCell ref="CH69:CJ69"/>
    <mergeCell ref="AN68:AQ68"/>
    <mergeCell ref="CB69:CD69"/>
    <mergeCell ref="CE78:CI78"/>
    <mergeCell ref="BR77:BU77"/>
    <mergeCell ref="Z74:AC74"/>
    <mergeCell ref="AG76:AH76"/>
    <mergeCell ref="CX71:CY71"/>
    <mergeCell ref="BK68:BO68"/>
    <mergeCell ref="CJ75:CN75"/>
    <mergeCell ref="BB68:BE68"/>
    <mergeCell ref="CU66:CX66"/>
    <mergeCell ref="CK66:CN66"/>
    <mergeCell ref="CP66:CS66"/>
    <mergeCell ref="BQ65:BT65"/>
    <mergeCell ref="BQ66:BT66"/>
    <mergeCell ref="BF71:BJ71"/>
    <mergeCell ref="N70:P70"/>
    <mergeCell ref="N64:P64"/>
    <mergeCell ref="Q66:S66"/>
    <mergeCell ref="AW73:BA73"/>
    <mergeCell ref="BB73:BE73"/>
    <mergeCell ref="BB72:BE72"/>
    <mergeCell ref="AR72:AV72"/>
    <mergeCell ref="AW72:BA72"/>
    <mergeCell ref="BF74:BJ74"/>
    <mergeCell ref="BF72:BJ72"/>
    <mergeCell ref="BK72:BO72"/>
    <mergeCell ref="BP72:CE73"/>
    <mergeCell ref="BY69:CA69"/>
    <mergeCell ref="CE69:CG69"/>
    <mergeCell ref="CF72:CY73"/>
    <mergeCell ref="CT71:CV71"/>
    <mergeCell ref="CN71:CP71"/>
    <mergeCell ref="CN69:CP69"/>
    <mergeCell ref="CQ64:CS64"/>
    <mergeCell ref="W67:Y67"/>
    <mergeCell ref="CA66:CD66"/>
    <mergeCell ref="AJ73:AL73"/>
    <mergeCell ref="W66:Y66"/>
    <mergeCell ref="W68:Y68"/>
    <mergeCell ref="T72:V72"/>
    <mergeCell ref="W69:Y69"/>
    <mergeCell ref="AJ67:AM67"/>
    <mergeCell ref="H56:J56"/>
    <mergeCell ref="CN57:CQ57"/>
    <mergeCell ref="BZ52:CB52"/>
    <mergeCell ref="AR56:AT56"/>
    <mergeCell ref="AN56:AQ56"/>
    <mergeCell ref="CG64:CI64"/>
    <mergeCell ref="CL64:CN64"/>
    <mergeCell ref="Z70:AC70"/>
    <mergeCell ref="K61:M61"/>
    <mergeCell ref="H63:J63"/>
    <mergeCell ref="N61:P61"/>
    <mergeCell ref="N63:P63"/>
    <mergeCell ref="N58:P58"/>
    <mergeCell ref="N67:P67"/>
    <mergeCell ref="Q67:S67"/>
    <mergeCell ref="T66:V66"/>
    <mergeCell ref="H66:J66"/>
    <mergeCell ref="K66:M66"/>
    <mergeCell ref="W58:Y58"/>
    <mergeCell ref="W60:Y60"/>
    <mergeCell ref="T59:V59"/>
    <mergeCell ref="W63:Y63"/>
    <mergeCell ref="T61:V61"/>
    <mergeCell ref="T62:V62"/>
    <mergeCell ref="K70:M70"/>
    <mergeCell ref="Q59:S59"/>
    <mergeCell ref="AW57:BB57"/>
    <mergeCell ref="K62:M62"/>
    <mergeCell ref="T60:V60"/>
    <mergeCell ref="N60:P60"/>
    <mergeCell ref="BL62:BO62"/>
    <mergeCell ref="AJ60:AM61"/>
    <mergeCell ref="AJ63:AL63"/>
    <mergeCell ref="W57:Y57"/>
    <mergeCell ref="W59:Y59"/>
    <mergeCell ref="AS59:AU59"/>
    <mergeCell ref="AR60:BE60"/>
    <mergeCell ref="AR61:AV61"/>
    <mergeCell ref="AW61:BA61"/>
    <mergeCell ref="AN57:AQ57"/>
    <mergeCell ref="AN58:AQ58"/>
    <mergeCell ref="T63:V63"/>
    <mergeCell ref="W61:Y61"/>
    <mergeCell ref="Z57:AB57"/>
    <mergeCell ref="AD57:AF57"/>
    <mergeCell ref="AH57:AI57"/>
    <mergeCell ref="AK57:AL57"/>
    <mergeCell ref="K60:M60"/>
    <mergeCell ref="K57:M57"/>
    <mergeCell ref="AZ58:BC58"/>
    <mergeCell ref="N62:P62"/>
    <mergeCell ref="BQ62:BT62"/>
    <mergeCell ref="BJ59:BL59"/>
    <mergeCell ref="BA59:BC59"/>
    <mergeCell ref="BQ52:BX52"/>
    <mergeCell ref="Q63:S63"/>
    <mergeCell ref="W62:Y62"/>
    <mergeCell ref="N59:P59"/>
    <mergeCell ref="N66:P66"/>
    <mergeCell ref="Q65:S65"/>
    <mergeCell ref="Z60:AE61"/>
    <mergeCell ref="AF60:AI61"/>
    <mergeCell ref="Z63:AD63"/>
    <mergeCell ref="H58:J58"/>
    <mergeCell ref="K59:M59"/>
    <mergeCell ref="H62:J62"/>
    <mergeCell ref="K63:M63"/>
    <mergeCell ref="H60:J60"/>
    <mergeCell ref="H61:J61"/>
    <mergeCell ref="AK54:AM55"/>
    <mergeCell ref="A51:K52"/>
    <mergeCell ref="L51:Y52"/>
    <mergeCell ref="N56:P56"/>
    <mergeCell ref="BH55:BO55"/>
    <mergeCell ref="A64:G64"/>
    <mergeCell ref="AV51:AX51"/>
    <mergeCell ref="AY51:BB51"/>
    <mergeCell ref="BD51:BF51"/>
    <mergeCell ref="AD51:AG53"/>
    <mergeCell ref="H59:J59"/>
    <mergeCell ref="Q62:S62"/>
    <mergeCell ref="Q61:S61"/>
    <mergeCell ref="AF63:AH63"/>
    <mergeCell ref="Z51:AC53"/>
    <mergeCell ref="Z54:AC55"/>
    <mergeCell ref="AD54:AG55"/>
    <mergeCell ref="AH54:AJ55"/>
    <mergeCell ref="AN61:AQ61"/>
    <mergeCell ref="AN59:AQ59"/>
    <mergeCell ref="AW59:AY59"/>
    <mergeCell ref="BD58:BF58"/>
    <mergeCell ref="BG58:BI58"/>
    <mergeCell ref="BH62:BK62"/>
    <mergeCell ref="BH60:BK60"/>
    <mergeCell ref="BM59:BO59"/>
    <mergeCell ref="AR58:AU58"/>
    <mergeCell ref="AV58:AY58"/>
    <mergeCell ref="BD55:BG55"/>
    <mergeCell ref="AR55:AU55"/>
    <mergeCell ref="AV55:AY55"/>
    <mergeCell ref="AZ55:BC55"/>
    <mergeCell ref="AW62:BA62"/>
    <mergeCell ref="BB62:BE62"/>
    <mergeCell ref="BM58:BO58"/>
    <mergeCell ref="BH56:BK56"/>
    <mergeCell ref="CC51:CE51"/>
    <mergeCell ref="BQ51:BX51"/>
    <mergeCell ref="BZ51:CB51"/>
    <mergeCell ref="CR51:CU51"/>
    <mergeCell ref="N57:P57"/>
    <mergeCell ref="BQ55:BX55"/>
    <mergeCell ref="Q56:S56"/>
    <mergeCell ref="CN55:CQ55"/>
    <mergeCell ref="CT43:CW43"/>
    <mergeCell ref="BB43:BE43"/>
    <mergeCell ref="CB43:CE43"/>
    <mergeCell ref="CO46:CX46"/>
    <mergeCell ref="BI44:BM44"/>
    <mergeCell ref="AK46:AL46"/>
    <mergeCell ref="CV49:CY49"/>
    <mergeCell ref="BB44:BE44"/>
    <mergeCell ref="AK45:AL45"/>
    <mergeCell ref="CV47:CY47"/>
    <mergeCell ref="CN48:CQ48"/>
    <mergeCell ref="CV48:CY48"/>
    <mergeCell ref="AX43:AZ43"/>
    <mergeCell ref="CN54:CQ54"/>
    <mergeCell ref="AG45:AJ45"/>
    <mergeCell ref="BL51:BO51"/>
    <mergeCell ref="AK47:AL47"/>
    <mergeCell ref="AY49:BB49"/>
    <mergeCell ref="BP44:CE45"/>
    <mergeCell ref="BZ54:CB54"/>
    <mergeCell ref="BZ53:CB53"/>
    <mergeCell ref="AN55:AQ55"/>
    <mergeCell ref="T57:V57"/>
    <mergeCell ref="CJ48:CM48"/>
    <mergeCell ref="AD47:AE47"/>
    <mergeCell ref="CJ50:CM50"/>
    <mergeCell ref="BK50:BO50"/>
    <mergeCell ref="BR47:BW47"/>
    <mergeCell ref="CG46:CL46"/>
    <mergeCell ref="CC49:CE49"/>
    <mergeCell ref="BK49:BN49"/>
    <mergeCell ref="BQ49:BX49"/>
    <mergeCell ref="BG50:BJ50"/>
    <mergeCell ref="BQ48:BX48"/>
    <mergeCell ref="BZ48:CB48"/>
    <mergeCell ref="CR48:CU48"/>
    <mergeCell ref="O35:Q35"/>
    <mergeCell ref="S35:T35"/>
    <mergeCell ref="H42:J42"/>
    <mergeCell ref="H43:J43"/>
    <mergeCell ref="N42:P42"/>
    <mergeCell ref="AK42:AL42"/>
    <mergeCell ref="AG42:AJ42"/>
    <mergeCell ref="AD42:AE42"/>
    <mergeCell ref="T43:V43"/>
    <mergeCell ref="K43:M43"/>
    <mergeCell ref="Q42:S42"/>
    <mergeCell ref="K42:M42"/>
    <mergeCell ref="T42:V42"/>
    <mergeCell ref="BI39:BM39"/>
    <mergeCell ref="BB36:BE36"/>
    <mergeCell ref="BI36:BM36"/>
    <mergeCell ref="BB38:BE38"/>
    <mergeCell ref="BI37:BM37"/>
    <mergeCell ref="AD46:AE46"/>
    <mergeCell ref="AD45:AE45"/>
    <mergeCell ref="L36:N36"/>
    <mergeCell ref="O36:Q36"/>
    <mergeCell ref="S36:T36"/>
    <mergeCell ref="U36:V36"/>
    <mergeCell ref="BI42:BM42"/>
    <mergeCell ref="AD36:AE36"/>
    <mergeCell ref="W42:Y42"/>
    <mergeCell ref="CD29:CG29"/>
    <mergeCell ref="CI29:CM29"/>
    <mergeCell ref="BQ28:BU28"/>
    <mergeCell ref="BV28:BY28"/>
    <mergeCell ref="BZ28:CC28"/>
    <mergeCell ref="CD28:CG28"/>
    <mergeCell ref="CI28:CM28"/>
    <mergeCell ref="BQ29:BU29"/>
    <mergeCell ref="AX35:AZ35"/>
    <mergeCell ref="AO38:AU38"/>
    <mergeCell ref="AX39:AZ39"/>
    <mergeCell ref="AX33:AZ33"/>
    <mergeCell ref="BQ33:BU33"/>
    <mergeCell ref="BV33:BY33"/>
    <mergeCell ref="BZ33:CC33"/>
    <mergeCell ref="AD35:AE35"/>
    <mergeCell ref="AO34:AU34"/>
    <mergeCell ref="AX36:AZ36"/>
    <mergeCell ref="AO36:AU36"/>
    <mergeCell ref="BI33:BM33"/>
    <mergeCell ref="AK35:AL35"/>
    <mergeCell ref="BI29:BM29"/>
    <mergeCell ref="AX29:AZ29"/>
    <mergeCell ref="BB29:BE29"/>
    <mergeCell ref="BV29:BY29"/>
    <mergeCell ref="BI26:BM26"/>
    <mergeCell ref="CR29:CU29"/>
    <mergeCell ref="BV26:BY26"/>
    <mergeCell ref="S32:T32"/>
    <mergeCell ref="U32:V32"/>
    <mergeCell ref="AO30:AU30"/>
    <mergeCell ref="BZ26:CC26"/>
    <mergeCell ref="CI27:CM27"/>
    <mergeCell ref="CI24:CM24"/>
    <mergeCell ref="AD25:AE25"/>
    <mergeCell ref="AF25:AG25"/>
    <mergeCell ref="AH25:AI25"/>
    <mergeCell ref="AO25:AU25"/>
    <mergeCell ref="AJ25:AK25"/>
    <mergeCell ref="AX25:AZ25"/>
    <mergeCell ref="AL25:AM25"/>
    <mergeCell ref="W28:Y28"/>
    <mergeCell ref="BI30:BM30"/>
    <mergeCell ref="Z27:AA27"/>
    <mergeCell ref="AX30:AZ30"/>
    <mergeCell ref="CI30:CM30"/>
    <mergeCell ref="BQ31:BU31"/>
    <mergeCell ref="BI31:BM31"/>
    <mergeCell ref="AX32:AZ32"/>
    <mergeCell ref="BB32:BE32"/>
    <mergeCell ref="AO32:AU32"/>
    <mergeCell ref="AX31:AZ31"/>
    <mergeCell ref="CD26:CG26"/>
    <mergeCell ref="CI26:CM26"/>
    <mergeCell ref="CR27:CU27"/>
    <mergeCell ref="BB26:BE26"/>
    <mergeCell ref="BQ27:BU27"/>
    <mergeCell ref="BV27:BY27"/>
    <mergeCell ref="BZ27:CC27"/>
    <mergeCell ref="CD27:CG27"/>
    <mergeCell ref="AX26:AZ26"/>
    <mergeCell ref="CR26:CU26"/>
    <mergeCell ref="CR22:CU22"/>
    <mergeCell ref="CV22:CY22"/>
    <mergeCell ref="AO23:AU23"/>
    <mergeCell ref="AX23:AZ23"/>
    <mergeCell ref="BB23:BE23"/>
    <mergeCell ref="BI23:BM23"/>
    <mergeCell ref="CV23:CY23"/>
    <mergeCell ref="BQ23:BU23"/>
    <mergeCell ref="BV23:BY23"/>
    <mergeCell ref="CN22:CQ22"/>
    <mergeCell ref="BV24:BY24"/>
    <mergeCell ref="CI25:CM25"/>
    <mergeCell ref="AO24:AU24"/>
    <mergeCell ref="AX24:AZ24"/>
    <mergeCell ref="BB25:BE25"/>
    <mergeCell ref="BI25:BM25"/>
    <mergeCell ref="CV25:CY25"/>
    <mergeCell ref="CR25:CU25"/>
    <mergeCell ref="CN25:CQ25"/>
    <mergeCell ref="CN26:CQ26"/>
    <mergeCell ref="BV22:BY22"/>
    <mergeCell ref="BQ25:BU25"/>
    <mergeCell ref="BB24:BE24"/>
    <mergeCell ref="BI24:BM24"/>
    <mergeCell ref="CR23:CU23"/>
    <mergeCell ref="BZ23:CC23"/>
    <mergeCell ref="CD23:CG23"/>
    <mergeCell ref="CW18:CX18"/>
    <mergeCell ref="AO20:AU20"/>
    <mergeCell ref="AX20:AZ20"/>
    <mergeCell ref="BB20:BE20"/>
    <mergeCell ref="BI20:BM20"/>
    <mergeCell ref="BH18:BN18"/>
    <mergeCell ref="CV20:CY20"/>
    <mergeCell ref="CR20:CU20"/>
    <mergeCell ref="CN20:CQ20"/>
    <mergeCell ref="BB18:BF18"/>
    <mergeCell ref="BB21:BE21"/>
    <mergeCell ref="AX21:AZ21"/>
    <mergeCell ref="CD20:CG20"/>
    <mergeCell ref="BV21:BY21"/>
    <mergeCell ref="BZ21:CC21"/>
    <mergeCell ref="CD21:CG21"/>
    <mergeCell ref="CI21:CM21"/>
    <mergeCell ref="BQ18:BT18"/>
    <mergeCell ref="BV18:BY18"/>
    <mergeCell ref="CE18:CF18"/>
    <mergeCell ref="A15:Y16"/>
    <mergeCell ref="AO18:AU18"/>
    <mergeCell ref="AW18:BA18"/>
    <mergeCell ref="AO21:AU21"/>
    <mergeCell ref="V24:X24"/>
    <mergeCell ref="AO26:AU26"/>
    <mergeCell ref="N48:P48"/>
    <mergeCell ref="AJ16:AL16"/>
    <mergeCell ref="AJ21:AM21"/>
    <mergeCell ref="AJ26:AK27"/>
    <mergeCell ref="AL26:AM27"/>
    <mergeCell ref="AG23:AI23"/>
    <mergeCell ref="AJ23:AM23"/>
    <mergeCell ref="AD24:AF24"/>
    <mergeCell ref="AG24:AI24"/>
    <mergeCell ref="AJ24:AM24"/>
    <mergeCell ref="Z24:AC24"/>
    <mergeCell ref="AD23:AF23"/>
    <mergeCell ref="AJ20:AM20"/>
    <mergeCell ref="Z21:AC21"/>
    <mergeCell ref="AF26:AG27"/>
    <mergeCell ref="AD22:AF22"/>
    <mergeCell ref="Z15:Z16"/>
    <mergeCell ref="AD28:AE28"/>
    <mergeCell ref="Z47:AC47"/>
    <mergeCell ref="AH28:AI28"/>
    <mergeCell ref="AJ28:AK28"/>
    <mergeCell ref="L35:N35"/>
    <mergeCell ref="AX27:AZ27"/>
    <mergeCell ref="AO29:AU29"/>
    <mergeCell ref="AO28:AU28"/>
    <mergeCell ref="AO37:AU37"/>
    <mergeCell ref="A6:J6"/>
    <mergeCell ref="A7:J9"/>
    <mergeCell ref="H23:I23"/>
    <mergeCell ref="F28:H28"/>
    <mergeCell ref="I30:K30"/>
    <mergeCell ref="L30:N30"/>
    <mergeCell ref="D20:F20"/>
    <mergeCell ref="L24:N24"/>
    <mergeCell ref="L21:N21"/>
    <mergeCell ref="A25:Y26"/>
    <mergeCell ref="W49:Y49"/>
    <mergeCell ref="T56:V56"/>
    <mergeCell ref="W27:Y27"/>
    <mergeCell ref="T45:Y45"/>
    <mergeCell ref="Z22:AC22"/>
    <mergeCell ref="W56:Y56"/>
    <mergeCell ref="T48:V48"/>
    <mergeCell ref="T49:V49"/>
    <mergeCell ref="Z23:AC23"/>
    <mergeCell ref="I31:K31"/>
    <mergeCell ref="U30:V30"/>
    <mergeCell ref="W35:Y35"/>
    <mergeCell ref="W32:Y32"/>
    <mergeCell ref="W31:Y31"/>
    <mergeCell ref="L34:N34"/>
    <mergeCell ref="U34:V34"/>
    <mergeCell ref="U35:V35"/>
    <mergeCell ref="I32:K32"/>
    <mergeCell ref="L32:N32"/>
    <mergeCell ref="O32:Q32"/>
    <mergeCell ref="AB28:AC28"/>
    <mergeCell ref="AC19:AE19"/>
    <mergeCell ref="AD16:AE16"/>
    <mergeCell ref="AG16:AH16"/>
    <mergeCell ref="AA15:AC16"/>
    <mergeCell ref="AD21:AF21"/>
    <mergeCell ref="AG21:AI21"/>
    <mergeCell ref="AH26:AI27"/>
    <mergeCell ref="AB26:AC26"/>
    <mergeCell ref="AB25:AC25"/>
    <mergeCell ref="C42:D42"/>
    <mergeCell ref="F33:H33"/>
    <mergeCell ref="F36:H36"/>
    <mergeCell ref="S30:T30"/>
    <mergeCell ref="N43:P43"/>
    <mergeCell ref="F34:H34"/>
    <mergeCell ref="I34:K34"/>
    <mergeCell ref="F31:H31"/>
    <mergeCell ref="O30:Q30"/>
    <mergeCell ref="L33:N33"/>
    <mergeCell ref="Q43:S43"/>
    <mergeCell ref="O31:Q31"/>
    <mergeCell ref="I33:K33"/>
    <mergeCell ref="W33:Y33"/>
    <mergeCell ref="E42:G42"/>
    <mergeCell ref="U31:V31"/>
    <mergeCell ref="S31:T31"/>
    <mergeCell ref="S33:T33"/>
    <mergeCell ref="U33:V33"/>
    <mergeCell ref="S34:T34"/>
    <mergeCell ref="W34:Y34"/>
    <mergeCell ref="W30:Y30"/>
    <mergeCell ref="I36:K36"/>
    <mergeCell ref="L31:N31"/>
    <mergeCell ref="Z20:AC20"/>
    <mergeCell ref="AD20:AF20"/>
    <mergeCell ref="AG20:AI20"/>
    <mergeCell ref="AB27:AC27"/>
    <mergeCell ref="AG18:AI18"/>
    <mergeCell ref="AF19:AI19"/>
    <mergeCell ref="AD26:AE27"/>
    <mergeCell ref="CI18:CL18"/>
    <mergeCell ref="BV20:BY20"/>
    <mergeCell ref="BZ20:CC20"/>
    <mergeCell ref="BV25:BY25"/>
    <mergeCell ref="BZ30:CC30"/>
    <mergeCell ref="BQ32:BU32"/>
    <mergeCell ref="BV32:BY32"/>
    <mergeCell ref="BZ32:CC32"/>
    <mergeCell ref="CD32:CG32"/>
    <mergeCell ref="BV30:BY30"/>
    <mergeCell ref="BI32:BM32"/>
    <mergeCell ref="CD30:CG30"/>
    <mergeCell ref="BV31:BY31"/>
    <mergeCell ref="BZ31:CC31"/>
    <mergeCell ref="CD31:CG31"/>
    <mergeCell ref="CI31:CM31"/>
    <mergeCell ref="AO31:AU31"/>
    <mergeCell ref="Z18:AB18"/>
    <mergeCell ref="Z19:AB19"/>
    <mergeCell ref="CD25:CG25"/>
    <mergeCell ref="BZ25:CC25"/>
    <mergeCell ref="CD22:CG22"/>
    <mergeCell ref="CI23:CM23"/>
    <mergeCell ref="BQ24:BU24"/>
    <mergeCell ref="Z26:AA26"/>
    <mergeCell ref="V21:X21"/>
    <mergeCell ref="W48:Y48"/>
    <mergeCell ref="Z28:AA28"/>
    <mergeCell ref="F35:H35"/>
    <mergeCell ref="A45:B46"/>
    <mergeCell ref="AF28:AG28"/>
    <mergeCell ref="AG46:AJ46"/>
    <mergeCell ref="AG47:AJ47"/>
    <mergeCell ref="BW17:CR17"/>
    <mergeCell ref="H57:J57"/>
    <mergeCell ref="AG22:AI22"/>
    <mergeCell ref="AJ22:AM22"/>
    <mergeCell ref="BI21:BM21"/>
    <mergeCell ref="BI22:BM22"/>
    <mergeCell ref="AN50:AT50"/>
    <mergeCell ref="AU50:AX50"/>
    <mergeCell ref="AY50:BB50"/>
    <mergeCell ref="AK17:AL17"/>
    <mergeCell ref="AK18:AM18"/>
    <mergeCell ref="AJ19:AM19"/>
    <mergeCell ref="AO27:AU27"/>
    <mergeCell ref="AO22:AU22"/>
    <mergeCell ref="AX22:AZ22"/>
    <mergeCell ref="CN21:CQ21"/>
    <mergeCell ref="CN18:CQ18"/>
    <mergeCell ref="CN23:CQ23"/>
    <mergeCell ref="BB22:BE22"/>
    <mergeCell ref="CI22:CM22"/>
    <mergeCell ref="Z45:AC45"/>
    <mergeCell ref="AG17:AH17"/>
    <mergeCell ref="BZ22:CC22"/>
    <mergeCell ref="BB30:BE30"/>
    <mergeCell ref="BB27:BE27"/>
    <mergeCell ref="BI27:BM27"/>
    <mergeCell ref="AX28:AZ28"/>
    <mergeCell ref="BB28:BE28"/>
    <mergeCell ref="BI28:BM28"/>
    <mergeCell ref="BZ29:CC29"/>
    <mergeCell ref="AO39:AU39"/>
    <mergeCell ref="BP40:BV40"/>
    <mergeCell ref="CB39:CE39"/>
    <mergeCell ref="AX40:AZ40"/>
    <mergeCell ref="BP38:BV38"/>
    <mergeCell ref="BX37:BZ37"/>
    <mergeCell ref="CP43:CR43"/>
    <mergeCell ref="AO44:AU44"/>
    <mergeCell ref="AO41:AU41"/>
    <mergeCell ref="AX41:AZ41"/>
    <mergeCell ref="BE49:BH49"/>
    <mergeCell ref="CN33:CQ33"/>
    <mergeCell ref="CR33:CU33"/>
    <mergeCell ref="CJ49:CM49"/>
    <mergeCell ref="CN49:CQ49"/>
    <mergeCell ref="CR49:CU49"/>
    <mergeCell ref="BB31:BE31"/>
    <mergeCell ref="BB33:BE33"/>
    <mergeCell ref="BB34:BE34"/>
    <mergeCell ref="BB35:BE35"/>
    <mergeCell ref="AO35:AU35"/>
    <mergeCell ref="AX34:AZ34"/>
    <mergeCell ref="CU36:CX36"/>
    <mergeCell ref="CT38:CW38"/>
    <mergeCell ref="CP41:CR41"/>
    <mergeCell ref="CV33:CY33"/>
    <mergeCell ref="BI34:BM34"/>
    <mergeCell ref="CC36:CF36"/>
    <mergeCell ref="BI35:BM35"/>
    <mergeCell ref="Z46:AC46"/>
    <mergeCell ref="T44:V44"/>
    <mergeCell ref="AG43:AJ43"/>
    <mergeCell ref="W44:Y44"/>
    <mergeCell ref="AD41:AE41"/>
    <mergeCell ref="CH42:CN42"/>
    <mergeCell ref="AX38:AZ38"/>
    <mergeCell ref="CB41:CE42"/>
    <mergeCell ref="BX41:BZ42"/>
    <mergeCell ref="W37:Y37"/>
    <mergeCell ref="AX44:AZ44"/>
    <mergeCell ref="CP42:CR42"/>
    <mergeCell ref="BI40:BM40"/>
    <mergeCell ref="BI41:BM41"/>
    <mergeCell ref="CH43:CN43"/>
    <mergeCell ref="BB41:BE41"/>
    <mergeCell ref="BI43:BM43"/>
    <mergeCell ref="AK43:AL43"/>
    <mergeCell ref="CP38:CR38"/>
    <mergeCell ref="AO40:AU40"/>
    <mergeCell ref="W43:Y43"/>
    <mergeCell ref="AX42:AZ42"/>
    <mergeCell ref="BB42:BE42"/>
    <mergeCell ref="BP41:BV42"/>
    <mergeCell ref="AO33:AU33"/>
    <mergeCell ref="AO42:AU42"/>
    <mergeCell ref="BI38:BM38"/>
    <mergeCell ref="CB40:CE40"/>
    <mergeCell ref="BP43:BV43"/>
    <mergeCell ref="A57:G57"/>
    <mergeCell ref="K56:M56"/>
    <mergeCell ref="AX37:AZ37"/>
    <mergeCell ref="BX39:BZ39"/>
    <mergeCell ref="BB39:BE39"/>
    <mergeCell ref="BB37:BE37"/>
    <mergeCell ref="AD37:AE37"/>
    <mergeCell ref="N49:P49"/>
    <mergeCell ref="Q49:S49"/>
    <mergeCell ref="E43:G43"/>
    <mergeCell ref="H48:J48"/>
    <mergeCell ref="K48:M48"/>
    <mergeCell ref="A47:B47"/>
    <mergeCell ref="H44:J44"/>
    <mergeCell ref="K44:M44"/>
    <mergeCell ref="N44:P44"/>
    <mergeCell ref="Q44:S44"/>
    <mergeCell ref="AO43:AU43"/>
    <mergeCell ref="BX43:BZ43"/>
    <mergeCell ref="BX40:BZ40"/>
    <mergeCell ref="BP37:BV37"/>
    <mergeCell ref="F37:H37"/>
    <mergeCell ref="I37:K37"/>
    <mergeCell ref="L37:N37"/>
    <mergeCell ref="O37:Q37"/>
    <mergeCell ref="S37:T37"/>
    <mergeCell ref="U37:V37"/>
    <mergeCell ref="E44:G44"/>
    <mergeCell ref="AK41:AL41"/>
    <mergeCell ref="AG41:AJ41"/>
    <mergeCell ref="BB40:BE40"/>
    <mergeCell ref="AK37:AL37"/>
    <mergeCell ref="A63:G63"/>
    <mergeCell ref="A62:G62"/>
    <mergeCell ref="A61:G61"/>
    <mergeCell ref="T58:V58"/>
    <mergeCell ref="Q60:S60"/>
    <mergeCell ref="Q58:S58"/>
    <mergeCell ref="W65:Y65"/>
    <mergeCell ref="AK36:AL36"/>
    <mergeCell ref="W36:Y36"/>
    <mergeCell ref="BH51:BJ51"/>
    <mergeCell ref="AL28:AM28"/>
    <mergeCell ref="Q21:S21"/>
    <mergeCell ref="F30:H30"/>
    <mergeCell ref="A28:E28"/>
    <mergeCell ref="I35:K35"/>
    <mergeCell ref="Q24:S24"/>
    <mergeCell ref="K58:M58"/>
    <mergeCell ref="Q57:S57"/>
    <mergeCell ref="Q48:S48"/>
    <mergeCell ref="F32:H32"/>
    <mergeCell ref="O33:Q33"/>
    <mergeCell ref="O34:Q34"/>
    <mergeCell ref="AV56:AX56"/>
    <mergeCell ref="AZ56:BB56"/>
    <mergeCell ref="A60:G60"/>
    <mergeCell ref="H49:J49"/>
    <mergeCell ref="K49:M49"/>
    <mergeCell ref="C93:F93"/>
    <mergeCell ref="J93:N93"/>
    <mergeCell ref="O93:Q93"/>
    <mergeCell ref="R93:V93"/>
    <mergeCell ref="R86:V86"/>
    <mergeCell ref="G82:I82"/>
    <mergeCell ref="J82:N82"/>
    <mergeCell ref="O82:Q82"/>
    <mergeCell ref="G83:I83"/>
    <mergeCell ref="J83:N83"/>
    <mergeCell ref="O83:Q83"/>
    <mergeCell ref="G84:I84"/>
    <mergeCell ref="J84:N84"/>
    <mergeCell ref="O84:Q84"/>
    <mergeCell ref="G85:I85"/>
    <mergeCell ref="J85:N85"/>
    <mergeCell ref="O85:Q85"/>
    <mergeCell ref="G93:I93"/>
    <mergeCell ref="G86:I86"/>
    <mergeCell ref="J86:N86"/>
    <mergeCell ref="O86:Q86"/>
    <mergeCell ref="A48:B48"/>
    <mergeCell ref="A49:B49"/>
    <mergeCell ref="A56:G56"/>
    <mergeCell ref="A59:G59"/>
    <mergeCell ref="A58:G58"/>
    <mergeCell ref="CO67:CS67"/>
    <mergeCell ref="R90:V90"/>
    <mergeCell ref="C91:F91"/>
    <mergeCell ref="J91:N91"/>
    <mergeCell ref="R91:V91"/>
    <mergeCell ref="C92:F92"/>
    <mergeCell ref="J92:N92"/>
    <mergeCell ref="R92:V92"/>
    <mergeCell ref="AH51:AM53"/>
    <mergeCell ref="BC50:BF50"/>
    <mergeCell ref="CJ63:CL63"/>
    <mergeCell ref="CF56:CI56"/>
    <mergeCell ref="CJ53:CM53"/>
    <mergeCell ref="CF55:CI55"/>
    <mergeCell ref="CJ52:CM52"/>
    <mergeCell ref="CC52:CE52"/>
    <mergeCell ref="CF52:CI52"/>
    <mergeCell ref="CF51:CI51"/>
    <mergeCell ref="CJ51:CM51"/>
    <mergeCell ref="CN51:CQ51"/>
    <mergeCell ref="CN52:CQ52"/>
    <mergeCell ref="CC62:CF62"/>
    <mergeCell ref="CR52:CU52"/>
    <mergeCell ref="CF49:CI49"/>
    <mergeCell ref="BZ49:CB49"/>
    <mergeCell ref="BZ50:CB50"/>
    <mergeCell ref="BQ57:BX57"/>
  </mergeCells>
  <phoneticPr fontId="2"/>
  <hyperlinks>
    <hyperlink ref="CA13" r:id="rId1" xr:uid="{00000000-0004-0000-0900-000000000000}"/>
  </hyperlinks>
  <printOptions horizontalCentered="1" verticalCentered="1"/>
  <pageMargins left="0.39370078740157483" right="0.39370078740157483" top="0.39370078740157483" bottom="0.39370078740157483" header="0.51181102362204722" footer="0.51181102362204722"/>
  <pageSetup paperSize="8" scale="58"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92D050"/>
    <pageSetUpPr fitToPage="1"/>
  </sheetPr>
  <dimension ref="A1:CY104"/>
  <sheetViews>
    <sheetView showGridLines="0" view="pageBreakPreview" zoomScale="70" zoomScaleNormal="75" zoomScaleSheetLayoutView="70" workbookViewId="0">
      <selection activeCell="B3" sqref="B3"/>
    </sheetView>
  </sheetViews>
  <sheetFormatPr defaultColWidth="9" defaultRowHeight="13.5" x14ac:dyDescent="0.15"/>
  <cols>
    <col min="1" max="2" width="4.875" style="1" customWidth="1"/>
    <col min="3"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28" width="5.5" style="1" customWidth="1"/>
    <col min="29" max="29" width="5.375" style="1" customWidth="1"/>
    <col min="30" max="39" width="5.5" style="1" customWidth="1"/>
    <col min="40" max="46" width="3.125" style="1" customWidth="1"/>
    <col min="47" max="49" width="3.375" style="1" customWidth="1"/>
    <col min="50" max="50" width="2.5" style="1" customWidth="1"/>
    <col min="51" max="67" width="3.125" style="1" customWidth="1"/>
    <col min="68" max="103" width="2.5" style="1" customWidth="1"/>
    <col min="104" max="16384" width="9" style="5"/>
  </cols>
  <sheetData>
    <row r="1" spans="1:103" s="68" customFormat="1" ht="14.25" x14ac:dyDescent="0.15">
      <c r="A1" s="330">
        <f>+データ一覧!L2</f>
        <v>0</v>
      </c>
      <c r="B1" s="330"/>
      <c r="C1" s="331"/>
      <c r="D1" s="331"/>
      <c r="E1" s="331"/>
      <c r="F1" s="331"/>
      <c r="G1" s="331"/>
      <c r="H1" s="331"/>
      <c r="I1" s="331"/>
      <c r="J1" s="33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25">
      <c r="A2" s="332">
        <f>+データ一覧!L5</f>
        <v>0</v>
      </c>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v>0</v>
      </c>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x14ac:dyDescent="0.15">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x14ac:dyDescent="0.15">
      <c r="K4" s="67"/>
      <c r="L4" s="67"/>
      <c r="M4" s="67"/>
      <c r="N4" s="67"/>
      <c r="O4" s="67"/>
      <c r="P4" s="67"/>
      <c r="Q4" s="67"/>
      <c r="R4" s="67"/>
      <c r="S4" s="67"/>
      <c r="T4" s="67"/>
      <c r="U4" s="67"/>
      <c r="V4" s="67"/>
      <c r="W4" s="67"/>
      <c r="X4" s="73"/>
      <c r="Y4" s="73"/>
      <c r="Z4" s="53"/>
      <c r="AA4" s="53"/>
      <c r="AB4" s="71" t="s">
        <v>1335</v>
      </c>
      <c r="AC4" s="53"/>
      <c r="AD4" s="53"/>
      <c r="AE4" s="53"/>
      <c r="AF4" s="53"/>
      <c r="AG4" s="53"/>
      <c r="AH4" s="53"/>
      <c r="AI4" s="53"/>
      <c r="AJ4" s="53"/>
      <c r="AK4" s="67"/>
      <c r="AL4" s="67"/>
      <c r="AM4" s="67"/>
      <c r="AN4" s="71" t="s">
        <v>1687</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1688</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1689</v>
      </c>
      <c r="AC5" s="53"/>
      <c r="AD5" s="53"/>
      <c r="AE5" s="53"/>
      <c r="AF5" s="67"/>
      <c r="AG5" s="53"/>
      <c r="AH5" s="53"/>
      <c r="AI5" s="53"/>
      <c r="AJ5" s="53"/>
      <c r="AK5" s="67"/>
      <c r="AL5" s="67"/>
      <c r="AM5" s="67"/>
      <c r="AN5" s="71" t="s">
        <v>1690</v>
      </c>
      <c r="AO5" s="53" t="s">
        <v>1691</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1336</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+データ一覧!L3</f>
        <v>さばえし</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v>0</v>
      </c>
      <c r="AC6" s="53"/>
      <c r="AD6" s="53"/>
      <c r="AE6" s="53"/>
      <c r="AF6" s="67"/>
      <c r="AG6" s="53"/>
      <c r="AH6" s="53"/>
      <c r="AI6" s="53"/>
      <c r="AJ6" s="53"/>
      <c r="AK6" s="67"/>
      <c r="AL6" s="67"/>
      <c r="AM6" s="67"/>
      <c r="AN6" s="71" t="s">
        <v>1171</v>
      </c>
      <c r="AO6" s="53" t="s">
        <v>1692</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データ一覧!L6</f>
        <v>鯖江市</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v>0</v>
      </c>
      <c r="AC7" s="53"/>
      <c r="AD7" s="53"/>
      <c r="AE7" s="53"/>
      <c r="AF7" s="67"/>
      <c r="AG7" s="53"/>
      <c r="AH7" s="53"/>
      <c r="AI7" s="53"/>
      <c r="AJ7" s="53"/>
      <c r="AK7" s="67"/>
      <c r="AL7" s="67"/>
      <c r="AM7" s="67"/>
      <c r="AN7" s="71" t="s">
        <v>1015</v>
      </c>
      <c r="AO7" s="53" t="s">
        <v>1693</v>
      </c>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Z7" s="67"/>
      <c r="CA7" s="71" t="s">
        <v>1337</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v>0</v>
      </c>
      <c r="AC8" s="67"/>
      <c r="AD8" s="67"/>
      <c r="AE8" s="67"/>
      <c r="AF8" s="67"/>
      <c r="AG8" s="67"/>
      <c r="AH8" s="67"/>
      <c r="AI8" s="67"/>
      <c r="AJ8" s="67"/>
      <c r="AK8" s="67"/>
      <c r="AL8" s="67"/>
      <c r="AM8" s="67"/>
      <c r="AN8" s="71" t="s">
        <v>1015</v>
      </c>
      <c r="AO8" s="53" t="s">
        <v>1694</v>
      </c>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Z8" s="67"/>
      <c r="CA8" s="71" t="s">
        <v>1695</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v>0</v>
      </c>
      <c r="AC9" s="67"/>
      <c r="AD9" s="67"/>
      <c r="AE9" s="67"/>
      <c r="AF9" s="67"/>
      <c r="AG9" s="67"/>
      <c r="AH9" s="67"/>
      <c r="AI9" s="67"/>
      <c r="AJ9" s="67"/>
      <c r="AK9" s="67"/>
      <c r="AL9" s="67"/>
      <c r="AM9" s="67"/>
      <c r="AN9" s="71" t="s">
        <v>1015</v>
      </c>
      <c r="AO9" s="53" t="s">
        <v>1696</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71">
        <v>0</v>
      </c>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1338</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c r="AC11" s="67"/>
      <c r="AD11" s="67"/>
      <c r="AE11" s="67"/>
      <c r="AF11" s="67"/>
      <c r="AG11" s="67"/>
      <c r="AH11" s="67"/>
      <c r="AI11" s="67"/>
      <c r="AJ11" s="67"/>
      <c r="AK11" s="67"/>
      <c r="AL11" s="67"/>
      <c r="AM11" s="67"/>
      <c r="AN11" s="71">
        <v>0</v>
      </c>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1697</v>
      </c>
      <c r="AC13" s="67"/>
      <c r="AD13" s="67"/>
      <c r="AE13" s="67"/>
      <c r="AF13" s="6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747</v>
      </c>
      <c r="BT13" s="53"/>
      <c r="BU13" s="53"/>
      <c r="BZ13" s="67"/>
      <c r="CA13" s="360" t="s">
        <v>1698</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46"/>
      <c r="CT15" s="146"/>
      <c r="CU15" s="146"/>
      <c r="CV15" s="146"/>
      <c r="CW15" s="146"/>
      <c r="CX15" s="146"/>
      <c r="CY15" s="147"/>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923">
        <f>データ一覧!$L$240</f>
        <v>7650</v>
      </c>
      <c r="AE16" s="1094"/>
      <c r="AF16" s="588" t="s">
        <v>755</v>
      </c>
      <c r="AG16" s="925">
        <f>データ一覧!$L$241</f>
        <v>1410</v>
      </c>
      <c r="AH16" s="1095"/>
      <c r="AI16" s="588" t="s">
        <v>756</v>
      </c>
      <c r="AJ16" s="939">
        <f>データ一覧!L242</f>
        <v>542</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569"/>
      <c r="CT16" s="569"/>
      <c r="CU16" s="569"/>
      <c r="CV16" s="569"/>
      <c r="CW16" s="569"/>
      <c r="CX16" s="569"/>
      <c r="CY16" s="570"/>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データ一覧!$L$243</f>
        <v>2020</v>
      </c>
      <c r="AD19" s="981"/>
      <c r="AE19" s="1090"/>
      <c r="AF19" s="940">
        <f>データ一覧!$L$244</f>
        <v>1950</v>
      </c>
      <c r="AG19" s="981"/>
      <c r="AH19" s="981"/>
      <c r="AI19" s="672"/>
      <c r="AJ19" s="940">
        <f>データ一覧!$L$245</f>
        <v>71</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データ一覧!L7</f>
        <v>84.59</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データ一覧!L327</f>
        <v>400</v>
      </c>
      <c r="AY20" s="633"/>
      <c r="AZ20" s="633"/>
      <c r="BA20" s="245"/>
      <c r="BB20" s="661">
        <f>+データ一覧!L352</f>
        <v>9452</v>
      </c>
      <c r="BC20" s="662"/>
      <c r="BD20" s="662"/>
      <c r="BE20" s="662"/>
      <c r="BF20" s="246"/>
      <c r="BG20" s="247"/>
      <c r="BH20" s="246"/>
      <c r="BI20" s="633">
        <f>データ一覧!L377</f>
        <v>238413.91</v>
      </c>
      <c r="BJ20" s="633"/>
      <c r="BK20" s="633"/>
      <c r="BL20" s="931"/>
      <c r="BM20" s="931"/>
      <c r="BN20" s="67"/>
      <c r="BO20" s="151"/>
      <c r="BP20" s="67" t="s">
        <v>791</v>
      </c>
      <c r="BQ20" s="67"/>
      <c r="BR20" s="67"/>
      <c r="BS20" s="67"/>
      <c r="BT20" s="67"/>
      <c r="BU20" s="67"/>
      <c r="BV20" s="647">
        <f>BZ20+CD20</f>
        <v>35021</v>
      </c>
      <c r="BW20" s="648"/>
      <c r="BX20" s="648"/>
      <c r="BY20" s="649"/>
      <c r="BZ20" s="647">
        <f>データ一覧!L497</f>
        <v>18633</v>
      </c>
      <c r="CA20" s="648"/>
      <c r="CB20" s="648"/>
      <c r="CC20" s="649"/>
      <c r="CD20" s="647">
        <f>データ一覧!L522</f>
        <v>16388</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データ一覧!L9</f>
        <v>8459</v>
      </c>
      <c r="M21" s="929"/>
      <c r="N21" s="929"/>
      <c r="O21" s="153"/>
      <c r="P21" s="156"/>
      <c r="Q21" s="929">
        <f>データ一覧!L10</f>
        <v>1984.3</v>
      </c>
      <c r="R21" s="929"/>
      <c r="S21" s="929"/>
      <c r="T21" s="164"/>
      <c r="U21" s="153"/>
      <c r="V21" s="929">
        <f>データ一覧!L11</f>
        <v>119.2</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f>データ一覧!L328</f>
        <v>6</v>
      </c>
      <c r="AY21" s="633"/>
      <c r="AZ21" s="633"/>
      <c r="BA21" s="248"/>
      <c r="BB21" s="661">
        <f>+データ一覧!L353</f>
        <v>88</v>
      </c>
      <c r="BC21" s="662"/>
      <c r="BD21" s="662"/>
      <c r="BE21" s="662"/>
      <c r="BF21" s="246"/>
      <c r="BG21" s="247"/>
      <c r="BH21" s="246"/>
      <c r="BI21" s="633">
        <f>データ一覧!L378</f>
        <v>390.42</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4948</v>
      </c>
      <c r="CO21" s="648"/>
      <c r="CP21" s="648"/>
      <c r="CQ21" s="649"/>
      <c r="CR21" s="647">
        <f>データ一覧!L510</f>
        <v>2304</v>
      </c>
      <c r="CS21" s="648"/>
      <c r="CT21" s="648"/>
      <c r="CU21" s="649"/>
      <c r="CV21" s="647">
        <f>データ一覧!L535</f>
        <v>2644</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データ一覧!L246</f>
        <v>1410</v>
      </c>
      <c r="AE22" s="662"/>
      <c r="AF22" s="682"/>
      <c r="AG22" s="661">
        <f>データ一覧!L247</f>
        <v>7650</v>
      </c>
      <c r="AH22" s="662"/>
      <c r="AI22" s="682"/>
      <c r="AJ22" s="661">
        <f>データ一覧!L248</f>
        <v>542</v>
      </c>
      <c r="AK22" s="662"/>
      <c r="AL22" s="662"/>
      <c r="AM22" s="663"/>
      <c r="AN22" s="148" t="s">
        <v>1187</v>
      </c>
      <c r="AO22" s="741" t="s">
        <v>509</v>
      </c>
      <c r="AP22" s="741"/>
      <c r="AQ22" s="741"/>
      <c r="AR22" s="741"/>
      <c r="AS22" s="741"/>
      <c r="AT22" s="741"/>
      <c r="AU22" s="741"/>
      <c r="AV22" s="249"/>
      <c r="AW22" s="150"/>
      <c r="AX22" s="633">
        <f>データ一覧!L329</f>
        <v>2</v>
      </c>
      <c r="AY22" s="633"/>
      <c r="AZ22" s="633"/>
      <c r="BA22" s="248"/>
      <c r="BB22" s="661">
        <f>+データ一覧!L354</f>
        <v>126</v>
      </c>
      <c r="BC22" s="662"/>
      <c r="BD22" s="662"/>
      <c r="BE22" s="662"/>
      <c r="BF22" s="246"/>
      <c r="BG22" s="247"/>
      <c r="BH22" s="246"/>
      <c r="BI22" s="633" t="str">
        <f>データ一覧!L379</f>
        <v>x</v>
      </c>
      <c r="BJ22" s="633"/>
      <c r="BK22" s="633"/>
      <c r="BL22" s="633"/>
      <c r="BM22" s="633"/>
      <c r="BN22" s="67"/>
      <c r="BO22" s="151"/>
      <c r="BP22" s="67" t="s">
        <v>799</v>
      </c>
      <c r="BQ22" s="67"/>
      <c r="BR22" s="67"/>
      <c r="BS22" s="67"/>
      <c r="BT22" s="67"/>
      <c r="BU22" s="67"/>
      <c r="BV22" s="647">
        <f>BZ22+CD22</f>
        <v>531</v>
      </c>
      <c r="BW22" s="648"/>
      <c r="BX22" s="648"/>
      <c r="BY22" s="649"/>
      <c r="BZ22" s="647">
        <f>データ一覧!L498</f>
        <v>384</v>
      </c>
      <c r="CA22" s="648"/>
      <c r="CB22" s="648"/>
      <c r="CC22" s="649"/>
      <c r="CD22" s="647">
        <f>データ一覧!L523</f>
        <v>147</v>
      </c>
      <c r="CE22" s="648"/>
      <c r="CF22" s="648"/>
      <c r="CG22" s="649"/>
      <c r="CH22" s="1477"/>
      <c r="CI22" s="1481" t="s">
        <v>800</v>
      </c>
      <c r="CJ22" s="623"/>
      <c r="CK22" s="623"/>
      <c r="CL22" s="623"/>
      <c r="CM22" s="624"/>
      <c r="CN22" s="647">
        <f t="shared" ref="CN22:CN32" si="0">CR22+CV22</f>
        <v>703</v>
      </c>
      <c r="CO22" s="648"/>
      <c r="CP22" s="648"/>
      <c r="CQ22" s="649"/>
      <c r="CR22" s="647">
        <f>データ一覧!L511</f>
        <v>261</v>
      </c>
      <c r="CS22" s="648"/>
      <c r="CT22" s="648"/>
      <c r="CU22" s="649"/>
      <c r="CV22" s="647">
        <f>データ一覧!L536</f>
        <v>442</v>
      </c>
      <c r="CW22" s="648"/>
      <c r="CX22" s="648"/>
      <c r="CY22" s="1109"/>
    </row>
    <row r="23" spans="1:103" ht="15.75" customHeight="1" x14ac:dyDescent="0.15">
      <c r="A23" s="148" t="s">
        <v>801</v>
      </c>
      <c r="B23" s="67"/>
      <c r="C23" s="67"/>
      <c r="D23" s="67"/>
      <c r="E23" s="67"/>
      <c r="F23" s="162"/>
      <c r="G23" s="67"/>
      <c r="H23" s="945">
        <f>データ一覧!L8</f>
        <v>153</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データ一覧!L249</f>
        <v>285</v>
      </c>
      <c r="AE23" s="662"/>
      <c r="AF23" s="682"/>
      <c r="AG23" s="661">
        <f>データ一覧!L250</f>
        <v>541</v>
      </c>
      <c r="AH23" s="662"/>
      <c r="AI23" s="682"/>
      <c r="AJ23" s="661">
        <f>データ一覧!L251</f>
        <v>190</v>
      </c>
      <c r="AK23" s="662"/>
      <c r="AL23" s="662"/>
      <c r="AM23" s="663"/>
      <c r="AN23" s="148" t="s">
        <v>1188</v>
      </c>
      <c r="AO23" s="632" t="s">
        <v>510</v>
      </c>
      <c r="AP23" s="632"/>
      <c r="AQ23" s="632"/>
      <c r="AR23" s="632"/>
      <c r="AS23" s="632"/>
      <c r="AT23" s="632"/>
      <c r="AU23" s="632"/>
      <c r="AV23" s="67"/>
      <c r="AW23" s="150"/>
      <c r="AX23" s="633">
        <f>データ一覧!L330</f>
        <v>57</v>
      </c>
      <c r="AY23" s="633"/>
      <c r="AZ23" s="633"/>
      <c r="BA23" s="248"/>
      <c r="BB23" s="661">
        <f>+データ一覧!L355</f>
        <v>1795</v>
      </c>
      <c r="BC23" s="662"/>
      <c r="BD23" s="662"/>
      <c r="BE23" s="662"/>
      <c r="BF23" s="246"/>
      <c r="BG23" s="247"/>
      <c r="BH23" s="246"/>
      <c r="BI23" s="633">
        <f>データ一覧!L380</f>
        <v>43708.32</v>
      </c>
      <c r="BJ23" s="633"/>
      <c r="BK23" s="633"/>
      <c r="BL23" s="633"/>
      <c r="BM23" s="633"/>
      <c r="BN23" s="67"/>
      <c r="BO23" s="151"/>
      <c r="BP23" s="67" t="s">
        <v>775</v>
      </c>
      <c r="BQ23" s="632" t="s">
        <v>803</v>
      </c>
      <c r="BR23" s="632"/>
      <c r="BS23" s="632"/>
      <c r="BT23" s="632"/>
      <c r="BU23" s="711"/>
      <c r="BV23" s="647">
        <f t="shared" ref="BV23:BV32" si="1">BZ23+CD23</f>
        <v>496</v>
      </c>
      <c r="BW23" s="648"/>
      <c r="BX23" s="648"/>
      <c r="BY23" s="649"/>
      <c r="BZ23" s="647">
        <f>データ一覧!L499</f>
        <v>358</v>
      </c>
      <c r="CA23" s="648"/>
      <c r="CB23" s="648"/>
      <c r="CC23" s="649"/>
      <c r="CD23" s="647">
        <f>データ一覧!L524</f>
        <v>138</v>
      </c>
      <c r="CE23" s="648"/>
      <c r="CF23" s="648"/>
      <c r="CG23" s="649"/>
      <c r="CH23" s="1482" t="s">
        <v>804</v>
      </c>
      <c r="CI23" s="632" t="s">
        <v>805</v>
      </c>
      <c r="CJ23" s="625"/>
      <c r="CK23" s="625"/>
      <c r="CL23" s="625"/>
      <c r="CM23" s="626"/>
      <c r="CN23" s="647">
        <f t="shared" si="0"/>
        <v>286</v>
      </c>
      <c r="CO23" s="648"/>
      <c r="CP23" s="648"/>
      <c r="CQ23" s="649"/>
      <c r="CR23" s="647">
        <f>データ一覧!L512</f>
        <v>155</v>
      </c>
      <c r="CS23" s="648"/>
      <c r="CT23" s="648"/>
      <c r="CU23" s="649"/>
      <c r="CV23" s="647">
        <f>データ一覧!L537</f>
        <v>131</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データ一覧!L12</f>
        <v>1492.8</v>
      </c>
      <c r="M24" s="714"/>
      <c r="N24" s="714"/>
      <c r="O24" s="162"/>
      <c r="P24" s="67"/>
      <c r="Q24" s="714">
        <f>データ一覧!L13</f>
        <v>1165.8</v>
      </c>
      <c r="R24" s="714"/>
      <c r="S24" s="714"/>
      <c r="T24" s="162"/>
      <c r="U24" s="67"/>
      <c r="V24" s="1871">
        <f>データ一覧!L14</f>
        <v>0</v>
      </c>
      <c r="W24" s="1871"/>
      <c r="X24" s="1871"/>
      <c r="Y24" s="151"/>
      <c r="Z24" s="837" t="s">
        <v>806</v>
      </c>
      <c r="AA24" s="645"/>
      <c r="AB24" s="645"/>
      <c r="AC24" s="672"/>
      <c r="AD24" s="661">
        <f>データ一覧!L252</f>
        <v>102</v>
      </c>
      <c r="AE24" s="662"/>
      <c r="AF24" s="682"/>
      <c r="AG24" s="661">
        <f>データ一覧!L253</f>
        <v>97</v>
      </c>
      <c r="AH24" s="662"/>
      <c r="AI24" s="682"/>
      <c r="AJ24" s="661">
        <f>データ一覧!L254</f>
        <v>95</v>
      </c>
      <c r="AK24" s="662"/>
      <c r="AL24" s="662"/>
      <c r="AM24" s="663"/>
      <c r="AN24" s="148" t="s">
        <v>1189</v>
      </c>
      <c r="AO24" s="741" t="s">
        <v>511</v>
      </c>
      <c r="AP24" s="741"/>
      <c r="AQ24" s="741"/>
      <c r="AR24" s="741"/>
      <c r="AS24" s="741"/>
      <c r="AT24" s="741"/>
      <c r="AU24" s="741"/>
      <c r="AV24" s="67"/>
      <c r="AW24" s="150"/>
      <c r="AX24" s="633">
        <f>データ一覧!L331</f>
        <v>11</v>
      </c>
      <c r="AY24" s="633"/>
      <c r="AZ24" s="633"/>
      <c r="BA24" s="248"/>
      <c r="BB24" s="661">
        <f>+データ一覧!L356</f>
        <v>241</v>
      </c>
      <c r="BC24" s="662"/>
      <c r="BD24" s="662"/>
      <c r="BE24" s="662"/>
      <c r="BF24" s="246"/>
      <c r="BG24" s="247"/>
      <c r="BH24" s="246"/>
      <c r="BI24" s="633">
        <f>データ一覧!L381</f>
        <v>6901.62</v>
      </c>
      <c r="BJ24" s="633"/>
      <c r="BK24" s="633"/>
      <c r="BL24" s="633"/>
      <c r="BM24" s="633"/>
      <c r="BN24" s="67"/>
      <c r="BO24" s="151"/>
      <c r="BP24" s="67" t="s">
        <v>775</v>
      </c>
      <c r="BQ24" s="741" t="s">
        <v>807</v>
      </c>
      <c r="BR24" s="964"/>
      <c r="BS24" s="964"/>
      <c r="BT24" s="964"/>
      <c r="BU24" s="965"/>
      <c r="BV24" s="647">
        <f t="shared" si="1"/>
        <v>30</v>
      </c>
      <c r="BW24" s="648"/>
      <c r="BX24" s="648"/>
      <c r="BY24" s="649"/>
      <c r="BZ24" s="647">
        <f>データ一覧!L500</f>
        <v>22</v>
      </c>
      <c r="CA24" s="648"/>
      <c r="CB24" s="648"/>
      <c r="CC24" s="649"/>
      <c r="CD24" s="647">
        <f>データ一覧!L525</f>
        <v>8</v>
      </c>
      <c r="CE24" s="648"/>
      <c r="CF24" s="648"/>
      <c r="CG24" s="649"/>
      <c r="CH24" s="1477" t="s">
        <v>808</v>
      </c>
      <c r="CI24" s="632" t="s">
        <v>809</v>
      </c>
      <c r="CJ24" s="625"/>
      <c r="CK24" s="625"/>
      <c r="CL24" s="625"/>
      <c r="CM24" s="626"/>
      <c r="CN24" s="647">
        <f t="shared" si="0"/>
        <v>769</v>
      </c>
      <c r="CO24" s="648"/>
      <c r="CP24" s="648"/>
      <c r="CQ24" s="649"/>
      <c r="CR24" s="647">
        <f>データ一覧!L513</f>
        <v>461</v>
      </c>
      <c r="CS24" s="648"/>
      <c r="CT24" s="648"/>
      <c r="CU24" s="649"/>
      <c r="CV24" s="647">
        <f>データ一覧!L538</f>
        <v>308</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f>データ一覧!L332</f>
        <v>3</v>
      </c>
      <c r="AY25" s="633"/>
      <c r="AZ25" s="633"/>
      <c r="BA25" s="248"/>
      <c r="BB25" s="661">
        <f>+データ一覧!L357</f>
        <v>44</v>
      </c>
      <c r="BC25" s="662"/>
      <c r="BD25" s="662"/>
      <c r="BE25" s="662"/>
      <c r="BF25" s="246"/>
      <c r="BG25" s="247"/>
      <c r="BH25" s="246"/>
      <c r="BI25" s="633">
        <f>データ一覧!L382</f>
        <v>652.94000000000005</v>
      </c>
      <c r="BJ25" s="633"/>
      <c r="BK25" s="633"/>
      <c r="BL25" s="633"/>
      <c r="BM25" s="633"/>
      <c r="BN25" s="67"/>
      <c r="BO25" s="151"/>
      <c r="BP25" s="67" t="s">
        <v>775</v>
      </c>
      <c r="BQ25" s="632" t="s">
        <v>816</v>
      </c>
      <c r="BR25" s="919"/>
      <c r="BS25" s="919"/>
      <c r="BT25" s="919"/>
      <c r="BU25" s="920"/>
      <c r="BV25" s="647">
        <f t="shared" si="1"/>
        <v>5</v>
      </c>
      <c r="BW25" s="648"/>
      <c r="BX25" s="648"/>
      <c r="BY25" s="649"/>
      <c r="BZ25" s="647">
        <f>データ一覧!L501</f>
        <v>4</v>
      </c>
      <c r="CA25" s="648"/>
      <c r="CB25" s="648"/>
      <c r="CC25" s="649"/>
      <c r="CD25" s="647">
        <f>データ一覧!L526</f>
        <v>1</v>
      </c>
      <c r="CE25" s="648"/>
      <c r="CF25" s="648"/>
      <c r="CG25" s="649"/>
      <c r="CH25" s="1477" t="s">
        <v>775</v>
      </c>
      <c r="CI25" s="1483" t="s">
        <v>817</v>
      </c>
      <c r="CJ25" s="650"/>
      <c r="CK25" s="650"/>
      <c r="CL25" s="650"/>
      <c r="CM25" s="651"/>
      <c r="CN25" s="647">
        <f t="shared" si="0"/>
        <v>1313</v>
      </c>
      <c r="CO25" s="648"/>
      <c r="CP25" s="648"/>
      <c r="CQ25" s="649"/>
      <c r="CR25" s="647">
        <f>データ一覧!L514</f>
        <v>461</v>
      </c>
      <c r="CS25" s="648"/>
      <c r="CT25" s="648"/>
      <c r="CU25" s="649"/>
      <c r="CV25" s="647">
        <f>データ一覧!L539</f>
        <v>852</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t="str">
        <f>データ一覧!$L$255</f>
        <v>-</v>
      </c>
      <c r="AE26" s="953"/>
      <c r="AF26" s="952" t="str">
        <f>データ一覧!$L$257</f>
        <v>-</v>
      </c>
      <c r="AG26" s="953"/>
      <c r="AH26" s="952" t="str">
        <f>データ一覧!$L$259</f>
        <v>-</v>
      </c>
      <c r="AI26" s="953"/>
      <c r="AJ26" s="952">
        <f>データ一覧!$L$261</f>
        <v>1</v>
      </c>
      <c r="AK26" s="953"/>
      <c r="AL26" s="952" t="str">
        <f>データ一覧!$L$263</f>
        <v>-</v>
      </c>
      <c r="AM26" s="957"/>
      <c r="AN26" s="148" t="s">
        <v>1192</v>
      </c>
      <c r="AO26" s="632" t="s">
        <v>513</v>
      </c>
      <c r="AP26" s="632"/>
      <c r="AQ26" s="632"/>
      <c r="AR26" s="632"/>
      <c r="AS26" s="632"/>
      <c r="AT26" s="632"/>
      <c r="AU26" s="632"/>
      <c r="AV26" s="67"/>
      <c r="AW26" s="150"/>
      <c r="AX26" s="633">
        <f>データ一覧!L333</f>
        <v>6</v>
      </c>
      <c r="AY26" s="633"/>
      <c r="AZ26" s="633"/>
      <c r="BA26" s="248"/>
      <c r="BB26" s="661">
        <f>+データ一覧!L358</f>
        <v>114</v>
      </c>
      <c r="BC26" s="662"/>
      <c r="BD26" s="662"/>
      <c r="BE26" s="662"/>
      <c r="BF26" s="246"/>
      <c r="BG26" s="247"/>
      <c r="BH26" s="246"/>
      <c r="BI26" s="633">
        <f>データ一覧!L383</f>
        <v>2267.91</v>
      </c>
      <c r="BJ26" s="633"/>
      <c r="BK26" s="633"/>
      <c r="BL26" s="633"/>
      <c r="BM26" s="633"/>
      <c r="BN26" s="67"/>
      <c r="BO26" s="151"/>
      <c r="BP26" s="67" t="s">
        <v>820</v>
      </c>
      <c r="BQ26" s="67"/>
      <c r="BR26" s="67"/>
      <c r="BS26" s="67"/>
      <c r="BT26" s="67"/>
      <c r="BU26" s="67"/>
      <c r="BV26" s="647">
        <f t="shared" si="1"/>
        <v>13675</v>
      </c>
      <c r="BW26" s="648"/>
      <c r="BX26" s="648"/>
      <c r="BY26" s="649"/>
      <c r="BZ26" s="647">
        <f>データ一覧!L502</f>
        <v>9020</v>
      </c>
      <c r="CA26" s="648"/>
      <c r="CB26" s="648"/>
      <c r="CC26" s="649"/>
      <c r="CD26" s="647">
        <f>データ一覧!L527</f>
        <v>4655</v>
      </c>
      <c r="CE26" s="648"/>
      <c r="CF26" s="648"/>
      <c r="CG26" s="649"/>
      <c r="CH26" s="1477" t="s">
        <v>775</v>
      </c>
      <c r="CI26" s="921" t="s">
        <v>821</v>
      </c>
      <c r="CJ26" s="627"/>
      <c r="CK26" s="627"/>
      <c r="CL26" s="627"/>
      <c r="CM26" s="628"/>
      <c r="CN26" s="647">
        <f t="shared" si="0"/>
        <v>997</v>
      </c>
      <c r="CO26" s="648"/>
      <c r="CP26" s="648"/>
      <c r="CQ26" s="649"/>
      <c r="CR26" s="647">
        <f>データ一覧!L515</f>
        <v>356</v>
      </c>
      <c r="CS26" s="648"/>
      <c r="CT26" s="648"/>
      <c r="CU26" s="649"/>
      <c r="CV26" s="647">
        <f>データ一覧!L540</f>
        <v>641</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f>データ一覧!L334</f>
        <v>10</v>
      </c>
      <c r="AY27" s="633"/>
      <c r="AZ27" s="633"/>
      <c r="BA27" s="248"/>
      <c r="BB27" s="661">
        <f>+データ一覧!L359</f>
        <v>159</v>
      </c>
      <c r="BC27" s="662"/>
      <c r="BD27" s="662"/>
      <c r="BE27" s="662"/>
      <c r="BF27" s="246"/>
      <c r="BG27" s="247"/>
      <c r="BH27" s="246"/>
      <c r="BI27" s="633">
        <f>データ一覧!L384</f>
        <v>4622.97</v>
      </c>
      <c r="BJ27" s="633"/>
      <c r="BK27" s="633"/>
      <c r="BL27" s="633"/>
      <c r="BM27" s="633"/>
      <c r="BN27" s="67"/>
      <c r="BO27" s="151"/>
      <c r="BP27" s="67"/>
      <c r="BQ27" s="703" t="s">
        <v>826</v>
      </c>
      <c r="BR27" s="703"/>
      <c r="BS27" s="703"/>
      <c r="BT27" s="703"/>
      <c r="BU27" s="704"/>
      <c r="BV27" s="647">
        <f t="shared" si="1"/>
        <v>7</v>
      </c>
      <c r="BW27" s="648"/>
      <c r="BX27" s="648"/>
      <c r="BY27" s="649"/>
      <c r="BZ27" s="647">
        <f>データ一覧!L503</f>
        <v>6</v>
      </c>
      <c r="CA27" s="648"/>
      <c r="CB27" s="648"/>
      <c r="CC27" s="649"/>
      <c r="CD27" s="647">
        <f>データ一覧!L528</f>
        <v>1</v>
      </c>
      <c r="CE27" s="648"/>
      <c r="CF27" s="648"/>
      <c r="CG27" s="649"/>
      <c r="CH27" s="1477" t="s">
        <v>775</v>
      </c>
      <c r="CI27" s="921" t="s">
        <v>827</v>
      </c>
      <c r="CJ27" s="627"/>
      <c r="CK27" s="627"/>
      <c r="CL27" s="627"/>
      <c r="CM27" s="628"/>
      <c r="CN27" s="647">
        <f t="shared" si="0"/>
        <v>1577</v>
      </c>
      <c r="CO27" s="648"/>
      <c r="CP27" s="648"/>
      <c r="CQ27" s="649"/>
      <c r="CR27" s="647">
        <f>データ一覧!L516</f>
        <v>582</v>
      </c>
      <c r="CS27" s="648"/>
      <c r="CT27" s="648"/>
      <c r="CU27" s="649"/>
      <c r="CV27" s="647">
        <f>データ一覧!L541</f>
        <v>995</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1088">
        <f>データ一覧!$L$256</f>
        <v>0</v>
      </c>
      <c r="AE28" s="1847"/>
      <c r="AF28" s="915">
        <f>データ一覧!$L$258</f>
        <v>0</v>
      </c>
      <c r="AG28" s="1079"/>
      <c r="AH28" s="1088">
        <f>データ一覧!$L$260</f>
        <v>0</v>
      </c>
      <c r="AI28" s="1847"/>
      <c r="AJ28" s="915">
        <f>データ一覧!$L$262</f>
        <v>195</v>
      </c>
      <c r="AK28" s="1079"/>
      <c r="AL28" s="1088" t="str">
        <f>データ一覧!$L$264</f>
        <v>-</v>
      </c>
      <c r="AM28" s="1089"/>
      <c r="AN28" s="148" t="s">
        <v>1195</v>
      </c>
      <c r="AO28" s="632" t="s">
        <v>515</v>
      </c>
      <c r="AP28" s="632"/>
      <c r="AQ28" s="632"/>
      <c r="AR28" s="632"/>
      <c r="AS28" s="632"/>
      <c r="AT28" s="632"/>
      <c r="AU28" s="632"/>
      <c r="AV28" s="67"/>
      <c r="AW28" s="150"/>
      <c r="AX28" s="633">
        <f>データ一覧!L335</f>
        <v>6</v>
      </c>
      <c r="AY28" s="633"/>
      <c r="AZ28" s="633"/>
      <c r="BA28" s="248"/>
      <c r="BB28" s="661">
        <f>+データ一覧!L360</f>
        <v>136</v>
      </c>
      <c r="BC28" s="662"/>
      <c r="BD28" s="662"/>
      <c r="BE28" s="662"/>
      <c r="BF28" s="246"/>
      <c r="BG28" s="247"/>
      <c r="BH28" s="246"/>
      <c r="BI28" s="633">
        <f>データ一覧!L385</f>
        <v>18748.52</v>
      </c>
      <c r="BJ28" s="633"/>
      <c r="BK28" s="633"/>
      <c r="BL28" s="633"/>
      <c r="BM28" s="633"/>
      <c r="BN28" s="67"/>
      <c r="BO28" s="151"/>
      <c r="BP28" s="67" t="s">
        <v>775</v>
      </c>
      <c r="BQ28" s="632" t="s">
        <v>836</v>
      </c>
      <c r="BR28" s="919"/>
      <c r="BS28" s="919"/>
      <c r="BT28" s="919"/>
      <c r="BU28" s="920"/>
      <c r="BV28" s="647">
        <f t="shared" si="1"/>
        <v>2356</v>
      </c>
      <c r="BW28" s="648"/>
      <c r="BX28" s="648"/>
      <c r="BY28" s="649"/>
      <c r="BZ28" s="647">
        <f>データ一覧!L504</f>
        <v>1956</v>
      </c>
      <c r="CA28" s="648"/>
      <c r="CB28" s="648"/>
      <c r="CC28" s="649"/>
      <c r="CD28" s="647">
        <f>データ一覧!L529</f>
        <v>400</v>
      </c>
      <c r="CE28" s="648"/>
      <c r="CF28" s="648"/>
      <c r="CG28" s="649"/>
      <c r="CH28" s="1477"/>
      <c r="CI28" s="632" t="s">
        <v>640</v>
      </c>
      <c r="CJ28" s="623"/>
      <c r="CK28" s="623"/>
      <c r="CL28" s="623"/>
      <c r="CM28" s="624"/>
      <c r="CN28" s="647">
        <f t="shared" si="0"/>
        <v>4533</v>
      </c>
      <c r="CO28" s="648"/>
      <c r="CP28" s="648"/>
      <c r="CQ28" s="649"/>
      <c r="CR28" s="647">
        <f>データ一覧!L517</f>
        <v>847</v>
      </c>
      <c r="CS28" s="648"/>
      <c r="CT28" s="648"/>
      <c r="CU28" s="649"/>
      <c r="CV28" s="647">
        <f>データ一覧!L542</f>
        <v>3686</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f>データ一覧!L336</f>
        <v>1</v>
      </c>
      <c r="AY29" s="633"/>
      <c r="AZ29" s="633"/>
      <c r="BA29" s="248"/>
      <c r="BB29" s="661">
        <f>+データ一覧!L361</f>
        <v>3</v>
      </c>
      <c r="BC29" s="662"/>
      <c r="BD29" s="662"/>
      <c r="BE29" s="662"/>
      <c r="BF29" s="246"/>
      <c r="BG29" s="247"/>
      <c r="BH29" s="246"/>
      <c r="BI29" s="633" t="str">
        <f>データ一覧!L386</f>
        <v>x</v>
      </c>
      <c r="BJ29" s="633"/>
      <c r="BK29" s="633"/>
      <c r="BL29" s="633"/>
      <c r="BM29" s="633"/>
      <c r="BN29" s="67"/>
      <c r="BO29" s="151"/>
      <c r="BP29" s="67"/>
      <c r="BQ29" s="632" t="s">
        <v>841</v>
      </c>
      <c r="BR29" s="919"/>
      <c r="BS29" s="919"/>
      <c r="BT29" s="919"/>
      <c r="BU29" s="920"/>
      <c r="BV29" s="647">
        <f t="shared" si="1"/>
        <v>11312</v>
      </c>
      <c r="BW29" s="648"/>
      <c r="BX29" s="648"/>
      <c r="BY29" s="649"/>
      <c r="BZ29" s="647">
        <f>データ一覧!L505</f>
        <v>7058</v>
      </c>
      <c r="CA29" s="648"/>
      <c r="CB29" s="648"/>
      <c r="CC29" s="649"/>
      <c r="CD29" s="647">
        <f>データ一覧!L530</f>
        <v>4254</v>
      </c>
      <c r="CE29" s="648"/>
      <c r="CF29" s="648"/>
      <c r="CG29" s="649"/>
      <c r="CH29" s="1477"/>
      <c r="CI29" s="1483" t="s">
        <v>374</v>
      </c>
      <c r="CJ29" s="650"/>
      <c r="CK29" s="650"/>
      <c r="CL29" s="650"/>
      <c r="CM29" s="651"/>
      <c r="CN29" s="647">
        <f t="shared" si="0"/>
        <v>360</v>
      </c>
      <c r="CO29" s="648"/>
      <c r="CP29" s="648"/>
      <c r="CQ29" s="649"/>
      <c r="CR29" s="647">
        <f>データ一覧!L518</f>
        <v>196</v>
      </c>
      <c r="CS29" s="648"/>
      <c r="CT29" s="648"/>
      <c r="CU29" s="649"/>
      <c r="CV29" s="647">
        <f>データ一覧!L543</f>
        <v>164</v>
      </c>
      <c r="CW29" s="648"/>
      <c r="CX29" s="648"/>
      <c r="CY29" s="1109"/>
    </row>
    <row r="30" spans="1:103" ht="15.75" customHeight="1" x14ac:dyDescent="0.15">
      <c r="A30" s="169" t="str">
        <f>データ一覧!$A$22</f>
        <v xml:space="preserve"> 2.10.1</v>
      </c>
      <c r="B30" s="67"/>
      <c r="C30" s="67"/>
      <c r="D30" s="67"/>
      <c r="E30" s="67"/>
      <c r="F30" s="718">
        <f>データ一覧!L22</f>
        <v>16053</v>
      </c>
      <c r="G30" s="1489"/>
      <c r="H30" s="1490"/>
      <c r="I30" s="718">
        <f>+L30+O30</f>
        <v>62283</v>
      </c>
      <c r="J30" s="719"/>
      <c r="K30" s="720"/>
      <c r="L30" s="718">
        <f>データ一覧!L24</f>
        <v>30164</v>
      </c>
      <c r="M30" s="1489"/>
      <c r="N30" s="1490"/>
      <c r="O30" s="718">
        <f>データ一覧!L25</f>
        <v>32119</v>
      </c>
      <c r="P30" s="1489"/>
      <c r="Q30" s="1490"/>
      <c r="R30" s="150"/>
      <c r="S30" s="1491">
        <f t="shared" ref="S30:S35" si="2">+L30/O30*100</f>
        <v>93.913260064136495</v>
      </c>
      <c r="T30" s="1492"/>
      <c r="U30" s="1493">
        <f>データ一覧!L27</f>
        <v>3.8798355447579893</v>
      </c>
      <c r="V30" s="1494"/>
      <c r="W30" s="999">
        <f>データ一覧!L28</f>
        <v>734.9</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f>データ一覧!L337</f>
        <v>20</v>
      </c>
      <c r="AY30" s="633"/>
      <c r="AZ30" s="633"/>
      <c r="BA30" s="248"/>
      <c r="BB30" s="661">
        <f>+データ一覧!L362</f>
        <v>387</v>
      </c>
      <c r="BC30" s="662"/>
      <c r="BD30" s="662"/>
      <c r="BE30" s="662"/>
      <c r="BF30" s="246"/>
      <c r="BG30" s="247"/>
      <c r="BH30" s="246"/>
      <c r="BI30" s="633">
        <f>データ一覧!L387</f>
        <v>29435.17</v>
      </c>
      <c r="BJ30" s="633"/>
      <c r="BK30" s="633"/>
      <c r="BL30" s="633"/>
      <c r="BM30" s="633"/>
      <c r="BN30" s="67"/>
      <c r="BO30" s="151"/>
      <c r="BP30" s="148" t="s">
        <v>843</v>
      </c>
      <c r="BQ30" s="565"/>
      <c r="BR30" s="566"/>
      <c r="BS30" s="566"/>
      <c r="BT30" s="566"/>
      <c r="BU30" s="566"/>
      <c r="BV30" s="647">
        <f t="shared" si="1"/>
        <v>19992</v>
      </c>
      <c r="BW30" s="648"/>
      <c r="BX30" s="648"/>
      <c r="BY30" s="649"/>
      <c r="BZ30" s="647">
        <f>データ一覧!L506</f>
        <v>8781</v>
      </c>
      <c r="CA30" s="648"/>
      <c r="CB30" s="648"/>
      <c r="CC30" s="649"/>
      <c r="CD30" s="647">
        <f>データ一覧!L531</f>
        <v>11211</v>
      </c>
      <c r="CE30" s="648"/>
      <c r="CF30" s="648"/>
      <c r="CG30" s="649"/>
      <c r="CH30" s="1477"/>
      <c r="CI30" s="632" t="s">
        <v>844</v>
      </c>
      <c r="CJ30" s="623"/>
      <c r="CK30" s="623"/>
      <c r="CL30" s="623"/>
      <c r="CM30" s="624"/>
      <c r="CN30" s="647">
        <f t="shared" si="0"/>
        <v>1640</v>
      </c>
      <c r="CO30" s="648"/>
      <c r="CP30" s="648"/>
      <c r="CQ30" s="649"/>
      <c r="CR30" s="647">
        <f>データ一覧!L519</f>
        <v>1059</v>
      </c>
      <c r="CS30" s="648"/>
      <c r="CT30" s="648"/>
      <c r="CU30" s="649"/>
      <c r="CV30" s="647">
        <f>データ一覧!L544</f>
        <v>581</v>
      </c>
      <c r="CW30" s="648"/>
      <c r="CX30" s="648"/>
      <c r="CY30" s="1109"/>
    </row>
    <row r="31" spans="1:103" ht="15.75" customHeight="1" x14ac:dyDescent="0.15">
      <c r="A31" s="169" t="str">
        <f>データ一覧!$A$29</f>
        <v xml:space="preserve"> 7.10.1</v>
      </c>
      <c r="B31" s="67"/>
      <c r="C31" s="67"/>
      <c r="D31" s="67"/>
      <c r="E31" s="67"/>
      <c r="F31" s="718">
        <f>データ一覧!L29</f>
        <v>16919</v>
      </c>
      <c r="G31" s="1489"/>
      <c r="H31" s="1490"/>
      <c r="I31" s="718">
        <f>+L31+O31</f>
        <v>62890</v>
      </c>
      <c r="J31" s="719"/>
      <c r="K31" s="720"/>
      <c r="L31" s="718">
        <f>データ一覧!L31</f>
        <v>30376</v>
      </c>
      <c r="M31" s="719"/>
      <c r="N31" s="720"/>
      <c r="O31" s="718">
        <f>データ一覧!L32</f>
        <v>32514</v>
      </c>
      <c r="P31" s="719"/>
      <c r="Q31" s="720"/>
      <c r="R31" s="67"/>
      <c r="S31" s="1491">
        <f t="shared" si="2"/>
        <v>93.424371040167316</v>
      </c>
      <c r="T31" s="1492"/>
      <c r="U31" s="1495">
        <f>データ一覧!L34</f>
        <v>3.7171227613925173</v>
      </c>
      <c r="V31" s="1496"/>
      <c r="W31" s="999">
        <f>データ一覧!L35</f>
        <v>742.1</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f>データ一覧!L338</f>
        <v>1</v>
      </c>
      <c r="AY31" s="633"/>
      <c r="AZ31" s="633"/>
      <c r="BA31" s="248"/>
      <c r="BB31" s="661">
        <f>+データ一覧!L363</f>
        <v>7</v>
      </c>
      <c r="BC31" s="662"/>
      <c r="BD31" s="662"/>
      <c r="BE31" s="662"/>
      <c r="BF31" s="246"/>
      <c r="BG31" s="247"/>
      <c r="BH31" s="246"/>
      <c r="BI31" s="633" t="str">
        <f>データ一覧!L388</f>
        <v>x</v>
      </c>
      <c r="BJ31" s="633"/>
      <c r="BK31" s="633"/>
      <c r="BL31" s="633"/>
      <c r="BM31" s="633"/>
      <c r="BN31" s="67"/>
      <c r="BO31" s="151"/>
      <c r="BP31" s="148"/>
      <c r="BQ31" s="921" t="s">
        <v>845</v>
      </c>
      <c r="BR31" s="921"/>
      <c r="BS31" s="921"/>
      <c r="BT31" s="921"/>
      <c r="BU31" s="922"/>
      <c r="BV31" s="647">
        <f t="shared" si="1"/>
        <v>124</v>
      </c>
      <c r="BW31" s="648"/>
      <c r="BX31" s="648"/>
      <c r="BY31" s="649"/>
      <c r="BZ31" s="647">
        <f>データ一覧!L507</f>
        <v>94</v>
      </c>
      <c r="CA31" s="648"/>
      <c r="CB31" s="648"/>
      <c r="CC31" s="649"/>
      <c r="CD31" s="647">
        <f>データ一覧!L532</f>
        <v>30</v>
      </c>
      <c r="CE31" s="648"/>
      <c r="CF31" s="648"/>
      <c r="CG31" s="649"/>
      <c r="CH31" s="1477"/>
      <c r="CI31" s="632" t="s">
        <v>846</v>
      </c>
      <c r="CJ31" s="623"/>
      <c r="CK31" s="623"/>
      <c r="CL31" s="623"/>
      <c r="CM31" s="624"/>
      <c r="CN31" s="647">
        <f t="shared" si="0"/>
        <v>1035</v>
      </c>
      <c r="CO31" s="648"/>
      <c r="CP31" s="648"/>
      <c r="CQ31" s="649"/>
      <c r="CR31" s="647">
        <f>データ一覧!L520</f>
        <v>685</v>
      </c>
      <c r="CS31" s="648"/>
      <c r="CT31" s="648"/>
      <c r="CU31" s="649"/>
      <c r="CV31" s="647">
        <f>データ一覧!L545</f>
        <v>350</v>
      </c>
      <c r="CW31" s="648"/>
      <c r="CX31" s="648"/>
      <c r="CY31" s="1109"/>
    </row>
    <row r="32" spans="1:103" ht="15.75" customHeight="1" x14ac:dyDescent="0.15">
      <c r="A32" s="169" t="str">
        <f>データ一覧!$A$36</f>
        <v>12.10.1</v>
      </c>
      <c r="B32" s="1499"/>
      <c r="C32" s="67"/>
      <c r="D32" s="67"/>
      <c r="E32" s="67"/>
      <c r="F32" s="718">
        <f>データ一覧!L36</f>
        <v>18598</v>
      </c>
      <c r="G32" s="719"/>
      <c r="H32" s="720"/>
      <c r="I32" s="718">
        <f t="shared" ref="I32:I36" si="3">+L32+O32</f>
        <v>64898</v>
      </c>
      <c r="J32" s="719"/>
      <c r="K32" s="720"/>
      <c r="L32" s="718">
        <f>データ一覧!L38</f>
        <v>31448</v>
      </c>
      <c r="M32" s="719"/>
      <c r="N32" s="720"/>
      <c r="O32" s="718">
        <f>データ一覧!L39</f>
        <v>33450</v>
      </c>
      <c r="P32" s="719"/>
      <c r="Q32" s="720"/>
      <c r="R32" s="67"/>
      <c r="S32" s="1491">
        <f t="shared" si="2"/>
        <v>94.014947683109114</v>
      </c>
      <c r="T32" s="1492"/>
      <c r="U32" s="1495">
        <f>データ一覧!L41</f>
        <v>3.4895150016130767</v>
      </c>
      <c r="V32" s="1496"/>
      <c r="W32" s="999">
        <f>データ一覧!L42</f>
        <v>765.8</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f>データ一覧!L339</f>
        <v>0</v>
      </c>
      <c r="AY32" s="633"/>
      <c r="AZ32" s="633"/>
      <c r="BA32" s="248"/>
      <c r="BB32" s="661">
        <f>+データ一覧!L364</f>
        <v>0</v>
      </c>
      <c r="BC32" s="662"/>
      <c r="BD32" s="662"/>
      <c r="BE32" s="662"/>
      <c r="BF32" s="246"/>
      <c r="BG32" s="247"/>
      <c r="BH32" s="246"/>
      <c r="BI32" s="633">
        <f>データ一覧!L389</f>
        <v>0</v>
      </c>
      <c r="BJ32" s="633"/>
      <c r="BK32" s="633"/>
      <c r="BL32" s="633"/>
      <c r="BM32" s="633"/>
      <c r="BN32" s="67"/>
      <c r="BO32" s="151"/>
      <c r="BP32" s="67"/>
      <c r="BQ32" s="632" t="s">
        <v>848</v>
      </c>
      <c r="BR32" s="919"/>
      <c r="BS32" s="919"/>
      <c r="BT32" s="919"/>
      <c r="BU32" s="920"/>
      <c r="BV32" s="647">
        <f t="shared" si="1"/>
        <v>486</v>
      </c>
      <c r="BW32" s="648"/>
      <c r="BX32" s="648"/>
      <c r="BY32" s="649"/>
      <c r="BZ32" s="647">
        <f>データ一覧!L508</f>
        <v>331</v>
      </c>
      <c r="CA32" s="648"/>
      <c r="CB32" s="648"/>
      <c r="CC32" s="649"/>
      <c r="CD32" s="647">
        <f>データ一覧!L533</f>
        <v>155</v>
      </c>
      <c r="CE32" s="648"/>
      <c r="CF32" s="648"/>
      <c r="CG32" s="649"/>
      <c r="CH32" s="1477" t="s">
        <v>849</v>
      </c>
      <c r="CI32" s="565"/>
      <c r="CJ32" s="68"/>
      <c r="CK32" s="68"/>
      <c r="CL32" s="68"/>
      <c r="CM32" s="259"/>
      <c r="CN32" s="647">
        <f t="shared" si="0"/>
        <v>823</v>
      </c>
      <c r="CO32" s="648"/>
      <c r="CP32" s="648"/>
      <c r="CQ32" s="649"/>
      <c r="CR32" s="647">
        <f>データ一覧!L521</f>
        <v>448</v>
      </c>
      <c r="CS32" s="648"/>
      <c r="CT32" s="648"/>
      <c r="CU32" s="649"/>
      <c r="CV32" s="647">
        <f>データ一覧!L546</f>
        <v>375</v>
      </c>
      <c r="CW32" s="648"/>
      <c r="CX32" s="648"/>
      <c r="CY32" s="1109"/>
    </row>
    <row r="33" spans="1:103" ht="15.75" customHeight="1" x14ac:dyDescent="0.15">
      <c r="A33" s="169" t="str">
        <f>+データ一覧!$A$43</f>
        <v>17.10.1</v>
      </c>
      <c r="B33" s="67"/>
      <c r="C33" s="67"/>
      <c r="D33" s="67"/>
      <c r="E33" s="67"/>
      <c r="F33" s="718">
        <f>データ一覧!L43</f>
        <v>20177</v>
      </c>
      <c r="G33" s="1489"/>
      <c r="H33" s="1490"/>
      <c r="I33" s="718">
        <f t="shared" si="3"/>
        <v>66831</v>
      </c>
      <c r="J33" s="719"/>
      <c r="K33" s="720"/>
      <c r="L33" s="718">
        <f>データ一覧!L45</f>
        <v>32263</v>
      </c>
      <c r="M33" s="1489"/>
      <c r="N33" s="1490"/>
      <c r="O33" s="718">
        <f>データ一覧!L46</f>
        <v>34568</v>
      </c>
      <c r="P33" s="1489"/>
      <c r="Q33" s="1490"/>
      <c r="R33" s="150"/>
      <c r="S33" s="1491">
        <f t="shared" si="2"/>
        <v>93.331983337190465</v>
      </c>
      <c r="T33" s="1492"/>
      <c r="U33" s="1493">
        <f>データ一覧!L48</f>
        <v>3.3122367051593398</v>
      </c>
      <c r="V33" s="1494"/>
      <c r="W33" s="999">
        <f>データ一覧!L49</f>
        <v>788.6</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f>データ一覧!L340</f>
        <v>5</v>
      </c>
      <c r="AY33" s="633"/>
      <c r="AZ33" s="633"/>
      <c r="BA33" s="248"/>
      <c r="BB33" s="661">
        <f>+データ一覧!L365</f>
        <v>125</v>
      </c>
      <c r="BC33" s="662"/>
      <c r="BD33" s="662"/>
      <c r="BE33" s="662"/>
      <c r="BF33" s="246"/>
      <c r="BG33" s="247"/>
      <c r="BH33" s="246"/>
      <c r="BI33" s="633">
        <f>データ一覧!L390</f>
        <v>2975.71</v>
      </c>
      <c r="BJ33" s="633"/>
      <c r="BK33" s="633"/>
      <c r="BL33" s="633"/>
      <c r="BM33" s="633"/>
      <c r="BN33" s="67"/>
      <c r="BO33" s="151"/>
      <c r="BP33" s="67" t="s">
        <v>775</v>
      </c>
      <c r="BQ33" s="1481" t="s">
        <v>851</v>
      </c>
      <c r="BR33" s="623"/>
      <c r="BS33" s="623"/>
      <c r="BT33" s="623"/>
      <c r="BU33" s="624"/>
      <c r="BV33" s="647">
        <f>BZ33+CD33</f>
        <v>1221</v>
      </c>
      <c r="BW33" s="648"/>
      <c r="BX33" s="648"/>
      <c r="BY33" s="649"/>
      <c r="BZ33" s="647">
        <f>データ一覧!L509</f>
        <v>989</v>
      </c>
      <c r="CA33" s="648"/>
      <c r="CB33" s="648"/>
      <c r="CC33" s="649"/>
      <c r="CD33" s="647">
        <f>データ一覧!L534</f>
        <v>232</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+データ一覧!L50</f>
        <v>21028</v>
      </c>
      <c r="G34" s="1489"/>
      <c r="H34" s="1490"/>
      <c r="I34" s="718">
        <f t="shared" si="3"/>
        <v>67450</v>
      </c>
      <c r="J34" s="719"/>
      <c r="K34" s="720"/>
      <c r="L34" s="718">
        <f>+データ一覧!L52</f>
        <v>32507</v>
      </c>
      <c r="M34" s="1489"/>
      <c r="N34" s="1490"/>
      <c r="O34" s="718">
        <f>+データ一覧!L53</f>
        <v>34943</v>
      </c>
      <c r="P34" s="1489"/>
      <c r="Q34" s="1490"/>
      <c r="R34" s="150"/>
      <c r="S34" s="1491">
        <f t="shared" si="2"/>
        <v>93.028646653120788</v>
      </c>
      <c r="T34" s="1492"/>
      <c r="U34" s="1493">
        <f>+データ一覧!L55</f>
        <v>3.2076279246718662</v>
      </c>
      <c r="V34" s="1494"/>
      <c r="W34" s="999">
        <f>+データ一覧!L56</f>
        <v>795.9</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f>データ一覧!L341</f>
        <v>1</v>
      </c>
      <c r="AY34" s="633"/>
      <c r="AZ34" s="633"/>
      <c r="BA34" s="248"/>
      <c r="BB34" s="661">
        <f>+データ一覧!L366</f>
        <v>15</v>
      </c>
      <c r="BC34" s="662"/>
      <c r="BD34" s="662"/>
      <c r="BE34" s="662"/>
      <c r="BF34" s="246"/>
      <c r="BG34" s="247"/>
      <c r="BH34" s="246"/>
      <c r="BI34" s="633" t="str">
        <f>データ一覧!L391</f>
        <v>x</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605"/>
      <c r="CU34" s="605"/>
      <c r="CV34" s="605"/>
      <c r="CW34" s="605"/>
      <c r="CX34" s="605"/>
      <c r="CY34" s="118"/>
    </row>
    <row r="35" spans="1:103" ht="15.75" customHeight="1" x14ac:dyDescent="0.15">
      <c r="A35" s="169" t="str">
        <f>データ一覧!$A$57</f>
        <v>27.10.1</v>
      </c>
      <c r="B35" s="67"/>
      <c r="C35" s="67"/>
      <c r="D35" s="67"/>
      <c r="E35" s="67"/>
      <c r="F35" s="718">
        <f>データ一覧!L57</f>
        <v>22335</v>
      </c>
      <c r="G35" s="623"/>
      <c r="H35" s="624"/>
      <c r="I35" s="718">
        <f t="shared" si="3"/>
        <v>68284</v>
      </c>
      <c r="J35" s="719"/>
      <c r="K35" s="720"/>
      <c r="L35" s="1754">
        <f>データ一覧!L59</f>
        <v>33105</v>
      </c>
      <c r="M35" s="667"/>
      <c r="N35" s="927"/>
      <c r="O35" s="1754">
        <f>データ一覧!L60</f>
        <v>35179</v>
      </c>
      <c r="P35" s="667"/>
      <c r="Q35" s="927"/>
      <c r="R35" s="1505"/>
      <c r="S35" s="1491">
        <f t="shared" si="2"/>
        <v>94.104437306347535</v>
      </c>
      <c r="T35" s="1492"/>
      <c r="U35" s="1493">
        <f>データ一覧!L62</f>
        <v>3.0572643832549811</v>
      </c>
      <c r="V35" s="713"/>
      <c r="W35" s="999">
        <f>データ一覧!L63</f>
        <v>807.2</v>
      </c>
      <c r="X35" s="623"/>
      <c r="Y35" s="910"/>
      <c r="Z35" s="67" t="s">
        <v>852</v>
      </c>
      <c r="AA35" s="67"/>
      <c r="AB35" s="67"/>
      <c r="AC35" s="162"/>
      <c r="AD35" s="666">
        <f>データ一覧!L265</f>
        <v>3148.4199999998568</v>
      </c>
      <c r="AE35" s="1072"/>
      <c r="AF35" s="217"/>
      <c r="AG35" s="218" t="s">
        <v>853</v>
      </c>
      <c r="AH35" s="219"/>
      <c r="AI35" s="219"/>
      <c r="AJ35" s="220"/>
      <c r="AK35" s="666">
        <f>データ一覧!L268</f>
        <v>72.230000000000089</v>
      </c>
      <c r="AL35" s="1072"/>
      <c r="AM35" s="221"/>
      <c r="AN35" s="148" t="s">
        <v>1203</v>
      </c>
      <c r="AO35" s="632" t="s">
        <v>522</v>
      </c>
      <c r="AP35" s="632"/>
      <c r="AQ35" s="632"/>
      <c r="AR35" s="632"/>
      <c r="AS35" s="632"/>
      <c r="AT35" s="632"/>
      <c r="AU35" s="632"/>
      <c r="AV35" s="67"/>
      <c r="AW35" s="150"/>
      <c r="AX35" s="633">
        <f>データ一覧!L342</f>
        <v>4</v>
      </c>
      <c r="AY35" s="633"/>
      <c r="AZ35" s="633"/>
      <c r="BA35" s="248"/>
      <c r="BB35" s="661">
        <f>+データ一覧!L367</f>
        <v>44</v>
      </c>
      <c r="BC35" s="662"/>
      <c r="BD35" s="662"/>
      <c r="BE35" s="662"/>
      <c r="BF35" s="246"/>
      <c r="BG35" s="247"/>
      <c r="BH35" s="246"/>
      <c r="BI35" s="633">
        <f>データ一覧!L392</f>
        <v>213.11</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117"/>
      <c r="CU35" s="117"/>
      <c r="CV35" s="117"/>
      <c r="CW35" s="117"/>
      <c r="CX35" s="117"/>
      <c r="CY35" s="120"/>
    </row>
    <row r="36" spans="1:103" ht="15.75" customHeight="1" x14ac:dyDescent="0.15">
      <c r="A36" s="148" t="s">
        <v>854</v>
      </c>
      <c r="B36" s="507"/>
      <c r="C36" s="507"/>
      <c r="D36" s="507"/>
      <c r="E36" s="507"/>
      <c r="F36" s="718">
        <f>データ一覧!L64</f>
        <v>23915</v>
      </c>
      <c r="G36" s="712"/>
      <c r="H36" s="712"/>
      <c r="I36" s="718">
        <f t="shared" si="3"/>
        <v>68302</v>
      </c>
      <c r="J36" s="719"/>
      <c r="K36" s="720"/>
      <c r="L36" s="718">
        <f>データ一覧!L66</f>
        <v>33323</v>
      </c>
      <c r="M36" s="712"/>
      <c r="N36" s="712"/>
      <c r="O36" s="718">
        <f>データ一覧!L67</f>
        <v>34979</v>
      </c>
      <c r="P36" s="712"/>
      <c r="Q36" s="712"/>
      <c r="R36" s="1505"/>
      <c r="S36" s="1491">
        <f>+L36/O36*100</f>
        <v>95.265730867091676</v>
      </c>
      <c r="T36" s="1492"/>
      <c r="U36" s="1495">
        <f>データ一覧!L69</f>
        <v>2.8560317792180641</v>
      </c>
      <c r="V36" s="978"/>
      <c r="W36" s="999">
        <f>データ一覧!L70</f>
        <v>807.4476888521101</v>
      </c>
      <c r="X36" s="712"/>
      <c r="Y36" s="910"/>
      <c r="Z36" s="67" t="s">
        <v>855</v>
      </c>
      <c r="AA36" s="67"/>
      <c r="AB36" s="67"/>
      <c r="AC36" s="162"/>
      <c r="AD36" s="666">
        <f>データ一覧!L266</f>
        <v>2093.4899999998802</v>
      </c>
      <c r="AE36" s="1072"/>
      <c r="AF36" s="217"/>
      <c r="AG36" s="218" t="s">
        <v>856</v>
      </c>
      <c r="AH36" s="219"/>
      <c r="AI36" s="219"/>
      <c r="AJ36" s="220"/>
      <c r="AK36" s="666">
        <f>データ一覧!L269</f>
        <v>899.43999999997698</v>
      </c>
      <c r="AL36" s="1072"/>
      <c r="AM36" s="221"/>
      <c r="AN36" s="148" t="s">
        <v>1204</v>
      </c>
      <c r="AO36" s="632" t="s">
        <v>523</v>
      </c>
      <c r="AP36" s="632"/>
      <c r="AQ36" s="632"/>
      <c r="AR36" s="632"/>
      <c r="AS36" s="632"/>
      <c r="AT36" s="632"/>
      <c r="AU36" s="632"/>
      <c r="AV36" s="67"/>
      <c r="AW36" s="150"/>
      <c r="AX36" s="633">
        <f>データ一覧!L343</f>
        <v>29</v>
      </c>
      <c r="AY36" s="633"/>
      <c r="AZ36" s="633"/>
      <c r="BA36" s="248"/>
      <c r="BB36" s="661">
        <f>+データ一覧!L368</f>
        <v>905</v>
      </c>
      <c r="BC36" s="662"/>
      <c r="BD36" s="662"/>
      <c r="BE36" s="662"/>
      <c r="BF36" s="246"/>
      <c r="BG36" s="247"/>
      <c r="BH36" s="246"/>
      <c r="BI36" s="633">
        <f>データ一覧!L393</f>
        <v>16755.87</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170" t="s">
        <v>1662</v>
      </c>
      <c r="B37" s="592"/>
      <c r="C37" s="592"/>
      <c r="D37" s="592"/>
      <c r="E37" s="592"/>
      <c r="F37" s="1506">
        <f>データ一覧!L71</f>
        <v>25415</v>
      </c>
      <c r="G37" s="652"/>
      <c r="H37" s="652"/>
      <c r="I37" s="1506">
        <f t="shared" ref="I37" si="4">+L37+O37</f>
        <v>67035</v>
      </c>
      <c r="J37" s="765"/>
      <c r="K37" s="1507"/>
      <c r="L37" s="1506">
        <f>データ一覧!L81</f>
        <v>32858</v>
      </c>
      <c r="M37" s="652"/>
      <c r="N37" s="652"/>
      <c r="O37" s="1506">
        <f>データ一覧!L82</f>
        <v>34177</v>
      </c>
      <c r="P37" s="652"/>
      <c r="Q37" s="766"/>
      <c r="R37" s="1508"/>
      <c r="S37" s="1509">
        <f>+L37/O37*100</f>
        <v>96.140679404277734</v>
      </c>
      <c r="T37" s="1510"/>
      <c r="U37" s="1757">
        <f>データ一覧!L72</f>
        <v>2.64</v>
      </c>
      <c r="V37" s="1066"/>
      <c r="W37" s="1512">
        <f>データ一覧!L73</f>
        <v>792.46955904953302</v>
      </c>
      <c r="X37" s="652"/>
      <c r="Y37" s="654"/>
      <c r="Z37" s="67" t="s">
        <v>870</v>
      </c>
      <c r="AA37" s="67"/>
      <c r="AB37" s="67"/>
      <c r="AC37" s="162"/>
      <c r="AD37" s="666">
        <f>データ一覧!L267</f>
        <v>40.33</v>
      </c>
      <c r="AE37" s="1072"/>
      <c r="AF37" s="217"/>
      <c r="AG37" s="218" t="s">
        <v>871</v>
      </c>
      <c r="AH37" s="219"/>
      <c r="AI37" s="219"/>
      <c r="AJ37" s="220"/>
      <c r="AK37" s="666">
        <f>データ一覧!L270</f>
        <v>18.62</v>
      </c>
      <c r="AL37" s="1072"/>
      <c r="AM37" s="221"/>
      <c r="AN37" s="148" t="s">
        <v>1205</v>
      </c>
      <c r="AO37" s="632" t="s">
        <v>524</v>
      </c>
      <c r="AP37" s="632"/>
      <c r="AQ37" s="632"/>
      <c r="AR37" s="632"/>
      <c r="AS37" s="632"/>
      <c r="AT37" s="632"/>
      <c r="AU37" s="632"/>
      <c r="AV37" s="67"/>
      <c r="AW37" s="150"/>
      <c r="AX37" s="633">
        <f>データ一覧!L344</f>
        <v>8</v>
      </c>
      <c r="AY37" s="633"/>
      <c r="AZ37" s="633"/>
      <c r="BA37" s="248"/>
      <c r="BB37" s="661">
        <f>+データ一覧!L369</f>
        <v>91</v>
      </c>
      <c r="BC37" s="662"/>
      <c r="BD37" s="662"/>
      <c r="BE37" s="662"/>
      <c r="BF37" s="246"/>
      <c r="BG37" s="247"/>
      <c r="BH37" s="246"/>
      <c r="BI37" s="633">
        <f>データ一覧!L394</f>
        <v>2256.56</v>
      </c>
      <c r="BJ37" s="633"/>
      <c r="BK37" s="633"/>
      <c r="BL37" s="633"/>
      <c r="BM37" s="633"/>
      <c r="BN37" s="67"/>
      <c r="BO37" s="151"/>
      <c r="BP37" s="1009" t="s">
        <v>872</v>
      </c>
      <c r="BQ37" s="996"/>
      <c r="BR37" s="996"/>
      <c r="BS37" s="996"/>
      <c r="BT37" s="996"/>
      <c r="BU37" s="996"/>
      <c r="BV37" s="997"/>
      <c r="BW37" s="182"/>
      <c r="BX37" s="966">
        <f>データ一覧!L547</f>
        <v>0</v>
      </c>
      <c r="BY37" s="966"/>
      <c r="BZ37" s="966"/>
      <c r="CA37" s="165"/>
      <c r="CB37" s="896">
        <f>データ一覧!L560</f>
        <v>0</v>
      </c>
      <c r="CC37" s="966"/>
      <c r="CD37" s="966"/>
      <c r="CE37" s="966"/>
      <c r="CF37" s="67" t="s">
        <v>873</v>
      </c>
      <c r="CG37" s="263"/>
      <c r="CH37" s="995" t="s">
        <v>654</v>
      </c>
      <c r="CI37" s="996"/>
      <c r="CJ37" s="996"/>
      <c r="CK37" s="996"/>
      <c r="CL37" s="996"/>
      <c r="CM37" s="996"/>
      <c r="CN37" s="997"/>
      <c r="CO37" s="264"/>
      <c r="CP37" s="966">
        <f>データ一覧!L553</f>
        <v>2</v>
      </c>
      <c r="CQ37" s="966"/>
      <c r="CR37" s="966"/>
      <c r="CS37" s="165"/>
      <c r="CT37" s="762">
        <f>データ一覧!L566</f>
        <v>190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f>データ一覧!L345</f>
        <v>31</v>
      </c>
      <c r="AY38" s="633"/>
      <c r="AZ38" s="633"/>
      <c r="BA38" s="248"/>
      <c r="BB38" s="661">
        <f>+データ一覧!L370</f>
        <v>396</v>
      </c>
      <c r="BC38" s="662"/>
      <c r="BD38" s="662"/>
      <c r="BE38" s="662"/>
      <c r="BF38" s="246"/>
      <c r="BG38" s="247"/>
      <c r="BH38" s="246"/>
      <c r="BI38" s="633">
        <f>データ一覧!L395</f>
        <v>8628.6299999999992</v>
      </c>
      <c r="BJ38" s="633"/>
      <c r="BK38" s="633"/>
      <c r="BL38" s="633"/>
      <c r="BM38" s="633"/>
      <c r="BN38" s="67"/>
      <c r="BO38" s="151"/>
      <c r="BP38" s="759" t="s">
        <v>877</v>
      </c>
      <c r="BQ38" s="760"/>
      <c r="BR38" s="760"/>
      <c r="BS38" s="760"/>
      <c r="BT38" s="760"/>
      <c r="BU38" s="760"/>
      <c r="BV38" s="761"/>
      <c r="BW38" s="150"/>
      <c r="BX38" s="966">
        <f>データ一覧!L548</f>
        <v>0</v>
      </c>
      <c r="BY38" s="966"/>
      <c r="BZ38" s="966"/>
      <c r="CA38" s="603"/>
      <c r="CB38" s="896">
        <f>データ一覧!L561</f>
        <v>0</v>
      </c>
      <c r="CC38" s="966"/>
      <c r="CD38" s="966"/>
      <c r="CE38" s="966"/>
      <c r="CF38" s="67"/>
      <c r="CG38" s="149"/>
      <c r="CH38" s="905" t="s">
        <v>655</v>
      </c>
      <c r="CI38" s="760"/>
      <c r="CJ38" s="760"/>
      <c r="CK38" s="760"/>
      <c r="CL38" s="760"/>
      <c r="CM38" s="760"/>
      <c r="CN38" s="760"/>
      <c r="CO38" s="266"/>
      <c r="CP38" s="966">
        <f>データ一覧!L554</f>
        <v>3</v>
      </c>
      <c r="CQ38" s="966"/>
      <c r="CR38" s="966"/>
      <c r="CS38" s="603"/>
      <c r="CT38" s="661">
        <f>データ一覧!L567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f>データ一覧!L346</f>
        <v>3</v>
      </c>
      <c r="AY39" s="633"/>
      <c r="AZ39" s="633"/>
      <c r="BA39" s="248"/>
      <c r="BB39" s="661">
        <f>+データ一覧!L371</f>
        <v>160</v>
      </c>
      <c r="BC39" s="662"/>
      <c r="BD39" s="662"/>
      <c r="BE39" s="662"/>
      <c r="BF39" s="246"/>
      <c r="BG39" s="247"/>
      <c r="BH39" s="246"/>
      <c r="BI39" s="633">
        <f>データ一覧!L396</f>
        <v>2659.68</v>
      </c>
      <c r="BJ39" s="633"/>
      <c r="BK39" s="633"/>
      <c r="BL39" s="633"/>
      <c r="BM39" s="633"/>
      <c r="BN39" s="67"/>
      <c r="BO39" s="151"/>
      <c r="BP39" s="759" t="s">
        <v>889</v>
      </c>
      <c r="BQ39" s="760"/>
      <c r="BR39" s="760"/>
      <c r="BS39" s="760"/>
      <c r="BT39" s="760"/>
      <c r="BU39" s="760"/>
      <c r="BV39" s="761"/>
      <c r="BW39" s="150"/>
      <c r="BX39" s="966">
        <f>データ一覧!L549</f>
        <v>11</v>
      </c>
      <c r="BY39" s="966"/>
      <c r="BZ39" s="966"/>
      <c r="CA39" s="603"/>
      <c r="CB39" s="896">
        <f>データ一覧!L562</f>
        <v>167</v>
      </c>
      <c r="CC39" s="966"/>
      <c r="CD39" s="966"/>
      <c r="CE39" s="966"/>
      <c r="CF39" s="67"/>
      <c r="CG39" s="149"/>
      <c r="CH39" s="914" t="s">
        <v>890</v>
      </c>
      <c r="CI39" s="760"/>
      <c r="CJ39" s="760"/>
      <c r="CK39" s="760"/>
      <c r="CL39" s="760"/>
      <c r="CM39" s="760"/>
      <c r="CN39" s="760"/>
      <c r="CO39" s="267"/>
      <c r="CP39" s="966">
        <f>データ一覧!L555</f>
        <v>50</v>
      </c>
      <c r="CQ39" s="966"/>
      <c r="CR39" s="966"/>
      <c r="CS39" s="603"/>
      <c r="CT39" s="661">
        <f>データ一覧!L568</f>
        <v>2947</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f>データ一覧!L347</f>
        <v>6</v>
      </c>
      <c r="AY40" s="633"/>
      <c r="AZ40" s="633"/>
      <c r="BA40" s="248"/>
      <c r="BB40" s="661">
        <f>+データ一覧!L372</f>
        <v>1124</v>
      </c>
      <c r="BC40" s="662"/>
      <c r="BD40" s="662"/>
      <c r="BE40" s="662"/>
      <c r="BF40" s="246"/>
      <c r="BG40" s="247"/>
      <c r="BH40" s="246"/>
      <c r="BI40" s="633">
        <f>データ一覧!L397</f>
        <v>30304.19</v>
      </c>
      <c r="BJ40" s="633"/>
      <c r="BK40" s="633"/>
      <c r="BL40" s="633"/>
      <c r="BM40" s="633"/>
      <c r="BN40" s="67"/>
      <c r="BO40" s="151"/>
      <c r="BP40" s="759" t="s">
        <v>894</v>
      </c>
      <c r="BQ40" s="760"/>
      <c r="BR40" s="760"/>
      <c r="BS40" s="760"/>
      <c r="BT40" s="760"/>
      <c r="BU40" s="760"/>
      <c r="BV40" s="761"/>
      <c r="BW40" s="150"/>
      <c r="BX40" s="966">
        <f>データ一覧!L550</f>
        <v>90</v>
      </c>
      <c r="BY40" s="966"/>
      <c r="BZ40" s="966"/>
      <c r="CA40" s="603"/>
      <c r="CB40" s="896">
        <f>データ一覧!L563</f>
        <v>1791</v>
      </c>
      <c r="CC40" s="966"/>
      <c r="CD40" s="966"/>
      <c r="CE40" s="966"/>
      <c r="CF40" s="67"/>
      <c r="CG40" s="149"/>
      <c r="CH40" s="914" t="s">
        <v>895</v>
      </c>
      <c r="CI40" s="760"/>
      <c r="CJ40" s="760"/>
      <c r="CK40" s="760"/>
      <c r="CL40" s="760"/>
      <c r="CM40" s="760"/>
      <c r="CN40" s="760"/>
      <c r="CO40" s="267"/>
      <c r="CP40" s="966">
        <f>データ一覧!L556</f>
        <v>0</v>
      </c>
      <c r="CQ40" s="966"/>
      <c r="CR40" s="966"/>
      <c r="CS40" s="603"/>
      <c r="CT40" s="661">
        <f>データ一覧!L569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1">
        <f>データ一覧!L271</f>
        <v>0</v>
      </c>
      <c r="AE41" s="662"/>
      <c r="AF41" s="217"/>
      <c r="AG41" s="656" t="s">
        <v>899</v>
      </c>
      <c r="AH41" s="657"/>
      <c r="AI41" s="657"/>
      <c r="AJ41" s="658"/>
      <c r="AK41" s="666">
        <f>データ一覧!L273</f>
        <v>16.95999999999994</v>
      </c>
      <c r="AL41" s="1072"/>
      <c r="AM41" s="221"/>
      <c r="AN41" s="148"/>
      <c r="AO41" s="632" t="s">
        <v>528</v>
      </c>
      <c r="AP41" s="632"/>
      <c r="AQ41" s="632"/>
      <c r="AR41" s="632"/>
      <c r="AS41" s="632"/>
      <c r="AT41" s="632"/>
      <c r="AU41" s="632"/>
      <c r="AV41" s="67"/>
      <c r="AW41" s="150"/>
      <c r="AX41" s="633">
        <f>データ一覧!L348</f>
        <v>5</v>
      </c>
      <c r="AY41" s="633"/>
      <c r="AZ41" s="633"/>
      <c r="BA41" s="248"/>
      <c r="BB41" s="661">
        <f>+データ一覧!L373</f>
        <v>34</v>
      </c>
      <c r="BC41" s="662"/>
      <c r="BD41" s="662"/>
      <c r="BE41" s="662"/>
      <c r="BF41" s="246"/>
      <c r="BG41" s="247"/>
      <c r="BH41" s="246"/>
      <c r="BI41" s="633">
        <f>データ一覧!L398</f>
        <v>613.21</v>
      </c>
      <c r="BJ41" s="633"/>
      <c r="BK41" s="633"/>
      <c r="BL41" s="633"/>
      <c r="BM41" s="633"/>
      <c r="BN41" s="67"/>
      <c r="BO41" s="151"/>
      <c r="BP41" s="899" t="s">
        <v>900</v>
      </c>
      <c r="BQ41" s="900"/>
      <c r="BR41" s="900"/>
      <c r="BS41" s="900"/>
      <c r="BT41" s="900"/>
      <c r="BU41" s="900"/>
      <c r="BV41" s="901"/>
      <c r="BW41" s="150"/>
      <c r="BX41" s="913">
        <f>データ一覧!L551</f>
        <v>0</v>
      </c>
      <c r="BY41" s="913"/>
      <c r="BZ41" s="913"/>
      <c r="CA41" s="603"/>
      <c r="CB41" s="1016">
        <f>データ一覧!L564</f>
        <v>0</v>
      </c>
      <c r="CC41" s="913"/>
      <c r="CD41" s="913"/>
      <c r="CE41" s="913"/>
      <c r="CF41" s="67"/>
      <c r="CG41" s="149"/>
      <c r="CH41" s="914" t="s">
        <v>901</v>
      </c>
      <c r="CI41" s="760"/>
      <c r="CJ41" s="760"/>
      <c r="CK41" s="760"/>
      <c r="CL41" s="760"/>
      <c r="CM41" s="760"/>
      <c r="CN41" s="760"/>
      <c r="CO41" s="267"/>
      <c r="CP41" s="966">
        <f>データ一覧!L557</f>
        <v>0</v>
      </c>
      <c r="CQ41" s="966"/>
      <c r="CR41" s="966"/>
      <c r="CS41" s="603"/>
      <c r="CT41" s="661">
        <f>データ一覧!L570</f>
        <v>0</v>
      </c>
      <c r="CU41" s="662"/>
      <c r="CV41" s="662"/>
      <c r="CW41" s="662"/>
      <c r="CX41" s="67"/>
      <c r="CY41" s="270"/>
    </row>
    <row r="42" spans="1:103" ht="15.75" customHeight="1" x14ac:dyDescent="0.15">
      <c r="A42" s="579" t="s">
        <v>896</v>
      </c>
      <c r="B42" s="1517" t="str">
        <f>+MID(データ一覧!$A$83,3,2)</f>
        <v>10</v>
      </c>
      <c r="C42" s="1518" t="s">
        <v>897</v>
      </c>
      <c r="D42" s="622"/>
      <c r="E42" s="718">
        <f>+E43+E44</f>
        <v>8637</v>
      </c>
      <c r="F42" s="719"/>
      <c r="G42" s="720"/>
      <c r="H42" s="718">
        <f>+H43+H44</f>
        <v>6888</v>
      </c>
      <c r="I42" s="719"/>
      <c r="J42" s="720"/>
      <c r="K42" s="718">
        <f>+K43+K44</f>
        <v>6078</v>
      </c>
      <c r="L42" s="719"/>
      <c r="M42" s="720"/>
      <c r="N42" s="718">
        <f>+N43+N44</f>
        <v>7664</v>
      </c>
      <c r="O42" s="719"/>
      <c r="P42" s="720"/>
      <c r="Q42" s="718">
        <f>+Q43+Q44</f>
        <v>10130</v>
      </c>
      <c r="R42" s="719"/>
      <c r="S42" s="720"/>
      <c r="T42" s="718">
        <f>+T43+T44</f>
        <v>8267</v>
      </c>
      <c r="U42" s="719"/>
      <c r="V42" s="720"/>
      <c r="W42" s="718">
        <f>+W43+W44</f>
        <v>18833</v>
      </c>
      <c r="X42" s="719"/>
      <c r="Y42" s="1479"/>
      <c r="Z42" s="67" t="s">
        <v>1215</v>
      </c>
      <c r="AA42" s="67"/>
      <c r="AB42" s="67"/>
      <c r="AC42" s="67"/>
      <c r="AD42" s="666">
        <f>データ一覧!L272</f>
        <v>24.30999999999996</v>
      </c>
      <c r="AE42" s="1072"/>
      <c r="AF42" s="217"/>
      <c r="AG42" s="656" t="s">
        <v>904</v>
      </c>
      <c r="AH42" s="657"/>
      <c r="AI42" s="657"/>
      <c r="AJ42" s="658"/>
      <c r="AK42" s="666">
        <f>データ一覧!L274</f>
        <v>126.77</v>
      </c>
      <c r="AL42" s="1072"/>
      <c r="AM42" s="221"/>
      <c r="AN42" s="148" t="s">
        <v>1216</v>
      </c>
      <c r="AO42" s="632" t="s">
        <v>529</v>
      </c>
      <c r="AP42" s="632"/>
      <c r="AQ42" s="632"/>
      <c r="AR42" s="632"/>
      <c r="AS42" s="632"/>
      <c r="AT42" s="632"/>
      <c r="AU42" s="632"/>
      <c r="AV42" s="67"/>
      <c r="AW42" s="150"/>
      <c r="AX42" s="633">
        <f>データ一覧!L349</f>
        <v>0</v>
      </c>
      <c r="AY42" s="633"/>
      <c r="AZ42" s="633"/>
      <c r="BA42" s="248"/>
      <c r="BB42" s="661">
        <f>+データ一覧!L374</f>
        <v>0</v>
      </c>
      <c r="BC42" s="662"/>
      <c r="BD42" s="662"/>
      <c r="BE42" s="662"/>
      <c r="BF42" s="246"/>
      <c r="BG42" s="247"/>
      <c r="BH42" s="246"/>
      <c r="BI42" s="633">
        <f>データ一覧!L399</f>
        <v>0</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データ一覧!L558+データ一覧!L559</f>
        <v>0</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データ一覧!L83</f>
        <v>4435</v>
      </c>
      <c r="F43" s="1489"/>
      <c r="G43" s="1490"/>
      <c r="H43" s="718">
        <f>データ一覧!L84</f>
        <v>3545</v>
      </c>
      <c r="I43" s="1489"/>
      <c r="J43" s="1490"/>
      <c r="K43" s="718">
        <f>データ一覧!L85</f>
        <v>3190</v>
      </c>
      <c r="L43" s="1489"/>
      <c r="M43" s="1490"/>
      <c r="N43" s="718">
        <f>データ一覧!L86</f>
        <v>3861</v>
      </c>
      <c r="O43" s="1489"/>
      <c r="P43" s="1490"/>
      <c r="Q43" s="718">
        <f>データ一覧!L87</f>
        <v>5160</v>
      </c>
      <c r="R43" s="1489"/>
      <c r="S43" s="1490"/>
      <c r="T43" s="718">
        <f>データ一覧!L88</f>
        <v>4108</v>
      </c>
      <c r="U43" s="1489"/>
      <c r="V43" s="1490"/>
      <c r="W43" s="718">
        <f>データ一覧!L89</f>
        <v>8230</v>
      </c>
      <c r="X43" s="1489"/>
      <c r="Y43" s="1519"/>
      <c r="Z43" s="67"/>
      <c r="AA43" s="67"/>
      <c r="AB43" s="67"/>
      <c r="AC43" s="67"/>
      <c r="AD43" s="239"/>
      <c r="AE43" s="240"/>
      <c r="AF43" s="234"/>
      <c r="AG43" s="673" t="s">
        <v>908</v>
      </c>
      <c r="AH43" s="645"/>
      <c r="AI43" s="645"/>
      <c r="AJ43" s="672"/>
      <c r="AK43" s="666">
        <f>データ一覧!L275</f>
        <v>3004.6899999998573</v>
      </c>
      <c r="AL43" s="1072"/>
      <c r="AM43" s="221"/>
      <c r="AN43" s="148" t="s">
        <v>1217</v>
      </c>
      <c r="AO43" s="741" t="s">
        <v>530</v>
      </c>
      <c r="AP43" s="741"/>
      <c r="AQ43" s="741"/>
      <c r="AR43" s="741"/>
      <c r="AS43" s="741"/>
      <c r="AT43" s="741"/>
      <c r="AU43" s="741"/>
      <c r="AV43" s="67"/>
      <c r="AW43" s="150"/>
      <c r="AX43" s="633">
        <f>データ一覧!L350</f>
        <v>2</v>
      </c>
      <c r="AY43" s="633"/>
      <c r="AZ43" s="633"/>
      <c r="BA43" s="248"/>
      <c r="BB43" s="661">
        <f>+データ一覧!L375</f>
        <v>21</v>
      </c>
      <c r="BC43" s="662"/>
      <c r="BD43" s="662"/>
      <c r="BE43" s="662"/>
      <c r="BF43" s="246"/>
      <c r="BG43" s="247"/>
      <c r="BH43" s="246"/>
      <c r="BI43" s="633" t="str">
        <f>データ一覧!L400</f>
        <v>x</v>
      </c>
      <c r="BJ43" s="633"/>
      <c r="BK43" s="633"/>
      <c r="BL43" s="633"/>
      <c r="BM43" s="633"/>
      <c r="BN43" s="67"/>
      <c r="BO43" s="151"/>
      <c r="BP43" s="1017" t="s">
        <v>909</v>
      </c>
      <c r="BQ43" s="1018"/>
      <c r="BR43" s="1018"/>
      <c r="BS43" s="1018"/>
      <c r="BT43" s="1018"/>
      <c r="BU43" s="1018"/>
      <c r="BV43" s="1019"/>
      <c r="BW43" s="271"/>
      <c r="BX43" s="966">
        <f>データ一覧!L552</f>
        <v>54</v>
      </c>
      <c r="BY43" s="966"/>
      <c r="BZ43" s="966"/>
      <c r="CA43" s="603"/>
      <c r="CB43" s="1010">
        <f>データ一覧!L565</f>
        <v>642</v>
      </c>
      <c r="CC43" s="1011"/>
      <c r="CD43" s="1011"/>
      <c r="CE43" s="1011"/>
      <c r="CF43" s="209"/>
      <c r="CG43" s="272"/>
      <c r="CH43" s="911"/>
      <c r="CI43" s="912"/>
      <c r="CJ43" s="912"/>
      <c r="CK43" s="912"/>
      <c r="CL43" s="912"/>
      <c r="CM43" s="912"/>
      <c r="CN43" s="912"/>
      <c r="CO43" s="273"/>
      <c r="CP43" s="1011"/>
      <c r="CQ43" s="1011"/>
      <c r="CR43" s="1011"/>
      <c r="CS43" s="604"/>
      <c r="CT43" s="679"/>
      <c r="CU43" s="680"/>
      <c r="CV43" s="680"/>
      <c r="CW43" s="680"/>
      <c r="CX43" s="209"/>
      <c r="CY43" s="254"/>
    </row>
    <row r="44" spans="1:103" ht="15.75" customHeight="1" x14ac:dyDescent="0.15">
      <c r="A44" s="579" t="s">
        <v>906</v>
      </c>
      <c r="B44" s="1513" t="str">
        <f>+RIGHT(データ一覧!$A$83,1)</f>
        <v>1</v>
      </c>
      <c r="C44" s="150" t="s">
        <v>907</v>
      </c>
      <c r="D44" s="162"/>
      <c r="E44" s="718">
        <f>データ一覧!L91</f>
        <v>4202</v>
      </c>
      <c r="F44" s="1489"/>
      <c r="G44" s="1490"/>
      <c r="H44" s="718">
        <f>データ一覧!L92</f>
        <v>3343</v>
      </c>
      <c r="I44" s="1489"/>
      <c r="J44" s="1490"/>
      <c r="K44" s="718">
        <f>データ一覧!L93</f>
        <v>2888</v>
      </c>
      <c r="L44" s="1489"/>
      <c r="M44" s="1490"/>
      <c r="N44" s="718">
        <f>データ一覧!L94</f>
        <v>3803</v>
      </c>
      <c r="O44" s="1489"/>
      <c r="P44" s="1490"/>
      <c r="Q44" s="718">
        <f>データ一覧!L95</f>
        <v>4970</v>
      </c>
      <c r="R44" s="1489"/>
      <c r="S44" s="1490"/>
      <c r="T44" s="718">
        <f>データ一覧!L96</f>
        <v>4159</v>
      </c>
      <c r="U44" s="1489"/>
      <c r="V44" s="1490"/>
      <c r="W44" s="718">
        <f>データ一覧!L97</f>
        <v>10603</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f>データ一覧!L351</f>
        <v>183</v>
      </c>
      <c r="AY44" s="633"/>
      <c r="AZ44" s="633"/>
      <c r="BA44" s="248"/>
      <c r="BB44" s="661">
        <f>+データ一覧!L376</f>
        <v>3437</v>
      </c>
      <c r="BC44" s="662"/>
      <c r="BD44" s="662"/>
      <c r="BE44" s="662"/>
      <c r="BF44" s="491"/>
      <c r="BG44" s="247"/>
      <c r="BH44" s="491"/>
      <c r="BI44" s="633">
        <f>データ一覧!L401</f>
        <v>53470.89</v>
      </c>
      <c r="BJ44" s="633"/>
      <c r="BK44" s="633"/>
      <c r="BL44" s="633"/>
      <c r="BM44" s="633"/>
      <c r="BN44" s="490"/>
      <c r="BO44" s="151"/>
      <c r="BP44" s="777" t="s">
        <v>1219</v>
      </c>
      <c r="BQ44" s="778"/>
      <c r="BR44" s="778"/>
      <c r="BS44" s="778"/>
      <c r="BT44" s="778"/>
      <c r="BU44" s="778"/>
      <c r="BV44" s="778"/>
      <c r="BW44" s="778"/>
      <c r="BX44" s="778"/>
      <c r="BY44" s="778"/>
      <c r="BZ44" s="778"/>
      <c r="CA44" s="778"/>
      <c r="CB44" s="877"/>
      <c r="CC44" s="877"/>
      <c r="CD44" s="1076"/>
      <c r="CE44" s="1076"/>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8"/>
      <c r="D45" s="159"/>
      <c r="E45" s="159"/>
      <c r="F45" s="159"/>
      <c r="G45" s="160"/>
      <c r="H45" s="158" t="s">
        <v>912</v>
      </c>
      <c r="I45" s="159"/>
      <c r="J45" s="159"/>
      <c r="K45" s="159"/>
      <c r="L45" s="159"/>
      <c r="M45" s="160"/>
      <c r="N45" s="1863" t="s">
        <v>913</v>
      </c>
      <c r="O45" s="159"/>
      <c r="P45" s="159"/>
      <c r="Q45" s="159"/>
      <c r="R45" s="159"/>
      <c r="S45" s="160"/>
      <c r="T45" s="1527" t="str">
        <f>データ一覧!$A78</f>
        <v>6.1.1～6.12.31</v>
      </c>
      <c r="U45" s="685"/>
      <c r="V45" s="685"/>
      <c r="W45" s="685"/>
      <c r="X45" s="685"/>
      <c r="Y45" s="660"/>
      <c r="Z45" s="1528" t="s">
        <v>914</v>
      </c>
      <c r="AA45" s="1529"/>
      <c r="AB45" s="1529"/>
      <c r="AC45" s="1530"/>
      <c r="AD45" s="1080">
        <f>データ一覧!L276</f>
        <v>1582</v>
      </c>
      <c r="AE45" s="813"/>
      <c r="AF45" s="580" t="s">
        <v>915</v>
      </c>
      <c r="AG45" s="1531" t="s">
        <v>916</v>
      </c>
      <c r="AH45" s="908"/>
      <c r="AI45" s="908"/>
      <c r="AJ45" s="909"/>
      <c r="AK45" s="1080">
        <f>データ一覧!L277</f>
        <v>262</v>
      </c>
      <c r="AL45" s="813"/>
      <c r="AM45" s="594" t="s">
        <v>917</v>
      </c>
      <c r="AN45" s="148"/>
      <c r="AO45" s="565"/>
      <c r="AP45" s="565"/>
      <c r="AQ45" s="565"/>
      <c r="AR45" s="565"/>
      <c r="AS45" s="565"/>
      <c r="AT45" s="565"/>
      <c r="AU45" s="565"/>
      <c r="AV45" s="162"/>
      <c r="AW45" s="67"/>
      <c r="AX45" s="573"/>
      <c r="AY45" s="573"/>
      <c r="AZ45" s="573"/>
      <c r="BA45" s="248"/>
      <c r="BB45" s="572"/>
      <c r="BC45" s="572"/>
      <c r="BD45" s="572"/>
      <c r="BE45" s="572"/>
      <c r="BF45" s="248"/>
      <c r="BG45" s="246"/>
      <c r="BH45" s="246"/>
      <c r="BI45" s="573"/>
      <c r="BJ45" s="573"/>
      <c r="BK45" s="573"/>
      <c r="BL45" s="573"/>
      <c r="BM45" s="573"/>
      <c r="BN45" s="67"/>
      <c r="BO45" s="151"/>
      <c r="BP45" s="876"/>
      <c r="BQ45" s="877"/>
      <c r="BR45" s="877"/>
      <c r="BS45" s="877"/>
      <c r="BT45" s="877"/>
      <c r="BU45" s="877"/>
      <c r="BV45" s="877"/>
      <c r="BW45" s="877"/>
      <c r="BX45" s="877"/>
      <c r="BY45" s="877"/>
      <c r="BZ45" s="877"/>
      <c r="CA45" s="877"/>
      <c r="CB45" s="877"/>
      <c r="CC45" s="877"/>
      <c r="CD45" s="1076"/>
      <c r="CE45" s="1076"/>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データ一覧!L279</f>
        <v>0</v>
      </c>
      <c r="AE46" s="966"/>
      <c r="AF46" s="580" t="s">
        <v>915</v>
      </c>
      <c r="AG46" s="1534" t="s">
        <v>926</v>
      </c>
      <c r="AH46" s="919"/>
      <c r="AI46" s="919"/>
      <c r="AJ46" s="920"/>
      <c r="AK46" s="896">
        <f>データ一覧!L278</f>
        <v>30</v>
      </c>
      <c r="AL46" s="966"/>
      <c r="AM46" s="594" t="s">
        <v>917</v>
      </c>
      <c r="AN46" s="170" t="s">
        <v>927</v>
      </c>
      <c r="AO46" s="608"/>
      <c r="AP46" s="608"/>
      <c r="AQ46" s="250"/>
      <c r="AR46" s="250"/>
      <c r="AS46" s="250"/>
      <c r="AT46" s="250"/>
      <c r="AU46" s="250"/>
      <c r="AV46" s="492"/>
      <c r="AW46" s="250"/>
      <c r="AX46" s="250"/>
      <c r="AY46" s="250"/>
      <c r="AZ46" s="250"/>
      <c r="BA46" s="252"/>
      <c r="BB46" s="251"/>
      <c r="BC46" s="251"/>
      <c r="BD46" s="251"/>
      <c r="BE46" s="251"/>
      <c r="BF46" s="248"/>
      <c r="BG46" s="487"/>
      <c r="BH46" s="487"/>
      <c r="BI46" s="487"/>
      <c r="BJ46" s="487"/>
      <c r="BK46" s="487"/>
      <c r="BL46" s="487"/>
      <c r="BM46" s="253"/>
      <c r="BN46" s="209"/>
      <c r="BO46" s="254"/>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+データ一覧!L280</f>
        <v>0</v>
      </c>
      <c r="AE47" s="1011"/>
      <c r="AF47" s="580" t="s">
        <v>915</v>
      </c>
      <c r="AG47" s="1538" t="s">
        <v>933</v>
      </c>
      <c r="AH47" s="1006"/>
      <c r="AI47" s="1006"/>
      <c r="AJ47" s="1007"/>
      <c r="AK47" s="1010">
        <f>+データ一覧!L281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データ一覧!L74</f>
        <v>494</v>
      </c>
      <c r="I48" s="1541"/>
      <c r="J48" s="1542"/>
      <c r="K48" s="769">
        <f>データ一覧!L75</f>
        <v>823</v>
      </c>
      <c r="L48" s="1541"/>
      <c r="M48" s="1542"/>
      <c r="N48" s="769">
        <f>データ一覧!L76</f>
        <v>2020</v>
      </c>
      <c r="O48" s="1541"/>
      <c r="P48" s="1542"/>
      <c r="Q48" s="769">
        <f>データ一覧!L77</f>
        <v>1961</v>
      </c>
      <c r="R48" s="1541"/>
      <c r="S48" s="1542"/>
      <c r="T48" s="769">
        <f>データ一覧!L78</f>
        <v>277</v>
      </c>
      <c r="U48" s="1541"/>
      <c r="V48" s="1542"/>
      <c r="W48" s="769">
        <f>データ一覧!L79</f>
        <v>83</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データ一覧!L574</f>
        <v>12</v>
      </c>
      <c r="CA48" s="897"/>
      <c r="CB48" s="898"/>
      <c r="CC48" s="896">
        <f>データ一覧!L575</f>
        <v>0</v>
      </c>
      <c r="CD48" s="966"/>
      <c r="CE48" s="1074"/>
      <c r="CF48" s="853">
        <f>データ一覧!L576</f>
        <v>261</v>
      </c>
      <c r="CG48" s="854"/>
      <c r="CH48" s="854"/>
      <c r="CI48" s="855"/>
      <c r="CJ48" s="853">
        <f>データ一覧!L577</f>
        <v>32</v>
      </c>
      <c r="CK48" s="854"/>
      <c r="CL48" s="854"/>
      <c r="CM48" s="855"/>
      <c r="CN48" s="853">
        <f>データ一覧!L578</f>
        <v>3640</v>
      </c>
      <c r="CO48" s="854"/>
      <c r="CP48" s="854"/>
      <c r="CQ48" s="855"/>
      <c r="CR48" s="853">
        <f>データ一覧!L579</f>
        <v>1874</v>
      </c>
      <c r="CS48" s="854"/>
      <c r="CT48" s="854"/>
      <c r="CU48" s="855"/>
      <c r="CV48" s="853">
        <f>データ一覧!L580</f>
        <v>1766</v>
      </c>
      <c r="CW48" s="854"/>
      <c r="CX48" s="854"/>
      <c r="CY48" s="894"/>
    </row>
    <row r="49" spans="1:103" ht="15.75" customHeight="1" x14ac:dyDescent="0.15">
      <c r="A49" s="1535" t="str">
        <f>RIGHT(データ一覧!$A76,6)</f>
        <v>7.9.30</v>
      </c>
      <c r="B49" s="1536"/>
      <c r="C49" s="150" t="s">
        <v>941</v>
      </c>
      <c r="D49" s="67"/>
      <c r="E49" s="67"/>
      <c r="F49" s="67"/>
      <c r="G49" s="67"/>
      <c r="H49" s="1544">
        <f>+H48/I37*1000</f>
        <v>7.3692847020213321</v>
      </c>
      <c r="I49" s="1545"/>
      <c r="J49" s="1546"/>
      <c r="K49" s="1544">
        <f>+K48/I37*1000</f>
        <v>12.277168643246066</v>
      </c>
      <c r="L49" s="1545"/>
      <c r="M49" s="1546"/>
      <c r="N49" s="1547" t="s">
        <v>942</v>
      </c>
      <c r="O49" s="1548"/>
      <c r="P49" s="1549"/>
      <c r="Q49" s="1547" t="s">
        <v>942</v>
      </c>
      <c r="R49" s="1548"/>
      <c r="S49" s="1549"/>
      <c r="T49" s="1544">
        <f>+T48/I37*1000</f>
        <v>4.1321697620645939</v>
      </c>
      <c r="U49" s="1545"/>
      <c r="V49" s="1546"/>
      <c r="W49" s="1544">
        <f>+W48/I37*1000</f>
        <v>1.2381591705825317</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データ一覧!L582</f>
        <v>3</v>
      </c>
      <c r="CA49" s="897"/>
      <c r="CB49" s="898"/>
      <c r="CC49" s="896">
        <f>データ一覧!L583</f>
        <v>0</v>
      </c>
      <c r="CD49" s="966"/>
      <c r="CE49" s="1074"/>
      <c r="CF49" s="853">
        <f>データ一覧!L584</f>
        <v>141</v>
      </c>
      <c r="CG49" s="854"/>
      <c r="CH49" s="854"/>
      <c r="CI49" s="855"/>
      <c r="CJ49" s="853">
        <f>データ一覧!L585</f>
        <v>15</v>
      </c>
      <c r="CK49" s="854"/>
      <c r="CL49" s="854"/>
      <c r="CM49" s="855"/>
      <c r="CN49" s="853">
        <f>データ一覧!L586</f>
        <v>2049</v>
      </c>
      <c r="CO49" s="854"/>
      <c r="CP49" s="854"/>
      <c r="CQ49" s="855"/>
      <c r="CR49" s="853">
        <f>データ一覧!L587</f>
        <v>1028</v>
      </c>
      <c r="CS49" s="854"/>
      <c r="CT49" s="854"/>
      <c r="CU49" s="855"/>
      <c r="CV49" s="853">
        <f>データ一覧!L588</f>
        <v>1021</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データ一覧!L590</f>
        <v>1</v>
      </c>
      <c r="CA50" s="897"/>
      <c r="CB50" s="898"/>
      <c r="CC50" s="896">
        <f>データ一覧!L591</f>
        <v>0</v>
      </c>
      <c r="CD50" s="966"/>
      <c r="CE50" s="1074"/>
      <c r="CF50" s="661">
        <f>データ一覧!L592</f>
        <v>64</v>
      </c>
      <c r="CG50" s="662"/>
      <c r="CH50" s="662"/>
      <c r="CI50" s="682"/>
      <c r="CJ50" s="853">
        <f>データ一覧!L593</f>
        <v>24</v>
      </c>
      <c r="CK50" s="854"/>
      <c r="CL50" s="854"/>
      <c r="CM50" s="855"/>
      <c r="CN50" s="853">
        <f>データ一覧!L594</f>
        <v>852</v>
      </c>
      <c r="CO50" s="854"/>
      <c r="CP50" s="854"/>
      <c r="CQ50" s="855"/>
      <c r="CR50" s="853">
        <f>データ一覧!L595</f>
        <v>438</v>
      </c>
      <c r="CS50" s="854"/>
      <c r="CT50" s="854"/>
      <c r="CU50" s="855"/>
      <c r="CV50" s="853">
        <f>データ一覧!L596</f>
        <v>414</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565" t="s">
        <v>61</v>
      </c>
      <c r="AA51" s="1566"/>
      <c r="AB51" s="1566"/>
      <c r="AC51" s="1566"/>
      <c r="AD51" s="1567" t="str">
        <f>データ一覧!$A$282</f>
        <v>6.12.31</v>
      </c>
      <c r="AE51" s="1567"/>
      <c r="AF51" s="1567"/>
      <c r="AG51" s="1568"/>
      <c r="AH51" s="988" t="s">
        <v>950</v>
      </c>
      <c r="AI51" s="988"/>
      <c r="AJ51" s="988"/>
      <c r="AK51" s="988"/>
      <c r="AL51" s="988"/>
      <c r="AM51" s="1569"/>
      <c r="AN51" s="167" t="str">
        <f>データ一覧!$A$402</f>
        <v>7.3.31</v>
      </c>
      <c r="AO51" s="209"/>
      <c r="AP51" s="209"/>
      <c r="AQ51" s="209"/>
      <c r="AR51" s="209"/>
      <c r="AS51" s="209"/>
      <c r="AT51" s="210" t="s">
        <v>902</v>
      </c>
      <c r="AU51" s="211"/>
      <c r="AV51" s="982">
        <f>データ一覧!L402</f>
        <v>68179</v>
      </c>
      <c r="AW51" s="982"/>
      <c r="AX51" s="983"/>
      <c r="AY51" s="691">
        <f>データ一覧!L403</f>
        <v>0</v>
      </c>
      <c r="AZ51" s="692"/>
      <c r="BA51" s="692"/>
      <c r="BB51" s="693"/>
      <c r="BC51" s="589"/>
      <c r="BD51" s="692">
        <f>データ一覧!L404</f>
        <v>0</v>
      </c>
      <c r="BE51" s="692"/>
      <c r="BF51" s="693"/>
      <c r="BG51" s="589"/>
      <c r="BH51" s="692">
        <f>データ一覧!L405</f>
        <v>0</v>
      </c>
      <c r="BI51" s="692"/>
      <c r="BJ51" s="693"/>
      <c r="BK51" s="589"/>
      <c r="BL51" s="692">
        <f>データ一覧!L406</f>
        <v>50560</v>
      </c>
      <c r="BM51" s="692"/>
      <c r="BN51" s="692"/>
      <c r="BO51" s="694"/>
      <c r="BP51" s="67" t="s">
        <v>775</v>
      </c>
      <c r="BQ51" s="632" t="s">
        <v>677</v>
      </c>
      <c r="BR51" s="632"/>
      <c r="BS51" s="632"/>
      <c r="BT51" s="632"/>
      <c r="BU51" s="632"/>
      <c r="BV51" s="632"/>
      <c r="BW51" s="632"/>
      <c r="BX51" s="632"/>
      <c r="BY51" s="162"/>
      <c r="BZ51" s="647">
        <f>データ一覧!L597</f>
        <v>0</v>
      </c>
      <c r="CA51" s="648"/>
      <c r="CB51" s="649"/>
      <c r="CC51" s="896">
        <f>データ一覧!L598</f>
        <v>0</v>
      </c>
      <c r="CD51" s="966"/>
      <c r="CE51" s="1074"/>
      <c r="CF51" s="661">
        <f>データ一覧!L599</f>
        <v>0</v>
      </c>
      <c r="CG51" s="662"/>
      <c r="CH51" s="662"/>
      <c r="CI51" s="682"/>
      <c r="CJ51" s="853">
        <f>データ一覧!L600</f>
        <v>0</v>
      </c>
      <c r="CK51" s="854"/>
      <c r="CL51" s="854"/>
      <c r="CM51" s="855"/>
      <c r="CN51" s="853">
        <f>データ一覧!L601</f>
        <v>0</v>
      </c>
      <c r="CO51" s="854"/>
      <c r="CP51" s="854"/>
      <c r="CQ51" s="855"/>
      <c r="CR51" s="853">
        <f>データ一覧!L602</f>
        <v>0</v>
      </c>
      <c r="CS51" s="854"/>
      <c r="CT51" s="854"/>
      <c r="CU51" s="855"/>
      <c r="CV51" s="853">
        <f>データ一覧!L603</f>
        <v>0</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574"/>
      <c r="AA52" s="1575"/>
      <c r="AB52" s="1575"/>
      <c r="AC52" s="1575"/>
      <c r="AD52" s="1576"/>
      <c r="AE52" s="1576"/>
      <c r="AF52" s="1576"/>
      <c r="AG52" s="1577"/>
      <c r="AH52" s="1058"/>
      <c r="AI52" s="1058"/>
      <c r="AJ52" s="1058"/>
      <c r="AK52" s="1058"/>
      <c r="AL52" s="1058"/>
      <c r="AM52" s="1578"/>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データ一覧!L604</f>
        <v>1</v>
      </c>
      <c r="CA52" s="662"/>
      <c r="CB52" s="682"/>
      <c r="CC52" s="661">
        <f>データ一覧!L605</f>
        <v>0</v>
      </c>
      <c r="CD52" s="662"/>
      <c r="CE52" s="682"/>
      <c r="CF52" s="661">
        <f>データ一覧!L606</f>
        <v>74</v>
      </c>
      <c r="CG52" s="662"/>
      <c r="CH52" s="662"/>
      <c r="CI52" s="682"/>
      <c r="CJ52" s="661">
        <f>データ一覧!L607</f>
        <v>45</v>
      </c>
      <c r="CK52" s="662"/>
      <c r="CL52" s="662"/>
      <c r="CM52" s="682"/>
      <c r="CN52" s="661">
        <f>データ一覧!L608</f>
        <v>991</v>
      </c>
      <c r="CO52" s="662"/>
      <c r="CP52" s="662"/>
      <c r="CQ52" s="682"/>
      <c r="CR52" s="661">
        <f>データ一覧!L609</f>
        <v>754</v>
      </c>
      <c r="CS52" s="662"/>
      <c r="CT52" s="662"/>
      <c r="CU52" s="682"/>
      <c r="CV52" s="661">
        <f>データ一覧!L610</f>
        <v>237</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580"/>
      <c r="AA53" s="1581"/>
      <c r="AB53" s="1581"/>
      <c r="AC53" s="1581"/>
      <c r="AD53" s="1582"/>
      <c r="AE53" s="1582"/>
      <c r="AF53" s="1582"/>
      <c r="AG53" s="1583"/>
      <c r="AH53" s="732"/>
      <c r="AI53" s="732"/>
      <c r="AJ53" s="732"/>
      <c r="AK53" s="732"/>
      <c r="AL53" s="732"/>
      <c r="AM53" s="850"/>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データ一覧!L612</f>
        <v>0</v>
      </c>
      <c r="CA53" s="662"/>
      <c r="CB53" s="682"/>
      <c r="CC53" s="661">
        <f>データ一覧!L613</f>
        <v>0</v>
      </c>
      <c r="CD53" s="662"/>
      <c r="CE53" s="682"/>
      <c r="CF53" s="853">
        <f>データ一覧!L614</f>
        <v>0</v>
      </c>
      <c r="CG53" s="854"/>
      <c r="CH53" s="854"/>
      <c r="CI53" s="855"/>
      <c r="CJ53" s="853">
        <f>データ一覧!L615</f>
        <v>0</v>
      </c>
      <c r="CK53" s="854"/>
      <c r="CL53" s="854"/>
      <c r="CM53" s="855"/>
      <c r="CN53" s="853">
        <f>データ一覧!L616</f>
        <v>0</v>
      </c>
      <c r="CO53" s="854"/>
      <c r="CP53" s="854"/>
      <c r="CQ53" s="855"/>
      <c r="CR53" s="853">
        <f>データ一覧!L617</f>
        <v>0</v>
      </c>
      <c r="CS53" s="854"/>
      <c r="CT53" s="854"/>
      <c r="CU53" s="855"/>
      <c r="CV53" s="853">
        <f>データ一覧!L618</f>
        <v>0</v>
      </c>
      <c r="CW53" s="854"/>
      <c r="CX53" s="854"/>
      <c r="CY53" s="894"/>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620" t="s">
        <v>951</v>
      </c>
      <c r="AA54" s="1058"/>
      <c r="AB54" s="1058"/>
      <c r="AC54" s="622"/>
      <c r="AD54" s="1518" t="s">
        <v>952</v>
      </c>
      <c r="AE54" s="1058"/>
      <c r="AF54" s="1058"/>
      <c r="AG54" s="622"/>
      <c r="AH54" s="729" t="s">
        <v>953</v>
      </c>
      <c r="AI54" s="730"/>
      <c r="AJ54" s="731"/>
      <c r="AK54" s="729" t="s">
        <v>954</v>
      </c>
      <c r="AL54" s="730"/>
      <c r="AM54" s="1584"/>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データ一覧!L620</f>
        <v>4</v>
      </c>
      <c r="CA54" s="662"/>
      <c r="CB54" s="682"/>
      <c r="CC54" s="661">
        <f>データ一覧!L621</f>
        <v>0</v>
      </c>
      <c r="CD54" s="662"/>
      <c r="CE54" s="682"/>
      <c r="CF54" s="661">
        <f>データ一覧!L622</f>
        <v>13</v>
      </c>
      <c r="CG54" s="662"/>
      <c r="CH54" s="662"/>
      <c r="CI54" s="682"/>
      <c r="CJ54" s="661">
        <f>データ一覧!L623</f>
        <v>4</v>
      </c>
      <c r="CK54" s="662"/>
      <c r="CL54" s="662"/>
      <c r="CM54" s="682"/>
      <c r="CN54" s="661">
        <f>データ一覧!L624</f>
        <v>56</v>
      </c>
      <c r="CO54" s="662"/>
      <c r="CP54" s="662"/>
      <c r="CQ54" s="682"/>
      <c r="CR54" s="661">
        <f>データ一覧!L625</f>
        <v>35</v>
      </c>
      <c r="CS54" s="662"/>
      <c r="CT54" s="662"/>
      <c r="CU54" s="682"/>
      <c r="CV54" s="661">
        <f>データ一覧!L626</f>
        <v>21</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837"/>
      <c r="AA55" s="732"/>
      <c r="AB55" s="732"/>
      <c r="AC55" s="733"/>
      <c r="AD55" s="671"/>
      <c r="AE55" s="732"/>
      <c r="AF55" s="732"/>
      <c r="AG55" s="733"/>
      <c r="AH55" s="671"/>
      <c r="AI55" s="732"/>
      <c r="AJ55" s="733"/>
      <c r="AK55" s="671"/>
      <c r="AL55" s="732"/>
      <c r="AM55" s="850"/>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データ一覧!L628</f>
        <v>6</v>
      </c>
      <c r="CA55" s="662"/>
      <c r="CB55" s="682"/>
      <c r="CC55" s="661">
        <f>データ一覧!L629</f>
        <v>0</v>
      </c>
      <c r="CD55" s="662"/>
      <c r="CE55" s="682"/>
      <c r="CF55" s="853">
        <f>データ一覧!L630</f>
        <v>175</v>
      </c>
      <c r="CG55" s="854"/>
      <c r="CH55" s="854"/>
      <c r="CI55" s="855"/>
      <c r="CJ55" s="853">
        <f>データ一覧!L631</f>
        <v>9</v>
      </c>
      <c r="CK55" s="854"/>
      <c r="CL55" s="854"/>
      <c r="CM55" s="855"/>
      <c r="CN55" s="853">
        <f>データ一覧!L632</f>
        <v>946</v>
      </c>
      <c r="CO55" s="854"/>
      <c r="CP55" s="854"/>
      <c r="CQ55" s="855"/>
      <c r="CR55" s="853">
        <f>データ一覧!L633</f>
        <v>493</v>
      </c>
      <c r="CS55" s="854"/>
      <c r="CT55" s="854"/>
      <c r="CU55" s="855"/>
      <c r="CV55" s="853">
        <f>データ一覧!L634</f>
        <v>453</v>
      </c>
      <c r="CW55" s="854"/>
      <c r="CX55" s="854"/>
      <c r="CY55" s="894"/>
    </row>
    <row r="56" spans="1:103" ht="15.75" customHeight="1" x14ac:dyDescent="0.15">
      <c r="A56" s="710" t="s">
        <v>379</v>
      </c>
      <c r="B56" s="632"/>
      <c r="C56" s="632"/>
      <c r="D56" s="632"/>
      <c r="E56" s="632"/>
      <c r="F56" s="632"/>
      <c r="G56" s="711"/>
      <c r="H56" s="715" t="str">
        <f>データ一覧!L99</f>
        <v>…</v>
      </c>
      <c r="I56" s="1081"/>
      <c r="J56" s="1585"/>
      <c r="K56" s="715" t="str">
        <f>データ一覧!L156</f>
        <v>…</v>
      </c>
      <c r="L56" s="1081"/>
      <c r="M56" s="1585"/>
      <c r="N56" s="715">
        <f>データ一覧!L100</f>
        <v>3399</v>
      </c>
      <c r="O56" s="1081"/>
      <c r="P56" s="1585"/>
      <c r="Q56" s="715">
        <f>データ一覧!L157</f>
        <v>30197</v>
      </c>
      <c r="R56" s="1081"/>
      <c r="S56" s="1585"/>
      <c r="T56" s="715" t="str">
        <f>データ一覧!L101</f>
        <v>…</v>
      </c>
      <c r="U56" s="1081"/>
      <c r="V56" s="1585"/>
      <c r="W56" s="715" t="str">
        <f>データ一覧!L158</f>
        <v>…</v>
      </c>
      <c r="X56" s="1081"/>
      <c r="Y56" s="1586"/>
      <c r="Z56" s="148"/>
      <c r="AA56" s="67"/>
      <c r="AB56" s="67"/>
      <c r="AC56" s="277" t="s">
        <v>958</v>
      </c>
      <c r="AD56" s="150"/>
      <c r="AE56" s="67"/>
      <c r="AF56" s="67"/>
      <c r="AG56" s="277" t="s">
        <v>958</v>
      </c>
      <c r="AH56" s="150"/>
      <c r="AI56" s="67"/>
      <c r="AJ56" s="277" t="s">
        <v>958</v>
      </c>
      <c r="AK56" s="67"/>
      <c r="AL56" s="67"/>
      <c r="AM56" s="270" t="s">
        <v>792</v>
      </c>
      <c r="AN56" s="992" t="str">
        <f>データ一覧!$A$407</f>
        <v>6.4.1</v>
      </c>
      <c r="AO56" s="993"/>
      <c r="AP56" s="993"/>
      <c r="AQ56" s="994"/>
      <c r="AR56" s="727">
        <f>データ一覧!L407</f>
        <v>702.8</v>
      </c>
      <c r="AS56" s="728"/>
      <c r="AT56" s="728"/>
      <c r="AU56" s="200" t="s">
        <v>971</v>
      </c>
      <c r="AV56" s="727">
        <f>データ一覧!L408</f>
        <v>11.1</v>
      </c>
      <c r="AW56" s="728"/>
      <c r="AX56" s="728"/>
      <c r="AY56" s="201" t="s">
        <v>971</v>
      </c>
      <c r="AZ56" s="887">
        <f>データ一覧!L409</f>
        <v>66.900000000000006</v>
      </c>
      <c r="BA56" s="888"/>
      <c r="BB56" s="888"/>
      <c r="BC56" s="202" t="s">
        <v>971</v>
      </c>
      <c r="BD56" s="985">
        <f>データ一覧!L410</f>
        <v>624.79999999999995</v>
      </c>
      <c r="BE56" s="986"/>
      <c r="BF56" s="986"/>
      <c r="BG56" s="597" t="s">
        <v>972</v>
      </c>
      <c r="BH56" s="873" t="str">
        <f>データ一覧!$A$411</f>
        <v>7.4.1</v>
      </c>
      <c r="BI56" s="874"/>
      <c r="BJ56" s="874"/>
      <c r="BK56" s="875"/>
      <c r="BL56" s="889">
        <f>データ一覧!L411</f>
        <v>15.218</v>
      </c>
      <c r="BM56" s="890"/>
      <c r="BN56" s="890"/>
      <c r="BO56" s="584" t="s">
        <v>971</v>
      </c>
      <c r="BP56" s="67" t="s">
        <v>775</v>
      </c>
      <c r="BQ56" s="632" t="s">
        <v>973</v>
      </c>
      <c r="BR56" s="632"/>
      <c r="BS56" s="632"/>
      <c r="BT56" s="632"/>
      <c r="BU56" s="632"/>
      <c r="BV56" s="632"/>
      <c r="BW56" s="632"/>
      <c r="BX56" s="632"/>
      <c r="BY56" s="162"/>
      <c r="BZ56" s="661">
        <f>データ一覧!L636</f>
        <v>0</v>
      </c>
      <c r="CA56" s="662"/>
      <c r="CB56" s="682"/>
      <c r="CC56" s="661">
        <f>データ一覧!L637</f>
        <v>0</v>
      </c>
      <c r="CD56" s="662"/>
      <c r="CE56" s="682"/>
      <c r="CF56" s="853">
        <f>データ一覧!L638</f>
        <v>0</v>
      </c>
      <c r="CG56" s="854"/>
      <c r="CH56" s="854"/>
      <c r="CI56" s="855"/>
      <c r="CJ56" s="853">
        <f>データ一覧!L639</f>
        <v>0</v>
      </c>
      <c r="CK56" s="854"/>
      <c r="CL56" s="854"/>
      <c r="CM56" s="855"/>
      <c r="CN56" s="853">
        <f>データ一覧!L640</f>
        <v>0</v>
      </c>
      <c r="CO56" s="854"/>
      <c r="CP56" s="854"/>
      <c r="CQ56" s="855"/>
      <c r="CR56" s="853">
        <f>データ一覧!L641</f>
        <v>0</v>
      </c>
      <c r="CS56" s="854"/>
      <c r="CT56" s="854"/>
      <c r="CU56" s="855"/>
      <c r="CV56" s="853">
        <f>データ一覧!L642</f>
        <v>0</v>
      </c>
      <c r="CW56" s="854"/>
      <c r="CX56" s="854"/>
      <c r="CY56" s="894"/>
    </row>
    <row r="57" spans="1:103" ht="15.75" customHeight="1" x14ac:dyDescent="0.15">
      <c r="A57" s="710" t="s">
        <v>974</v>
      </c>
      <c r="B57" s="632"/>
      <c r="C57" s="632"/>
      <c r="D57" s="632"/>
      <c r="E57" s="632"/>
      <c r="F57" s="632"/>
      <c r="G57" s="711"/>
      <c r="H57" s="715" t="str">
        <f>データ一覧!L102</f>
        <v>…</v>
      </c>
      <c r="I57" s="1081"/>
      <c r="J57" s="1585"/>
      <c r="K57" s="715" t="str">
        <f>データ一覧!L159</f>
        <v>…</v>
      </c>
      <c r="L57" s="1081"/>
      <c r="M57" s="1585"/>
      <c r="N57" s="715">
        <f>データ一覧!L103</f>
        <v>22</v>
      </c>
      <c r="O57" s="1081"/>
      <c r="P57" s="1585"/>
      <c r="Q57" s="715">
        <f>データ一覧!L160</f>
        <v>221</v>
      </c>
      <c r="R57" s="1081"/>
      <c r="S57" s="1585"/>
      <c r="T57" s="715" t="str">
        <f>データ一覧!L104</f>
        <v>…</v>
      </c>
      <c r="U57" s="1081"/>
      <c r="V57" s="1585"/>
      <c r="W57" s="715" t="str">
        <f>データ一覧!L161</f>
        <v>…</v>
      </c>
      <c r="X57" s="1081"/>
      <c r="Y57" s="1586"/>
      <c r="Z57" s="1780">
        <f>データ一覧!L282</f>
        <v>0</v>
      </c>
      <c r="AA57" s="1052"/>
      <c r="AB57" s="1052"/>
      <c r="AC57" s="576"/>
      <c r="AD57" s="1864">
        <f>データ一覧!L283</f>
        <v>0</v>
      </c>
      <c r="AE57" s="1052"/>
      <c r="AF57" s="1052"/>
      <c r="AG57" s="576"/>
      <c r="AH57" s="1859">
        <f>データ一覧!L284</f>
        <v>1</v>
      </c>
      <c r="AI57" s="1179"/>
      <c r="AJ57" s="1860"/>
      <c r="AK57" s="1861">
        <f>データ一覧!L285</f>
        <v>19</v>
      </c>
      <c r="AL57" s="1180"/>
      <c r="AM57" s="1591"/>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データ一覧!L644</f>
        <v>0</v>
      </c>
      <c r="CA57" s="680"/>
      <c r="CB57" s="681"/>
      <c r="CC57" s="679">
        <f>データ一覧!L645</f>
        <v>0</v>
      </c>
      <c r="CD57" s="680"/>
      <c r="CE57" s="681"/>
      <c r="CF57" s="679">
        <f>データ一覧!L646</f>
        <v>0</v>
      </c>
      <c r="CG57" s="680"/>
      <c r="CH57" s="680"/>
      <c r="CI57" s="681"/>
      <c r="CJ57" s="679">
        <f>データ一覧!L647</f>
        <v>0</v>
      </c>
      <c r="CK57" s="680"/>
      <c r="CL57" s="680"/>
      <c r="CM57" s="681"/>
      <c r="CN57" s="679">
        <f>データ一覧!L648</f>
        <v>0</v>
      </c>
      <c r="CO57" s="680"/>
      <c r="CP57" s="680"/>
      <c r="CQ57" s="681"/>
      <c r="CR57" s="679">
        <f>データ一覧!L649</f>
        <v>0</v>
      </c>
      <c r="CS57" s="680"/>
      <c r="CT57" s="680"/>
      <c r="CU57" s="681"/>
      <c r="CV57" s="679">
        <f>データ一覧!L650</f>
        <v>0</v>
      </c>
      <c r="CW57" s="680"/>
      <c r="CX57" s="680"/>
      <c r="CY57" s="1862"/>
    </row>
    <row r="58" spans="1:103" ht="15.75" customHeight="1" x14ac:dyDescent="0.15">
      <c r="A58" s="710" t="s">
        <v>979</v>
      </c>
      <c r="B58" s="632"/>
      <c r="C58" s="632"/>
      <c r="D58" s="632"/>
      <c r="E58" s="632"/>
      <c r="F58" s="632"/>
      <c r="G58" s="711"/>
      <c r="H58" s="715" t="str">
        <f>データ一覧!L105</f>
        <v>…</v>
      </c>
      <c r="I58" s="1081"/>
      <c r="J58" s="1585"/>
      <c r="K58" s="715" t="str">
        <f>データ一覧!L162</f>
        <v>…</v>
      </c>
      <c r="L58" s="1081"/>
      <c r="M58" s="1585"/>
      <c r="N58" s="896" t="str">
        <f>データ一覧!L106</f>
        <v>-</v>
      </c>
      <c r="O58" s="966"/>
      <c r="P58" s="1074"/>
      <c r="Q58" s="896" t="str">
        <f>データ一覧!L163</f>
        <v>-</v>
      </c>
      <c r="R58" s="966"/>
      <c r="S58" s="1074"/>
      <c r="T58" s="715" t="str">
        <f>データ一覧!L107</f>
        <v>…</v>
      </c>
      <c r="U58" s="1081"/>
      <c r="V58" s="1585"/>
      <c r="W58" s="715" t="str">
        <f>データ一覧!L164</f>
        <v>…</v>
      </c>
      <c r="X58" s="1081"/>
      <c r="Y58" s="1586"/>
      <c r="Z58" s="840" t="s">
        <v>963</v>
      </c>
      <c r="AA58" s="730"/>
      <c r="AB58" s="730"/>
      <c r="AC58" s="730"/>
      <c r="AD58" s="730"/>
      <c r="AE58" s="730"/>
      <c r="AF58" s="730"/>
      <c r="AG58" s="730"/>
      <c r="AH58" s="730"/>
      <c r="AI58" s="730"/>
      <c r="AJ58" s="730"/>
      <c r="AK58" s="730"/>
      <c r="AL58" s="730"/>
      <c r="AM58" s="1584"/>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データ一覧!L108</f>
        <v>…</v>
      </c>
      <c r="I59" s="1081"/>
      <c r="J59" s="1585"/>
      <c r="K59" s="715" t="str">
        <f>データ一覧!L165</f>
        <v>…</v>
      </c>
      <c r="L59" s="1081"/>
      <c r="M59" s="1585"/>
      <c r="N59" s="715">
        <f>データ一覧!L109</f>
        <v>258</v>
      </c>
      <c r="O59" s="1081"/>
      <c r="P59" s="1585"/>
      <c r="Q59" s="715">
        <f>データ一覧!L166</f>
        <v>1575</v>
      </c>
      <c r="R59" s="1081"/>
      <c r="S59" s="1585"/>
      <c r="T59" s="715" t="str">
        <f>データ一覧!L110</f>
        <v>…</v>
      </c>
      <c r="U59" s="1081"/>
      <c r="V59" s="1585"/>
      <c r="W59" s="715" t="str">
        <f>データ一覧!L167</f>
        <v>…</v>
      </c>
      <c r="X59" s="1081"/>
      <c r="Y59" s="1586"/>
      <c r="Z59" s="837"/>
      <c r="AA59" s="732"/>
      <c r="AB59" s="732"/>
      <c r="AC59" s="732"/>
      <c r="AD59" s="732"/>
      <c r="AE59" s="732"/>
      <c r="AF59" s="732"/>
      <c r="AG59" s="732"/>
      <c r="AH59" s="732"/>
      <c r="AI59" s="732"/>
      <c r="AJ59" s="732"/>
      <c r="AK59" s="732"/>
      <c r="AL59" s="732"/>
      <c r="AM59" s="850"/>
      <c r="AN59" s="870" t="str">
        <f>データ一覧!$A$412</f>
        <v>7.3.31</v>
      </c>
      <c r="AO59" s="871"/>
      <c r="AP59" s="871"/>
      <c r="AQ59" s="872"/>
      <c r="AR59" s="598"/>
      <c r="AS59" s="725">
        <f>データ一覧!L412</f>
        <v>2756</v>
      </c>
      <c r="AT59" s="725"/>
      <c r="AU59" s="726"/>
      <c r="AV59" s="598"/>
      <c r="AW59" s="725">
        <f>データ一覧!L414</f>
        <v>14509</v>
      </c>
      <c r="AX59" s="725"/>
      <c r="AY59" s="726"/>
      <c r="AZ59" s="598"/>
      <c r="BA59" s="725">
        <f>データ一覧!L415</f>
        <v>11814</v>
      </c>
      <c r="BB59" s="725"/>
      <c r="BC59" s="726"/>
      <c r="BD59" s="673">
        <f>データ一覧!L413</f>
        <v>97</v>
      </c>
      <c r="BE59" s="725"/>
      <c r="BF59" s="726"/>
      <c r="BG59" s="673">
        <f>データ一覧!L416</f>
        <v>847</v>
      </c>
      <c r="BH59" s="725"/>
      <c r="BI59" s="726"/>
      <c r="BJ59" s="673">
        <f>データ一覧!L417</f>
        <v>862</v>
      </c>
      <c r="BK59" s="674"/>
      <c r="BL59" s="675"/>
      <c r="BM59" s="673">
        <f>データ一覧!L418</f>
        <v>25476</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データ一覧!L111</f>
        <v>…</v>
      </c>
      <c r="I60" s="1081"/>
      <c r="J60" s="1585"/>
      <c r="K60" s="715" t="str">
        <f>データ一覧!L168</f>
        <v>…</v>
      </c>
      <c r="L60" s="1081"/>
      <c r="M60" s="1585"/>
      <c r="N60" s="715">
        <f>データ一覧!L112</f>
        <v>973</v>
      </c>
      <c r="O60" s="1081"/>
      <c r="P60" s="1585"/>
      <c r="Q60" s="715">
        <f>データ一覧!L169</f>
        <v>10921</v>
      </c>
      <c r="R60" s="1081"/>
      <c r="S60" s="1585"/>
      <c r="T60" s="715" t="str">
        <f>データ一覧!L113</f>
        <v>…</v>
      </c>
      <c r="U60" s="1081"/>
      <c r="V60" s="1585"/>
      <c r="W60" s="715" t="str">
        <f>データ一覧!L170</f>
        <v>…</v>
      </c>
      <c r="X60" s="1081"/>
      <c r="Y60" s="1586"/>
      <c r="Z60" s="840" t="s">
        <v>970</v>
      </c>
      <c r="AA60" s="730"/>
      <c r="AB60" s="730"/>
      <c r="AC60" s="730"/>
      <c r="AD60" s="730"/>
      <c r="AE60" s="731"/>
      <c r="AF60" s="729" t="s">
        <v>394</v>
      </c>
      <c r="AG60" s="730"/>
      <c r="AH60" s="730"/>
      <c r="AI60" s="731"/>
      <c r="AJ60" s="730" t="s">
        <v>395</v>
      </c>
      <c r="AK60" s="730"/>
      <c r="AL60" s="730"/>
      <c r="AM60" s="1584"/>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データ一覧!L114</f>
        <v>…</v>
      </c>
      <c r="I61" s="1081"/>
      <c r="J61" s="1585"/>
      <c r="K61" s="715" t="str">
        <f>データ一覧!L171</f>
        <v>…</v>
      </c>
      <c r="L61" s="1081"/>
      <c r="M61" s="1585"/>
      <c r="N61" s="715">
        <f>データ一覧!L115</f>
        <v>1</v>
      </c>
      <c r="O61" s="1081"/>
      <c r="P61" s="1585"/>
      <c r="Q61" s="715">
        <f>データ一覧!L172</f>
        <v>2</v>
      </c>
      <c r="R61" s="1081"/>
      <c r="S61" s="1585"/>
      <c r="T61" s="715" t="str">
        <f>データ一覧!L116</f>
        <v>…</v>
      </c>
      <c r="U61" s="1081"/>
      <c r="V61" s="1585"/>
      <c r="W61" s="715" t="str">
        <f>データ一覧!L173</f>
        <v>…</v>
      </c>
      <c r="X61" s="1081"/>
      <c r="Y61" s="1586"/>
      <c r="Z61" s="837"/>
      <c r="AA61" s="732"/>
      <c r="AB61" s="732"/>
      <c r="AC61" s="732"/>
      <c r="AD61" s="732"/>
      <c r="AE61" s="733"/>
      <c r="AF61" s="671"/>
      <c r="AG61" s="732"/>
      <c r="AH61" s="732"/>
      <c r="AI61" s="733"/>
      <c r="AJ61" s="732"/>
      <c r="AK61" s="732"/>
      <c r="AL61" s="732"/>
      <c r="AM61" s="850"/>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データ一覧!L117</f>
        <v>…</v>
      </c>
      <c r="I62" s="1081"/>
      <c r="J62" s="1585"/>
      <c r="K62" s="715" t="str">
        <f>データ一覧!L174</f>
        <v>…</v>
      </c>
      <c r="L62" s="1081"/>
      <c r="M62" s="1585"/>
      <c r="N62" s="715">
        <f>データ一覧!L118</f>
        <v>17</v>
      </c>
      <c r="O62" s="1081"/>
      <c r="P62" s="1585"/>
      <c r="Q62" s="715">
        <f>データ一覧!L175</f>
        <v>356</v>
      </c>
      <c r="R62" s="1081"/>
      <c r="S62" s="1585"/>
      <c r="T62" s="715" t="str">
        <f>データ一覧!L119</f>
        <v>…</v>
      </c>
      <c r="U62" s="1081"/>
      <c r="V62" s="1585"/>
      <c r="W62" s="715" t="str">
        <f>データ一覧!L176</f>
        <v>…</v>
      </c>
      <c r="X62" s="1081"/>
      <c r="Y62" s="1586"/>
      <c r="Z62" s="67"/>
      <c r="AA62" s="67"/>
      <c r="AB62" s="490"/>
      <c r="AC62" s="490"/>
      <c r="AD62" s="67"/>
      <c r="AE62" s="586" t="s">
        <v>873</v>
      </c>
      <c r="AF62" s="150"/>
      <c r="AG62" s="490"/>
      <c r="AH62" s="490" t="s">
        <v>975</v>
      </c>
      <c r="AI62" s="162"/>
      <c r="AJ62" s="67"/>
      <c r="AK62" s="490"/>
      <c r="AL62" s="67"/>
      <c r="AM62" s="151" t="s">
        <v>976</v>
      </c>
      <c r="AN62" s="870" t="str">
        <f>データ一覧!$A$422</f>
        <v>7.3.31</v>
      </c>
      <c r="AO62" s="871"/>
      <c r="AP62" s="871"/>
      <c r="AQ62" s="872"/>
      <c r="AR62" s="882">
        <f>データ一覧!L419</f>
        <v>14</v>
      </c>
      <c r="AS62" s="883"/>
      <c r="AT62" s="883"/>
      <c r="AU62" s="883"/>
      <c r="AV62" s="884"/>
      <c r="AW62" s="882">
        <f>データ一覧!L420</f>
        <v>12</v>
      </c>
      <c r="AX62" s="883"/>
      <c r="AY62" s="883"/>
      <c r="AZ62" s="883"/>
      <c r="BA62" s="884"/>
      <c r="BB62" s="883">
        <f>データ一覧!L421</f>
        <v>2</v>
      </c>
      <c r="BC62" s="883"/>
      <c r="BD62" s="883"/>
      <c r="BE62" s="885"/>
      <c r="BF62" s="1595" t="str">
        <f>+RIGHT(データ一覧!$A$422,2)</f>
        <v>31</v>
      </c>
      <c r="BG62" s="208" t="s">
        <v>892</v>
      </c>
      <c r="BH62" s="879">
        <f>データ一覧!L422</f>
        <v>3838</v>
      </c>
      <c r="BI62" s="880"/>
      <c r="BJ62" s="880"/>
      <c r="BK62" s="881"/>
      <c r="BL62" s="847">
        <f>データ一覧!L423</f>
        <v>367</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データ一覧!L120</f>
        <v>…</v>
      </c>
      <c r="I63" s="1081"/>
      <c r="J63" s="1585"/>
      <c r="K63" s="715" t="str">
        <f>データ一覧!L177</f>
        <v>…</v>
      </c>
      <c r="L63" s="1081"/>
      <c r="M63" s="1585"/>
      <c r="N63" s="715">
        <f>データ一覧!L121</f>
        <v>48</v>
      </c>
      <c r="O63" s="1081"/>
      <c r="P63" s="1585"/>
      <c r="Q63" s="715">
        <f>データ一覧!L178</f>
        <v>713</v>
      </c>
      <c r="R63" s="1081"/>
      <c r="S63" s="1585"/>
      <c r="T63" s="715" t="str">
        <f>データ一覧!L122</f>
        <v>…</v>
      </c>
      <c r="U63" s="1081"/>
      <c r="V63" s="1585"/>
      <c r="W63" s="715" t="str">
        <f>データ一覧!L179</f>
        <v>…</v>
      </c>
      <c r="X63" s="1081"/>
      <c r="Y63" s="1586"/>
      <c r="Z63" s="1596">
        <f>データ一覧!L286</f>
        <v>0</v>
      </c>
      <c r="AA63" s="652"/>
      <c r="AB63" s="652"/>
      <c r="AC63" s="652"/>
      <c r="AD63" s="652"/>
      <c r="AE63" s="1597"/>
      <c r="AF63" s="1502">
        <f>データ一覧!L287</f>
        <v>0</v>
      </c>
      <c r="AG63" s="652"/>
      <c r="AH63" s="652"/>
      <c r="AI63" s="1597"/>
      <c r="AJ63" s="1502">
        <f>データ一覧!L288</f>
        <v>0</v>
      </c>
      <c r="AK63" s="652"/>
      <c r="AL63" s="652"/>
      <c r="AM63" s="1598"/>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データ一覧!L651</f>
        <v>7</v>
      </c>
      <c r="BY63" s="966"/>
      <c r="BZ63" s="966"/>
      <c r="CA63" s="248"/>
      <c r="CB63" s="247"/>
      <c r="CC63" s="246"/>
      <c r="CD63" s="966">
        <f>データ一覧!L652</f>
        <v>6</v>
      </c>
      <c r="CE63" s="966"/>
      <c r="CF63" s="966"/>
      <c r="CG63" s="248"/>
      <c r="CH63" s="247"/>
      <c r="CI63" s="246"/>
      <c r="CJ63" s="648">
        <f>データ一覧!L653</f>
        <v>39</v>
      </c>
      <c r="CK63" s="648"/>
      <c r="CL63" s="648"/>
      <c r="CM63" s="248"/>
      <c r="CN63" s="247"/>
      <c r="CO63" s="246"/>
      <c r="CP63" s="648">
        <f>データ一覧!L654</f>
        <v>2</v>
      </c>
      <c r="CQ63" s="648"/>
      <c r="CR63" s="648"/>
      <c r="CS63" s="248"/>
      <c r="CT63" s="247"/>
      <c r="CU63" s="246"/>
      <c r="CV63" s="966">
        <f>データ一覧!L655</f>
        <v>27</v>
      </c>
      <c r="CW63" s="966"/>
      <c r="CX63" s="966"/>
      <c r="CY63" s="151"/>
    </row>
    <row r="64" spans="1:103" ht="15.75" customHeight="1" x14ac:dyDescent="0.15">
      <c r="A64" s="710" t="s">
        <v>366</v>
      </c>
      <c r="B64" s="632"/>
      <c r="C64" s="632"/>
      <c r="D64" s="632"/>
      <c r="E64" s="632"/>
      <c r="F64" s="632"/>
      <c r="G64" s="711"/>
      <c r="H64" s="715" t="str">
        <f>データ一覧!L123</f>
        <v>…</v>
      </c>
      <c r="I64" s="1081"/>
      <c r="J64" s="1585"/>
      <c r="K64" s="715" t="str">
        <f>データ一覧!L180</f>
        <v>…</v>
      </c>
      <c r="L64" s="1081"/>
      <c r="M64" s="1585"/>
      <c r="N64" s="715">
        <f>データ一覧!L124</f>
        <v>737</v>
      </c>
      <c r="O64" s="1081"/>
      <c r="P64" s="1585"/>
      <c r="Q64" s="715">
        <f>データ一覧!L181</f>
        <v>5676</v>
      </c>
      <c r="R64" s="1081"/>
      <c r="S64" s="1585"/>
      <c r="T64" s="715" t="str">
        <f>データ一覧!L125</f>
        <v>…</v>
      </c>
      <c r="U64" s="1081"/>
      <c r="V64" s="1585"/>
      <c r="W64" s="715" t="str">
        <f>データ一覧!L182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3" ht="15.75" customHeight="1" x14ac:dyDescent="0.15">
      <c r="A65" s="710" t="s">
        <v>1010</v>
      </c>
      <c r="B65" s="632"/>
      <c r="C65" s="632"/>
      <c r="D65" s="632"/>
      <c r="E65" s="632"/>
      <c r="F65" s="632"/>
      <c r="G65" s="711"/>
      <c r="H65" s="715" t="str">
        <f>データ一覧!L126</f>
        <v>…</v>
      </c>
      <c r="I65" s="1081"/>
      <c r="J65" s="1585"/>
      <c r="K65" s="715" t="str">
        <f>データ一覧!L183</f>
        <v>…</v>
      </c>
      <c r="L65" s="1081"/>
      <c r="M65" s="1585"/>
      <c r="N65" s="715">
        <f>データ一覧!L127</f>
        <v>51</v>
      </c>
      <c r="O65" s="1081"/>
      <c r="P65" s="1585"/>
      <c r="Q65" s="715">
        <f>データ一覧!L184</f>
        <v>604</v>
      </c>
      <c r="R65" s="1081"/>
      <c r="S65" s="1585"/>
      <c r="T65" s="715" t="str">
        <f>データ一覧!L128</f>
        <v>…</v>
      </c>
      <c r="U65" s="1081"/>
      <c r="V65" s="1585"/>
      <c r="W65" s="715" t="str">
        <f>データ一覧!L185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3" s="10" customFormat="1" ht="15.75" customHeight="1" x14ac:dyDescent="0.15">
      <c r="A66" s="710" t="s">
        <v>1012</v>
      </c>
      <c r="B66" s="632"/>
      <c r="C66" s="632"/>
      <c r="D66" s="632"/>
      <c r="E66" s="632"/>
      <c r="F66" s="632"/>
      <c r="G66" s="711"/>
      <c r="H66" s="715" t="str">
        <f>データ一覧!L129</f>
        <v>…</v>
      </c>
      <c r="I66" s="1081"/>
      <c r="J66" s="1585"/>
      <c r="K66" s="715" t="str">
        <f>データ一覧!L186</f>
        <v>…</v>
      </c>
      <c r="L66" s="1081"/>
      <c r="M66" s="1585"/>
      <c r="N66" s="715">
        <f>データ一覧!L130</f>
        <v>85</v>
      </c>
      <c r="O66" s="1081"/>
      <c r="P66" s="1585"/>
      <c r="Q66" s="715">
        <f>データ一覧!L187</f>
        <v>218</v>
      </c>
      <c r="R66" s="1081"/>
      <c r="S66" s="1585"/>
      <c r="T66" s="715" t="str">
        <f>データ一覧!L131</f>
        <v>…</v>
      </c>
      <c r="U66" s="1081"/>
      <c r="V66" s="1585"/>
      <c r="W66" s="715" t="str">
        <f>データ一覧!L188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データ一覧!L656</f>
        <v>124</v>
      </c>
      <c r="BW66" s="645"/>
      <c r="BX66" s="645"/>
      <c r="BY66" s="645"/>
      <c r="BZ66" s="313"/>
      <c r="CA66" s="1101">
        <f>データ一覧!L657</f>
        <v>38</v>
      </c>
      <c r="CB66" s="645"/>
      <c r="CC66" s="645"/>
      <c r="CD66" s="645"/>
      <c r="CE66" s="314"/>
      <c r="CF66" s="1101">
        <f>データ一覧!L658</f>
        <v>107</v>
      </c>
      <c r="CG66" s="645"/>
      <c r="CH66" s="645"/>
      <c r="CI66" s="645"/>
      <c r="CJ66" s="314"/>
      <c r="CK66" s="1101">
        <f>データ一覧!L659</f>
        <v>34</v>
      </c>
      <c r="CL66" s="645"/>
      <c r="CM66" s="645"/>
      <c r="CN66" s="645"/>
      <c r="CO66" s="313"/>
      <c r="CP66" s="1101">
        <f>データ一覧!L660</f>
        <v>13</v>
      </c>
      <c r="CQ66" s="645"/>
      <c r="CR66" s="645"/>
      <c r="CS66" s="645"/>
      <c r="CT66" s="313"/>
      <c r="CU66" s="1101">
        <f>データ一覧!L661</f>
        <v>862</v>
      </c>
      <c r="CV66" s="645"/>
      <c r="CW66" s="645"/>
      <c r="CX66" s="645"/>
      <c r="CY66" s="315"/>
    </row>
    <row r="67" spans="1:103" ht="15.75" customHeight="1" x14ac:dyDescent="0.15">
      <c r="A67" s="1593" t="s">
        <v>1017</v>
      </c>
      <c r="B67" s="921"/>
      <c r="C67" s="921"/>
      <c r="D67" s="921"/>
      <c r="E67" s="921"/>
      <c r="F67" s="921"/>
      <c r="G67" s="922"/>
      <c r="H67" s="715" t="str">
        <f>データ一覧!L132</f>
        <v>…</v>
      </c>
      <c r="I67" s="1081"/>
      <c r="J67" s="1585"/>
      <c r="K67" s="715" t="str">
        <f>データ一覧!L189</f>
        <v>…</v>
      </c>
      <c r="L67" s="1081"/>
      <c r="M67" s="1585"/>
      <c r="N67" s="715">
        <f>データ一覧!L133</f>
        <v>105</v>
      </c>
      <c r="O67" s="1081"/>
      <c r="P67" s="1585"/>
      <c r="Q67" s="715">
        <f>データ一覧!L190</f>
        <v>466</v>
      </c>
      <c r="R67" s="1081"/>
      <c r="S67" s="1585"/>
      <c r="T67" s="715" t="str">
        <f>データ一覧!L134</f>
        <v>…</v>
      </c>
      <c r="U67" s="1081"/>
      <c r="V67" s="1585"/>
      <c r="W67" s="715" t="str">
        <f>データ一覧!L191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3" ht="15.75" customHeight="1" x14ac:dyDescent="0.15">
      <c r="A68" s="710" t="s">
        <v>1026</v>
      </c>
      <c r="B68" s="632"/>
      <c r="C68" s="632"/>
      <c r="D68" s="632"/>
      <c r="E68" s="632"/>
      <c r="F68" s="632"/>
      <c r="G68" s="711"/>
      <c r="H68" s="715" t="str">
        <f>データ一覧!L135</f>
        <v>…</v>
      </c>
      <c r="I68" s="1081"/>
      <c r="J68" s="1585"/>
      <c r="K68" s="715" t="str">
        <f>データ一覧!L192</f>
        <v>…</v>
      </c>
      <c r="L68" s="1081"/>
      <c r="M68" s="1585"/>
      <c r="N68" s="715">
        <f>データ一覧!L136</f>
        <v>300</v>
      </c>
      <c r="O68" s="1081"/>
      <c r="P68" s="1585"/>
      <c r="Q68" s="715">
        <f>データ一覧!L193</f>
        <v>2348</v>
      </c>
      <c r="R68" s="1081"/>
      <c r="S68" s="1585"/>
      <c r="T68" s="715" t="str">
        <f>データ一覧!L137</f>
        <v>…</v>
      </c>
      <c r="U68" s="1081"/>
      <c r="V68" s="1585"/>
      <c r="W68" s="715" t="str">
        <f>データ一覧!L194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03" ht="15.75" customHeight="1" x14ac:dyDescent="0.15">
      <c r="A69" s="1609" t="s">
        <v>371</v>
      </c>
      <c r="B69" s="1481"/>
      <c r="C69" s="1481"/>
      <c r="D69" s="1481"/>
      <c r="E69" s="1481"/>
      <c r="F69" s="1481"/>
      <c r="G69" s="1501"/>
      <c r="H69" s="715" t="str">
        <f>データ一覧!L138</f>
        <v>…</v>
      </c>
      <c r="I69" s="1081"/>
      <c r="J69" s="1585"/>
      <c r="K69" s="715" t="str">
        <f>データ一覧!L195</f>
        <v>…</v>
      </c>
      <c r="L69" s="1081"/>
      <c r="M69" s="1585"/>
      <c r="N69" s="715">
        <f>データ一覧!L139</f>
        <v>266</v>
      </c>
      <c r="O69" s="1081"/>
      <c r="P69" s="1585"/>
      <c r="Q69" s="715">
        <f>データ一覧!L196</f>
        <v>983</v>
      </c>
      <c r="R69" s="1081"/>
      <c r="S69" s="1585"/>
      <c r="T69" s="715" t="str">
        <f>データ一覧!L140</f>
        <v>…</v>
      </c>
      <c r="U69" s="1081"/>
      <c r="V69" s="1585"/>
      <c r="W69" s="715" t="str">
        <f>データ一覧!L197</f>
        <v>…</v>
      </c>
      <c r="X69" s="1081"/>
      <c r="Y69" s="1586"/>
      <c r="Z69" s="710" t="s">
        <v>1034</v>
      </c>
      <c r="AA69" s="632"/>
      <c r="AB69" s="632"/>
      <c r="AC69" s="711"/>
      <c r="AD69" s="721">
        <f>データ一覧!L289</f>
        <v>650</v>
      </c>
      <c r="AE69" s="1073"/>
      <c r="AF69" s="198"/>
      <c r="AG69" s="721">
        <f>データ一覧!L298</f>
        <v>5058</v>
      </c>
      <c r="AH69" s="1073"/>
      <c r="AI69" s="198"/>
      <c r="AJ69" s="721">
        <f>データ一覧!L307</f>
        <v>125738</v>
      </c>
      <c r="AK69" s="1073"/>
      <c r="AL69" s="1073"/>
      <c r="AM69" s="199"/>
      <c r="AN69" s="840"/>
      <c r="AO69" s="730"/>
      <c r="AP69" s="730"/>
      <c r="AQ69" s="731"/>
      <c r="AR69" s="1610">
        <f>データ一覧!L424</f>
        <v>511124.45737301407</v>
      </c>
      <c r="AS69" s="796"/>
      <c r="AT69" s="796"/>
      <c r="AU69" s="796"/>
      <c r="AV69" s="797"/>
      <c r="AW69" s="1611">
        <f>データ一覧!L425</f>
        <v>492724.18096723867</v>
      </c>
      <c r="AX69" s="1612"/>
      <c r="AY69" s="1612"/>
      <c r="AZ69" s="1612"/>
      <c r="BA69" s="1613"/>
      <c r="BB69" s="1531"/>
      <c r="BC69" s="1529"/>
      <c r="BD69" s="1529"/>
      <c r="BE69" s="1530"/>
      <c r="BF69" s="1611">
        <f>データ一覧!L426</f>
        <v>511124.45737301407</v>
      </c>
      <c r="BG69" s="1612"/>
      <c r="BH69" s="1612"/>
      <c r="BI69" s="1612"/>
      <c r="BJ69" s="1613"/>
      <c r="BK69" s="1611">
        <f>データ一覧!L427</f>
        <v>481689.93388306961</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3" ht="15.75" customHeight="1" x14ac:dyDescent="0.15">
      <c r="A70" s="710" t="s">
        <v>372</v>
      </c>
      <c r="B70" s="632"/>
      <c r="C70" s="632"/>
      <c r="D70" s="632"/>
      <c r="E70" s="632"/>
      <c r="F70" s="632"/>
      <c r="G70" s="711"/>
      <c r="H70" s="715" t="str">
        <f>データ一覧!L141</f>
        <v>…</v>
      </c>
      <c r="I70" s="1081"/>
      <c r="J70" s="1585"/>
      <c r="K70" s="715" t="str">
        <f>データ一覧!L198</f>
        <v>…</v>
      </c>
      <c r="L70" s="1081"/>
      <c r="M70" s="1585"/>
      <c r="N70" s="715">
        <f>データ一覧!L142</f>
        <v>83</v>
      </c>
      <c r="O70" s="1081"/>
      <c r="P70" s="1585"/>
      <c r="Q70" s="715">
        <f>データ一覧!L199</f>
        <v>430</v>
      </c>
      <c r="R70" s="1081"/>
      <c r="S70" s="1585"/>
      <c r="T70" s="715" t="str">
        <f>データ一覧!L143</f>
        <v>…</v>
      </c>
      <c r="U70" s="1081"/>
      <c r="V70" s="1585"/>
      <c r="W70" s="715" t="str">
        <f>データ一覧!L200</f>
        <v>…</v>
      </c>
      <c r="X70" s="1081"/>
      <c r="Y70" s="1586"/>
      <c r="Z70" s="710" t="s">
        <v>1043</v>
      </c>
      <c r="AA70" s="632"/>
      <c r="AB70" s="632"/>
      <c r="AC70" s="711"/>
      <c r="AD70" s="721">
        <f>データ一覧!L290</f>
        <v>178</v>
      </c>
      <c r="AE70" s="1073"/>
      <c r="AF70" s="198"/>
      <c r="AG70" s="721">
        <f>データ一覧!L299</f>
        <v>1494</v>
      </c>
      <c r="AH70" s="1073"/>
      <c r="AI70" s="198"/>
      <c r="AJ70" s="721">
        <f>データ一覧!L308</f>
        <v>64358</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3" ht="15.75" customHeight="1" x14ac:dyDescent="0.15">
      <c r="A71" s="710" t="s">
        <v>373</v>
      </c>
      <c r="B71" s="632"/>
      <c r="C71" s="632"/>
      <c r="D71" s="632"/>
      <c r="E71" s="632"/>
      <c r="F71" s="632"/>
      <c r="G71" s="711"/>
      <c r="H71" s="715" t="str">
        <f>データ一覧!L144</f>
        <v>…</v>
      </c>
      <c r="I71" s="1081"/>
      <c r="J71" s="1585"/>
      <c r="K71" s="715" t="str">
        <f>データ一覧!L201</f>
        <v>…</v>
      </c>
      <c r="L71" s="1081"/>
      <c r="M71" s="1585"/>
      <c r="N71" s="715">
        <f>データ一覧!L145</f>
        <v>200</v>
      </c>
      <c r="O71" s="1081"/>
      <c r="P71" s="1585"/>
      <c r="Q71" s="715">
        <f>データ一覧!L202</f>
        <v>4206</v>
      </c>
      <c r="R71" s="1081"/>
      <c r="S71" s="1585"/>
      <c r="T71" s="715" t="str">
        <f>データ一覧!L146</f>
        <v>…</v>
      </c>
      <c r="U71" s="1081"/>
      <c r="V71" s="1585"/>
      <c r="W71" s="715" t="str">
        <f>データ一覧!L203</f>
        <v>…</v>
      </c>
      <c r="X71" s="1081"/>
      <c r="Y71" s="1586"/>
      <c r="Z71" s="710" t="s">
        <v>1045</v>
      </c>
      <c r="AA71" s="632"/>
      <c r="AB71" s="632"/>
      <c r="AC71" s="711"/>
      <c r="AD71" s="721">
        <f>データ一覧!L291</f>
        <v>472</v>
      </c>
      <c r="AE71" s="1073"/>
      <c r="AF71" s="198"/>
      <c r="AG71" s="721">
        <f>データ一覧!L300</f>
        <v>3564</v>
      </c>
      <c r="AH71" s="1073"/>
      <c r="AI71" s="198"/>
      <c r="AJ71" s="721">
        <f>データ一覧!L309</f>
        <v>61381</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データ一覧!L662</f>
        <v>807</v>
      </c>
      <c r="BV71" s="648"/>
      <c r="BW71" s="648"/>
      <c r="BX71" s="649"/>
      <c r="BY71" s="247" t="s">
        <v>1046</v>
      </c>
      <c r="BZ71" s="1011">
        <f>データ一覧!L663</f>
        <v>2</v>
      </c>
      <c r="CA71" s="1856"/>
      <c r="CB71" s="1010">
        <f>データ一覧!L664</f>
        <v>180</v>
      </c>
      <c r="CC71" s="1011"/>
      <c r="CD71" s="1104"/>
      <c r="CE71" s="247"/>
      <c r="CF71" s="1011">
        <f>データ一覧!L665</f>
        <v>4</v>
      </c>
      <c r="CG71" s="1856"/>
      <c r="CH71" s="647">
        <f>データ一覧!L666</f>
        <v>143</v>
      </c>
      <c r="CI71" s="648"/>
      <c r="CJ71" s="649"/>
      <c r="CK71" s="647">
        <f>データ一覧!L667</f>
        <v>59</v>
      </c>
      <c r="CL71" s="648"/>
      <c r="CM71" s="649"/>
      <c r="CN71" s="647">
        <f>データ一覧!L668</f>
        <v>60</v>
      </c>
      <c r="CO71" s="648"/>
      <c r="CP71" s="649"/>
      <c r="CQ71" s="647">
        <f>データ一覧!L669</f>
        <v>59</v>
      </c>
      <c r="CR71" s="648"/>
      <c r="CS71" s="649"/>
      <c r="CT71" s="647">
        <f>データ一覧!L670</f>
        <v>34</v>
      </c>
      <c r="CU71" s="648"/>
      <c r="CV71" s="649"/>
      <c r="CW71" s="647">
        <f>データ一覧!L671</f>
        <v>2</v>
      </c>
      <c r="CX71" s="648"/>
      <c r="CY71" s="1109"/>
    </row>
    <row r="72" spans="1:103" ht="15.75" customHeight="1" x14ac:dyDescent="0.15">
      <c r="A72" s="710" t="s">
        <v>374</v>
      </c>
      <c r="B72" s="632"/>
      <c r="C72" s="632"/>
      <c r="D72" s="632"/>
      <c r="E72" s="632"/>
      <c r="F72" s="632"/>
      <c r="G72" s="711"/>
      <c r="H72" s="715" t="str">
        <f>データ一覧!L147</f>
        <v>…</v>
      </c>
      <c r="I72" s="1081"/>
      <c r="J72" s="1585"/>
      <c r="K72" s="715" t="str">
        <f>データ一覧!L204</f>
        <v>…</v>
      </c>
      <c r="L72" s="1081"/>
      <c r="M72" s="1585"/>
      <c r="N72" s="715">
        <f>データ一覧!L148</f>
        <v>23</v>
      </c>
      <c r="O72" s="1081"/>
      <c r="P72" s="1585"/>
      <c r="Q72" s="715">
        <f>データ一覧!L205</f>
        <v>308</v>
      </c>
      <c r="R72" s="1081"/>
      <c r="S72" s="1585"/>
      <c r="T72" s="715" t="str">
        <f>データ一覧!L149</f>
        <v>…</v>
      </c>
      <c r="U72" s="1081"/>
      <c r="V72" s="1585"/>
      <c r="W72" s="715" t="str">
        <f>データ一覧!L206</f>
        <v>…</v>
      </c>
      <c r="X72" s="1081"/>
      <c r="Y72" s="1586"/>
      <c r="Z72" s="710" t="s">
        <v>1047</v>
      </c>
      <c r="AA72" s="632"/>
      <c r="AB72" s="632"/>
      <c r="AC72" s="711"/>
      <c r="AD72" s="721">
        <f>データ一覧!L292</f>
        <v>1</v>
      </c>
      <c r="AE72" s="1073"/>
      <c r="AF72" s="198"/>
      <c r="AG72" s="721">
        <f>データ一覧!L301</f>
        <v>177</v>
      </c>
      <c r="AH72" s="1073"/>
      <c r="AI72" s="198"/>
      <c r="AJ72" s="721" t="str">
        <f>データ一覧!L310</f>
        <v>x</v>
      </c>
      <c r="AK72" s="1073"/>
      <c r="AL72" s="1073"/>
      <c r="AM72" s="199"/>
      <c r="AN72" s="1618" t="s">
        <v>1048</v>
      </c>
      <c r="AO72" s="1619"/>
      <c r="AP72" s="1619"/>
      <c r="AQ72" s="1620"/>
      <c r="AR72" s="1611">
        <f>SUM(AR73:AV85)</f>
        <v>34263228</v>
      </c>
      <c r="AS72" s="1612"/>
      <c r="AT72" s="1612"/>
      <c r="AU72" s="1612"/>
      <c r="AV72" s="1613"/>
      <c r="AW72" s="1611">
        <f>SUM(AW73:BA85)</f>
        <v>33162801</v>
      </c>
      <c r="AX72" s="1612"/>
      <c r="AY72" s="1612"/>
      <c r="AZ72" s="1612"/>
      <c r="BA72" s="1613"/>
      <c r="BB72" s="1531" t="s">
        <v>565</v>
      </c>
      <c r="BC72" s="908"/>
      <c r="BD72" s="908"/>
      <c r="BE72" s="909"/>
      <c r="BF72" s="1611">
        <f>SUM(BF73:BJ85)</f>
        <v>34263228</v>
      </c>
      <c r="BG72" s="1612"/>
      <c r="BH72" s="1612"/>
      <c r="BI72" s="1612"/>
      <c r="BJ72" s="1613"/>
      <c r="BK72" s="718">
        <f>SUM(BK73:BO85)</f>
        <v>32420141</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03" ht="15.75" customHeight="1" x14ac:dyDescent="0.15">
      <c r="A73" s="710" t="s">
        <v>844</v>
      </c>
      <c r="B73" s="632"/>
      <c r="C73" s="632"/>
      <c r="D73" s="632"/>
      <c r="E73" s="632"/>
      <c r="F73" s="632"/>
      <c r="G73" s="711"/>
      <c r="H73" s="715" t="str">
        <f>データ一覧!L150</f>
        <v>…</v>
      </c>
      <c r="I73" s="1081"/>
      <c r="J73" s="1585"/>
      <c r="K73" s="715" t="str">
        <f>データ一覧!L207</f>
        <v>…</v>
      </c>
      <c r="L73" s="1081"/>
      <c r="M73" s="1585"/>
      <c r="N73" s="715">
        <f>データ一覧!L151</f>
        <v>230</v>
      </c>
      <c r="O73" s="1081"/>
      <c r="P73" s="1585"/>
      <c r="Q73" s="715">
        <f>データ一覧!L208</f>
        <v>1170</v>
      </c>
      <c r="R73" s="1081"/>
      <c r="S73" s="1585"/>
      <c r="T73" s="715" t="str">
        <f>データ一覧!L152</f>
        <v>…</v>
      </c>
      <c r="U73" s="1081"/>
      <c r="V73" s="1585"/>
      <c r="W73" s="715" t="str">
        <f>データ一覧!L209</f>
        <v>…</v>
      </c>
      <c r="X73" s="1081"/>
      <c r="Y73" s="1586"/>
      <c r="Z73" s="702" t="s">
        <v>1049</v>
      </c>
      <c r="AA73" s="703"/>
      <c r="AB73" s="703"/>
      <c r="AC73" s="704"/>
      <c r="AD73" s="721">
        <f>データ一覧!L293</f>
        <v>64</v>
      </c>
      <c r="AE73" s="1073"/>
      <c r="AF73" s="198"/>
      <c r="AG73" s="721">
        <f>データ一覧!L302</f>
        <v>221</v>
      </c>
      <c r="AH73" s="1073"/>
      <c r="AI73" s="198"/>
      <c r="AJ73" s="721">
        <f>データ一覧!L311</f>
        <v>2622</v>
      </c>
      <c r="AK73" s="1073"/>
      <c r="AL73" s="1073"/>
      <c r="AM73" s="199"/>
      <c r="AN73" s="1622" t="s">
        <v>570</v>
      </c>
      <c r="AO73" s="964"/>
      <c r="AP73" s="964"/>
      <c r="AQ73" s="965"/>
      <c r="AR73" s="718">
        <f>データ一覧!L429</f>
        <v>10549000</v>
      </c>
      <c r="AS73" s="719"/>
      <c r="AT73" s="719"/>
      <c r="AU73" s="719"/>
      <c r="AV73" s="720"/>
      <c r="AW73" s="718">
        <f>データ一覧!L443</f>
        <v>9848122</v>
      </c>
      <c r="AX73" s="719"/>
      <c r="AY73" s="719"/>
      <c r="AZ73" s="719"/>
      <c r="BA73" s="720"/>
      <c r="BB73" s="1534" t="s">
        <v>586</v>
      </c>
      <c r="BC73" s="919"/>
      <c r="BD73" s="919"/>
      <c r="BE73" s="920"/>
      <c r="BF73" s="718">
        <f>データ一覧!L457</f>
        <v>247580</v>
      </c>
      <c r="BG73" s="719"/>
      <c r="BH73" s="719"/>
      <c r="BI73" s="719"/>
      <c r="BJ73" s="720"/>
      <c r="BK73" s="718">
        <f>データ一覧!L471</f>
        <v>244021</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03" ht="15.75" customHeight="1" x14ac:dyDescent="0.15">
      <c r="A74" s="1187" t="s">
        <v>846</v>
      </c>
      <c r="B74" s="683"/>
      <c r="C74" s="683"/>
      <c r="D74" s="683"/>
      <c r="E74" s="683"/>
      <c r="F74" s="683"/>
      <c r="G74" s="1188"/>
      <c r="H74" s="716" t="str">
        <f>データ一覧!L153</f>
        <v>…</v>
      </c>
      <c r="I74" s="1771"/>
      <c r="J74" s="1831"/>
      <c r="K74" s="716" t="str">
        <f>データ一覧!L210</f>
        <v>…</v>
      </c>
      <c r="L74" s="1771"/>
      <c r="M74" s="1831"/>
      <c r="N74" s="1010" t="str">
        <f>データ一覧!L154</f>
        <v>…</v>
      </c>
      <c r="O74" s="1011"/>
      <c r="P74" s="1104"/>
      <c r="Q74" s="1010" t="str">
        <f>データ一覧!L211</f>
        <v>…</v>
      </c>
      <c r="R74" s="1011"/>
      <c r="S74" s="1104"/>
      <c r="T74" s="716" t="str">
        <f>データ一覧!L155</f>
        <v>…</v>
      </c>
      <c r="U74" s="1771"/>
      <c r="V74" s="1831"/>
      <c r="W74" s="716" t="str">
        <f>データ一覧!L212</f>
        <v>…</v>
      </c>
      <c r="X74" s="1771"/>
      <c r="Y74" s="1832"/>
      <c r="Z74" s="710" t="s">
        <v>1050</v>
      </c>
      <c r="AA74" s="632"/>
      <c r="AB74" s="632"/>
      <c r="AC74" s="711"/>
      <c r="AD74" s="721">
        <f>データ一覧!L294</f>
        <v>141</v>
      </c>
      <c r="AE74" s="1073"/>
      <c r="AF74" s="198"/>
      <c r="AG74" s="721">
        <f>データ一覧!L303</f>
        <v>1491</v>
      </c>
      <c r="AH74" s="1073"/>
      <c r="AI74" s="198"/>
      <c r="AJ74" s="721">
        <f>データ一覧!L312</f>
        <v>21131</v>
      </c>
      <c r="AK74" s="1073"/>
      <c r="AL74" s="1073"/>
      <c r="AM74" s="199"/>
      <c r="AN74" s="1622" t="s">
        <v>571</v>
      </c>
      <c r="AO74" s="964"/>
      <c r="AP74" s="964"/>
      <c r="AQ74" s="965"/>
      <c r="AR74" s="718">
        <f>データ一覧!L430</f>
        <v>268400</v>
      </c>
      <c r="AS74" s="719"/>
      <c r="AT74" s="719"/>
      <c r="AU74" s="719"/>
      <c r="AV74" s="720"/>
      <c r="AW74" s="718">
        <f>データ一覧!L444</f>
        <v>261767</v>
      </c>
      <c r="AX74" s="719"/>
      <c r="AY74" s="719"/>
      <c r="AZ74" s="719"/>
      <c r="BA74" s="720"/>
      <c r="BB74" s="1534" t="s">
        <v>587</v>
      </c>
      <c r="BC74" s="919"/>
      <c r="BD74" s="919"/>
      <c r="BE74" s="920"/>
      <c r="BF74" s="718">
        <f>データ一覧!L458</f>
        <v>4682693</v>
      </c>
      <c r="BG74" s="719"/>
      <c r="BH74" s="719"/>
      <c r="BI74" s="719"/>
      <c r="BJ74" s="720"/>
      <c r="BK74" s="718">
        <f>データ一覧!L472</f>
        <v>4777667</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3"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データ一覧!L295</f>
        <v>69</v>
      </c>
      <c r="AE75" s="1073"/>
      <c r="AF75" s="198"/>
      <c r="AG75" s="721">
        <f>データ一覧!L304</f>
        <v>406</v>
      </c>
      <c r="AH75" s="1073"/>
      <c r="AI75" s="198"/>
      <c r="AJ75" s="721">
        <f>データ一覧!L313</f>
        <v>9335</v>
      </c>
      <c r="AK75" s="1073"/>
      <c r="AL75" s="1073"/>
      <c r="AM75" s="199"/>
      <c r="AN75" s="1622" t="s">
        <v>572</v>
      </c>
      <c r="AO75" s="964"/>
      <c r="AP75" s="964"/>
      <c r="AQ75" s="965"/>
      <c r="AR75" s="718">
        <f>データ一覧!L431</f>
        <v>2292400</v>
      </c>
      <c r="AS75" s="719"/>
      <c r="AT75" s="719"/>
      <c r="AU75" s="719"/>
      <c r="AV75" s="720"/>
      <c r="AW75" s="718">
        <f>データ一覧!L445</f>
        <v>2315066</v>
      </c>
      <c r="AX75" s="719"/>
      <c r="AY75" s="719"/>
      <c r="AZ75" s="719"/>
      <c r="BA75" s="720"/>
      <c r="BB75" s="1534" t="s">
        <v>588</v>
      </c>
      <c r="BC75" s="919"/>
      <c r="BD75" s="919"/>
      <c r="BE75" s="920"/>
      <c r="BF75" s="718">
        <f>データ一覧!L459</f>
        <v>13171227</v>
      </c>
      <c r="BG75" s="719"/>
      <c r="BH75" s="719"/>
      <c r="BI75" s="719"/>
      <c r="BJ75" s="720"/>
      <c r="BK75" s="718">
        <f>データ一覧!L473</f>
        <v>13082833</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03"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データ一覧!L296</f>
        <v>177</v>
      </c>
      <c r="AE76" s="1073"/>
      <c r="AF76" s="198"/>
      <c r="AG76" s="721">
        <f>データ一覧!L305</f>
        <v>1032</v>
      </c>
      <c r="AH76" s="1073"/>
      <c r="AI76" s="198"/>
      <c r="AJ76" s="721" t="str">
        <f>データ一覧!L314</f>
        <v>x</v>
      </c>
      <c r="AK76" s="1073"/>
      <c r="AL76" s="1073"/>
      <c r="AM76" s="199"/>
      <c r="AN76" s="1635" t="s">
        <v>573</v>
      </c>
      <c r="AO76" s="1636"/>
      <c r="AP76" s="1636"/>
      <c r="AQ76" s="1637"/>
      <c r="AR76" s="718">
        <f>データ一覧!L432</f>
        <v>95780</v>
      </c>
      <c r="AS76" s="719"/>
      <c r="AT76" s="719"/>
      <c r="AU76" s="719"/>
      <c r="AV76" s="720"/>
      <c r="AW76" s="718">
        <f>データ一覧!L446</f>
        <v>427533</v>
      </c>
      <c r="AX76" s="719"/>
      <c r="AY76" s="719"/>
      <c r="AZ76" s="719"/>
      <c r="BA76" s="720"/>
      <c r="BB76" s="1534" t="s">
        <v>589</v>
      </c>
      <c r="BC76" s="919"/>
      <c r="BD76" s="919"/>
      <c r="BE76" s="920"/>
      <c r="BF76" s="718">
        <f>データ一覧!L460</f>
        <v>2928305</v>
      </c>
      <c r="BG76" s="719"/>
      <c r="BH76" s="719"/>
      <c r="BI76" s="719"/>
      <c r="BJ76" s="720"/>
      <c r="BK76" s="718">
        <f>データ一覧!L474</f>
        <v>2332082</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3"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データ一覧!L297</f>
        <v>20</v>
      </c>
      <c r="AE77" s="1073"/>
      <c r="AF77" s="198"/>
      <c r="AG77" s="721">
        <f>データ一覧!L306</f>
        <v>237</v>
      </c>
      <c r="AH77" s="1073"/>
      <c r="AI77" s="198"/>
      <c r="AJ77" s="721">
        <f>データ一覧!L315</f>
        <v>6214</v>
      </c>
      <c r="AK77" s="1073"/>
      <c r="AL77" s="1073"/>
      <c r="AM77" s="199"/>
      <c r="AN77" s="1622" t="s">
        <v>574</v>
      </c>
      <c r="AO77" s="964"/>
      <c r="AP77" s="964"/>
      <c r="AQ77" s="965"/>
      <c r="AR77" s="718">
        <f>データ一覧!L433</f>
        <v>5350000</v>
      </c>
      <c r="AS77" s="719"/>
      <c r="AT77" s="719"/>
      <c r="AU77" s="719"/>
      <c r="AV77" s="720"/>
      <c r="AW77" s="718">
        <f>データ一覧!L447</f>
        <v>5204542</v>
      </c>
      <c r="AX77" s="719"/>
      <c r="AY77" s="719"/>
      <c r="AZ77" s="719"/>
      <c r="BA77" s="720"/>
      <c r="BB77" s="1534" t="s">
        <v>590</v>
      </c>
      <c r="BC77" s="919"/>
      <c r="BD77" s="919"/>
      <c r="BE77" s="920"/>
      <c r="BF77" s="718">
        <f>データ一覧!L461</f>
        <v>71067</v>
      </c>
      <c r="BG77" s="719"/>
      <c r="BH77" s="719"/>
      <c r="BI77" s="719"/>
      <c r="BJ77" s="720"/>
      <c r="BK77" s="718">
        <f>データ一覧!L475</f>
        <v>65221</v>
      </c>
      <c r="BL77" s="623"/>
      <c r="BM77" s="623"/>
      <c r="BN77" s="623"/>
      <c r="BO77" s="910"/>
      <c r="BP77" s="152"/>
      <c r="BQ77" s="153"/>
      <c r="BR77" s="1640">
        <f>データ一覧!L672</f>
        <v>1</v>
      </c>
      <c r="BS77" s="1640"/>
      <c r="BT77" s="1640"/>
      <c r="BU77" s="1640"/>
      <c r="BV77" s="1641"/>
      <c r="BW77" s="153"/>
      <c r="BX77" s="153"/>
      <c r="BY77" s="1642"/>
      <c r="BZ77" s="1641"/>
      <c r="CA77" s="1643">
        <f>データ一覧!L673</f>
        <v>8</v>
      </c>
      <c r="CB77" s="1643"/>
      <c r="CC77" s="1643"/>
      <c r="CD77" s="1643"/>
      <c r="CE77" s="153"/>
      <c r="CF77" s="1641"/>
      <c r="CG77" s="1644"/>
      <c r="CH77" s="1641"/>
      <c r="CI77" s="1641"/>
      <c r="CJ77" s="1643">
        <f>データ一覧!L674</f>
        <v>189</v>
      </c>
      <c r="CK77" s="1643"/>
      <c r="CL77" s="1643"/>
      <c r="CM77" s="1643"/>
      <c r="CN77" s="153"/>
      <c r="CO77" s="1641"/>
      <c r="CP77" s="1644"/>
      <c r="CQ77" s="153"/>
      <c r="CR77" s="153"/>
      <c r="CS77" s="1643">
        <f>データ一覧!L675</f>
        <v>99</v>
      </c>
      <c r="CT77" s="1643"/>
      <c r="CU77" s="1643"/>
      <c r="CV77" s="1643"/>
      <c r="CW77" s="153"/>
      <c r="CX77" s="1641"/>
      <c r="CY77" s="157"/>
    </row>
    <row r="78" spans="1:103"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データ一覧!L434</f>
        <v>111316</v>
      </c>
      <c r="AS78" s="719"/>
      <c r="AT78" s="719"/>
      <c r="AU78" s="719"/>
      <c r="AV78" s="720"/>
      <c r="AW78" s="718">
        <f>データ一覧!L448</f>
        <v>134383</v>
      </c>
      <c r="AX78" s="719"/>
      <c r="AY78" s="719"/>
      <c r="AZ78" s="719"/>
      <c r="BA78" s="720"/>
      <c r="BB78" s="1649" t="s">
        <v>591</v>
      </c>
      <c r="BC78" s="703"/>
      <c r="BD78" s="703"/>
      <c r="BE78" s="704"/>
      <c r="BF78" s="718">
        <f>データ一覧!L462</f>
        <v>1039128</v>
      </c>
      <c r="BG78" s="719"/>
      <c r="BH78" s="719"/>
      <c r="BI78" s="719"/>
      <c r="BJ78" s="720"/>
      <c r="BK78" s="718">
        <f>データ一覧!L476</f>
        <v>774453</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3"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データ一覧!L435</f>
        <v>233997</v>
      </c>
      <c r="AS79" s="719"/>
      <c r="AT79" s="719"/>
      <c r="AU79" s="719"/>
      <c r="AV79" s="720"/>
      <c r="AW79" s="718">
        <f>データ一覧!L449</f>
        <v>230747</v>
      </c>
      <c r="AX79" s="719"/>
      <c r="AY79" s="719"/>
      <c r="AZ79" s="719"/>
      <c r="BA79" s="720"/>
      <c r="BB79" s="1534" t="s">
        <v>592</v>
      </c>
      <c r="BC79" s="919"/>
      <c r="BD79" s="919"/>
      <c r="BE79" s="920"/>
      <c r="BF79" s="718">
        <f>データ一覧!L463</f>
        <v>1105121</v>
      </c>
      <c r="BG79" s="719"/>
      <c r="BH79" s="719"/>
      <c r="BI79" s="719"/>
      <c r="BJ79" s="720"/>
      <c r="BK79" s="718">
        <f>データ一覧!L477</f>
        <v>784631</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3" ht="15.75" customHeight="1" x14ac:dyDescent="0.15">
      <c r="A80" s="1645" t="s">
        <v>1079</v>
      </c>
      <c r="B80" s="483" t="str">
        <f>+LEFT(データ一覧!$A$213)</f>
        <v>2</v>
      </c>
      <c r="C80" s="729" t="s">
        <v>734</v>
      </c>
      <c r="D80" s="730"/>
      <c r="E80" s="730"/>
      <c r="F80" s="731"/>
      <c r="G80" s="647">
        <f>データ一覧!L213</f>
        <v>445</v>
      </c>
      <c r="H80" s="648"/>
      <c r="I80" s="649"/>
      <c r="J80" s="1518" t="s">
        <v>1080</v>
      </c>
      <c r="K80" s="621"/>
      <c r="L80" s="621"/>
      <c r="M80" s="621"/>
      <c r="N80" s="622"/>
      <c r="O80" s="1650">
        <f>データ一覧!L217</f>
        <v>445</v>
      </c>
      <c r="P80" s="623"/>
      <c r="Q80" s="624"/>
      <c r="R80" s="1518" t="s">
        <v>1080</v>
      </c>
      <c r="S80" s="621"/>
      <c r="T80" s="621"/>
      <c r="U80" s="621"/>
      <c r="V80" s="622"/>
      <c r="W80" s="647">
        <f>データ一覧!L233</f>
        <v>1850</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データ一覧!L436</f>
        <v>5943067</v>
      </c>
      <c r="AS80" s="719"/>
      <c r="AT80" s="719"/>
      <c r="AU80" s="719"/>
      <c r="AV80" s="720"/>
      <c r="AW80" s="718">
        <f>データ一覧!L450</f>
        <v>5373687</v>
      </c>
      <c r="AX80" s="719"/>
      <c r="AY80" s="719"/>
      <c r="AZ80" s="719"/>
      <c r="BA80" s="720"/>
      <c r="BB80" s="1534" t="s">
        <v>593</v>
      </c>
      <c r="BC80" s="919"/>
      <c r="BD80" s="919"/>
      <c r="BE80" s="920"/>
      <c r="BF80" s="718">
        <f>データ一覧!L464</f>
        <v>2872727</v>
      </c>
      <c r="BG80" s="719"/>
      <c r="BH80" s="719"/>
      <c r="BI80" s="719"/>
      <c r="BJ80" s="720"/>
      <c r="BK80" s="718">
        <f>データ一覧!L478</f>
        <v>3095278</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03" ht="15.75" customHeight="1" x14ac:dyDescent="0.15">
      <c r="A81" s="1645" t="s">
        <v>1084</v>
      </c>
      <c r="B81" s="483" t="s">
        <v>892</v>
      </c>
      <c r="C81" s="214" t="s">
        <v>1085</v>
      </c>
      <c r="D81" s="595"/>
      <c r="E81" s="595"/>
      <c r="F81" s="596"/>
      <c r="G81" s="647">
        <f>データ一覧!L214</f>
        <v>412</v>
      </c>
      <c r="H81" s="648"/>
      <c r="I81" s="649"/>
      <c r="J81" s="1518" t="s">
        <v>1086</v>
      </c>
      <c r="K81" s="621"/>
      <c r="L81" s="621"/>
      <c r="M81" s="621"/>
      <c r="N81" s="622"/>
      <c r="O81" s="1650">
        <f>データ一覧!L218</f>
        <v>23</v>
      </c>
      <c r="P81" s="623"/>
      <c r="Q81" s="624"/>
      <c r="R81" s="1651" t="s">
        <v>1087</v>
      </c>
      <c r="S81" s="1652"/>
      <c r="T81" s="1652"/>
      <c r="U81" s="1652"/>
      <c r="V81" s="1653"/>
      <c r="W81" s="647">
        <f>データ一覧!L234</f>
        <v>27</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データ一覧!L437</f>
        <v>2908339</v>
      </c>
      <c r="AS81" s="719"/>
      <c r="AT81" s="719"/>
      <c r="AU81" s="719"/>
      <c r="AV81" s="720"/>
      <c r="AW81" s="718">
        <f>データ一覧!L451</f>
        <v>2716580</v>
      </c>
      <c r="AX81" s="719"/>
      <c r="AY81" s="719"/>
      <c r="AZ81" s="719"/>
      <c r="BA81" s="720"/>
      <c r="BB81" s="1534" t="s">
        <v>594</v>
      </c>
      <c r="BC81" s="919"/>
      <c r="BD81" s="919"/>
      <c r="BE81" s="920"/>
      <c r="BF81" s="718">
        <f>データ一覧!L465</f>
        <v>953413</v>
      </c>
      <c r="BG81" s="719"/>
      <c r="BH81" s="719"/>
      <c r="BI81" s="719"/>
      <c r="BJ81" s="720"/>
      <c r="BK81" s="718">
        <f>データ一覧!L479</f>
        <v>951162</v>
      </c>
      <c r="BL81" s="623"/>
      <c r="BM81" s="623"/>
      <c r="BN81" s="623"/>
      <c r="BO81" s="910"/>
      <c r="BP81" s="67"/>
      <c r="BQ81" s="966">
        <f>データ一覧!L676</f>
        <v>19</v>
      </c>
      <c r="BR81" s="966"/>
      <c r="BS81" s="966"/>
      <c r="BT81" s="603"/>
      <c r="BU81" s="574"/>
      <c r="BV81" s="966">
        <f>データ一覧!L677</f>
        <v>12</v>
      </c>
      <c r="BW81" s="966"/>
      <c r="BX81" s="966"/>
      <c r="BY81" s="603"/>
      <c r="BZ81" s="574"/>
      <c r="CA81" s="966">
        <f>データ一覧!L678</f>
        <v>0</v>
      </c>
      <c r="CB81" s="966"/>
      <c r="CC81" s="966"/>
      <c r="CD81" s="603"/>
      <c r="CE81" s="896">
        <f>データ一覧!L679</f>
        <v>32097</v>
      </c>
      <c r="CF81" s="966"/>
      <c r="CG81" s="966"/>
      <c r="CH81" s="966"/>
      <c r="CI81" s="1074"/>
      <c r="CJ81" s="574"/>
      <c r="CK81" s="966">
        <f>データ一覧!L680</f>
        <v>20</v>
      </c>
      <c r="CL81" s="966"/>
      <c r="CM81" s="1074"/>
      <c r="CN81" s="564"/>
      <c r="CO81" s="966">
        <f>データ一覧!L681</f>
        <v>2</v>
      </c>
      <c r="CP81" s="966"/>
      <c r="CQ81" s="1074"/>
      <c r="CR81" s="574"/>
      <c r="CS81" s="966">
        <f>データ一覧!L682</f>
        <v>96</v>
      </c>
      <c r="CT81" s="966"/>
      <c r="CU81" s="1074"/>
      <c r="CV81" s="574"/>
      <c r="CW81" s="966">
        <f>データ一覧!L683</f>
        <v>208</v>
      </c>
      <c r="CX81" s="966"/>
      <c r="CY81" s="1117"/>
    </row>
    <row r="82" spans="1:103" ht="15.75" customHeight="1" x14ac:dyDescent="0.15">
      <c r="A82" s="1645" t="s">
        <v>1089</v>
      </c>
      <c r="B82" s="483" t="str">
        <f>+LEFT(データ一覧!$A$213,1)</f>
        <v>2</v>
      </c>
      <c r="C82" s="214" t="s">
        <v>384</v>
      </c>
      <c r="D82" s="595"/>
      <c r="E82" s="595"/>
      <c r="F82" s="596"/>
      <c r="G82" s="647">
        <f>データ一覧!L215</f>
        <v>33</v>
      </c>
      <c r="H82" s="648"/>
      <c r="I82" s="649"/>
      <c r="J82" s="1518" t="s">
        <v>388</v>
      </c>
      <c r="K82" s="621"/>
      <c r="L82" s="621"/>
      <c r="M82" s="621"/>
      <c r="N82" s="622"/>
      <c r="O82" s="1650">
        <f>データ一覧!L219</f>
        <v>125</v>
      </c>
      <c r="P82" s="623"/>
      <c r="Q82" s="624"/>
      <c r="R82" s="150" t="s">
        <v>1090</v>
      </c>
      <c r="S82" s="1661"/>
      <c r="T82" s="1661"/>
      <c r="U82" s="1661"/>
      <c r="V82" s="1662"/>
      <c r="W82" s="647">
        <f>データ一覧!L235</f>
        <v>84</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データ一覧!L438</f>
        <v>62416</v>
      </c>
      <c r="AS82" s="719"/>
      <c r="AT82" s="719"/>
      <c r="AU82" s="719"/>
      <c r="AV82" s="720"/>
      <c r="AW82" s="718">
        <f>データ一覧!L452</f>
        <v>71974</v>
      </c>
      <c r="AX82" s="719"/>
      <c r="AY82" s="719"/>
      <c r="AZ82" s="719"/>
      <c r="BA82" s="720"/>
      <c r="BB82" s="1534" t="s">
        <v>595</v>
      </c>
      <c r="BC82" s="919"/>
      <c r="BD82" s="919"/>
      <c r="BE82" s="920"/>
      <c r="BF82" s="718">
        <f>データ一覧!L466</f>
        <v>4462241</v>
      </c>
      <c r="BG82" s="719"/>
      <c r="BH82" s="719"/>
      <c r="BI82" s="719"/>
      <c r="BJ82" s="720"/>
      <c r="BK82" s="718">
        <f>データ一覧!L480</f>
        <v>3874251</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3" ht="15.75" customHeight="1" x14ac:dyDescent="0.15">
      <c r="A83" s="1645" t="s">
        <v>1093</v>
      </c>
      <c r="B83" s="483" t="s">
        <v>892</v>
      </c>
      <c r="C83" s="150"/>
      <c r="D83" s="67" t="s">
        <v>1094</v>
      </c>
      <c r="E83" s="67"/>
      <c r="F83" s="162"/>
      <c r="G83" s="647">
        <f>データ一覧!L216</f>
        <v>17</v>
      </c>
      <c r="H83" s="648"/>
      <c r="I83" s="649"/>
      <c r="J83" s="1668" t="s">
        <v>1095</v>
      </c>
      <c r="K83" s="1669"/>
      <c r="L83" s="1669"/>
      <c r="M83" s="1669"/>
      <c r="N83" s="1670"/>
      <c r="O83" s="1650">
        <f>データ一覧!L220</f>
        <v>224</v>
      </c>
      <c r="P83" s="623"/>
      <c r="Q83" s="624"/>
      <c r="R83" s="150" t="s">
        <v>1096</v>
      </c>
      <c r="S83" s="67"/>
      <c r="T83" s="67"/>
      <c r="U83" s="67"/>
      <c r="V83" s="162"/>
      <c r="W83" s="647">
        <f>データ一覧!L236</f>
        <v>182</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データ一覧!L439</f>
        <v>585260</v>
      </c>
      <c r="AS83" s="719"/>
      <c r="AT83" s="719"/>
      <c r="AU83" s="719"/>
      <c r="AV83" s="720"/>
      <c r="AW83" s="718">
        <f>データ一覧!L453</f>
        <v>378392</v>
      </c>
      <c r="AX83" s="719"/>
      <c r="AY83" s="719"/>
      <c r="AZ83" s="719"/>
      <c r="BA83" s="720"/>
      <c r="BB83" s="1534" t="s">
        <v>596</v>
      </c>
      <c r="BC83" s="919"/>
      <c r="BD83" s="919"/>
      <c r="BE83" s="920"/>
      <c r="BF83" s="647">
        <f>データ一覧!L467</f>
        <v>0</v>
      </c>
      <c r="BG83" s="648"/>
      <c r="BH83" s="648"/>
      <c r="BI83" s="648"/>
      <c r="BJ83" s="649"/>
      <c r="BK83" s="647">
        <f>データ一覧!L481</f>
        <v>0</v>
      </c>
      <c r="BL83" s="1833"/>
      <c r="BM83" s="1833"/>
      <c r="BN83" s="1833"/>
      <c r="BO83" s="1803"/>
      <c r="BP83" s="876"/>
      <c r="BQ83" s="877"/>
      <c r="BR83" s="877"/>
      <c r="BS83" s="877"/>
      <c r="BT83" s="877"/>
      <c r="BU83" s="877"/>
      <c r="BV83" s="877"/>
      <c r="BW83" s="877"/>
      <c r="BX83" s="877"/>
      <c r="BY83" s="877"/>
      <c r="BZ83" s="877"/>
      <c r="CA83" s="877"/>
      <c r="CB83" s="877"/>
      <c r="CC83" s="877"/>
      <c r="CD83" s="877"/>
      <c r="CE83" s="877"/>
      <c r="CF83" s="877"/>
      <c r="CG83" s="877"/>
      <c r="CH83" s="877"/>
      <c r="CI83" s="877"/>
      <c r="CJ83" s="877"/>
      <c r="CK83" s="877"/>
      <c r="CL83" s="877"/>
      <c r="CM83" s="877"/>
      <c r="CN83" s="877"/>
      <c r="CO83" s="877"/>
      <c r="CP83" s="877"/>
      <c r="CQ83" s="877"/>
      <c r="CR83" s="877"/>
      <c r="CS83" s="877"/>
      <c r="CT83" s="877"/>
      <c r="CU83" s="877"/>
      <c r="CV83" s="877"/>
      <c r="CW83" s="877"/>
      <c r="CX83" s="877"/>
      <c r="CY83" s="878"/>
    </row>
    <row r="84" spans="1:103"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データ一覧!L221</f>
        <v>19</v>
      </c>
      <c r="P84" s="623"/>
      <c r="Q84" s="624"/>
      <c r="R84" s="150" t="s">
        <v>1099</v>
      </c>
      <c r="S84" s="67"/>
      <c r="T84" s="67"/>
      <c r="U84" s="67"/>
      <c r="V84" s="162"/>
      <c r="W84" s="647">
        <f>データ一覧!L237</f>
        <v>85</v>
      </c>
      <c r="X84" s="648"/>
      <c r="Y84" s="1109"/>
      <c r="Z84" s="67"/>
      <c r="AA84" s="1672">
        <f>データ一覧!L316</f>
        <v>24388</v>
      </c>
      <c r="AB84" s="1672"/>
      <c r="AC84" s="259" t="s">
        <v>1100</v>
      </c>
      <c r="AD84" s="1673">
        <f>データ一覧!L317</f>
        <v>376</v>
      </c>
      <c r="AE84" s="945"/>
      <c r="AF84" s="259" t="s">
        <v>1100</v>
      </c>
      <c r="AG84" s="1673">
        <f>データ一覧!L318</f>
        <v>150</v>
      </c>
      <c r="AH84" s="945"/>
      <c r="AI84" s="259" t="s">
        <v>1100</v>
      </c>
      <c r="AJ84" s="150"/>
      <c r="AK84" s="742">
        <f>データ一覧!L319</f>
        <v>24614</v>
      </c>
      <c r="AL84" s="742"/>
      <c r="AM84" s="1675" t="s">
        <v>1100</v>
      </c>
      <c r="AN84" s="1622" t="s">
        <v>581</v>
      </c>
      <c r="AO84" s="964"/>
      <c r="AP84" s="964"/>
      <c r="AQ84" s="965"/>
      <c r="AR84" s="718">
        <f>データ一覧!L440</f>
        <v>3152200</v>
      </c>
      <c r="AS84" s="719"/>
      <c r="AT84" s="719"/>
      <c r="AU84" s="719"/>
      <c r="AV84" s="720"/>
      <c r="AW84" s="718">
        <f>データ一覧!L454</f>
        <v>1753900</v>
      </c>
      <c r="AX84" s="719"/>
      <c r="AY84" s="719"/>
      <c r="AZ84" s="719"/>
      <c r="BA84" s="720"/>
      <c r="BB84" s="1534" t="s">
        <v>597</v>
      </c>
      <c r="BC84" s="919"/>
      <c r="BD84" s="919"/>
      <c r="BE84" s="920"/>
      <c r="BF84" s="718">
        <f>データ一覧!L468</f>
        <v>2709726</v>
      </c>
      <c r="BG84" s="719"/>
      <c r="BH84" s="719"/>
      <c r="BI84" s="719"/>
      <c r="BJ84" s="720"/>
      <c r="BK84" s="718">
        <f>データ一覧!L482</f>
        <v>2438542</v>
      </c>
      <c r="BL84" s="623"/>
      <c r="BM84" s="623"/>
      <c r="BN84" s="623"/>
      <c r="BO84" s="910"/>
      <c r="BP84" s="317"/>
      <c r="BQ84" s="318"/>
      <c r="BR84" s="318"/>
      <c r="BS84" s="318"/>
      <c r="BT84" s="176"/>
      <c r="BU84" s="1872" t="s">
        <v>1340</v>
      </c>
      <c r="BV84" s="1873"/>
      <c r="BW84" s="1873"/>
      <c r="BX84" s="1873"/>
      <c r="BY84" s="1873"/>
      <c r="BZ84" s="1874"/>
      <c r="CA84" s="1874"/>
      <c r="CB84" s="1874"/>
      <c r="CC84" s="1874"/>
      <c r="CD84" s="1874"/>
      <c r="CE84" s="1874"/>
      <c r="CF84" s="1874"/>
      <c r="CG84" s="1874"/>
      <c r="CH84" s="1874"/>
      <c r="CI84" s="1874"/>
      <c r="CJ84" s="1874"/>
      <c r="CK84" s="1874"/>
      <c r="CL84" s="1874"/>
      <c r="CM84" s="1874"/>
      <c r="CN84" s="1874"/>
      <c r="CO84" s="1874"/>
      <c r="CP84" s="1874"/>
      <c r="CQ84" s="1874"/>
      <c r="CR84" s="1874"/>
      <c r="CS84" s="1874"/>
      <c r="CT84" s="1874"/>
      <c r="CU84" s="1874"/>
      <c r="CV84" s="1874"/>
      <c r="CW84" s="1874"/>
      <c r="CX84" s="1874"/>
      <c r="CY84" s="1867"/>
    </row>
    <row r="85" spans="1:103" ht="15.75" customHeight="1" x14ac:dyDescent="0.15">
      <c r="A85" s="1645" t="s">
        <v>1101</v>
      </c>
      <c r="B85" s="483"/>
      <c r="C85" s="150"/>
      <c r="D85" s="67"/>
      <c r="E85" s="590"/>
      <c r="F85" s="314"/>
      <c r="G85" s="648"/>
      <c r="H85" s="648"/>
      <c r="I85" s="649"/>
      <c r="J85" s="1668" t="s">
        <v>1102</v>
      </c>
      <c r="K85" s="1669"/>
      <c r="L85" s="1669"/>
      <c r="M85" s="1669"/>
      <c r="N85" s="1670"/>
      <c r="O85" s="1650">
        <f>データ一覧!L222</f>
        <v>20</v>
      </c>
      <c r="P85" s="623"/>
      <c r="Q85" s="624"/>
      <c r="R85" s="150" t="s">
        <v>1103</v>
      </c>
      <c r="S85" s="67"/>
      <c r="T85" s="67"/>
      <c r="U85" s="67"/>
      <c r="V85" s="162"/>
      <c r="W85" s="647">
        <f>データ一覧!L238</f>
        <v>53</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データ一覧!L441</f>
        <v>2711053</v>
      </c>
      <c r="AS85" s="719"/>
      <c r="AT85" s="719"/>
      <c r="AU85" s="719"/>
      <c r="AV85" s="720"/>
      <c r="AW85" s="718">
        <f>データ一覧!L455</f>
        <v>4446108</v>
      </c>
      <c r="AX85" s="719"/>
      <c r="AY85" s="719"/>
      <c r="AZ85" s="719"/>
      <c r="BA85" s="720"/>
      <c r="BB85" s="1534" t="s">
        <v>1104</v>
      </c>
      <c r="BC85" s="919"/>
      <c r="BD85" s="919"/>
      <c r="BE85" s="920"/>
      <c r="BF85" s="718">
        <f>データ一覧!L469</f>
        <v>20000</v>
      </c>
      <c r="BG85" s="719"/>
      <c r="BH85" s="719"/>
      <c r="BI85" s="719"/>
      <c r="BJ85" s="720"/>
      <c r="BK85" s="647">
        <f>データ一覧!L483</f>
        <v>0</v>
      </c>
      <c r="BL85" s="1833"/>
      <c r="BM85" s="1833"/>
      <c r="BN85" s="1833"/>
      <c r="BO85" s="1803"/>
      <c r="BP85" s="319" t="s">
        <v>1267</v>
      </c>
      <c r="BQ85" s="67"/>
      <c r="BR85" s="67"/>
      <c r="BS85" s="215"/>
      <c r="BT85" s="162"/>
      <c r="BU85" s="1875" t="s">
        <v>1341</v>
      </c>
      <c r="BV85" s="347"/>
      <c r="BW85" s="347"/>
      <c r="BX85" s="347"/>
      <c r="BY85" s="347"/>
      <c r="BZ85" s="347"/>
      <c r="CA85" s="347"/>
      <c r="CB85" s="347"/>
      <c r="CC85" s="347"/>
      <c r="CD85" s="347"/>
      <c r="CE85" s="347"/>
      <c r="CF85" s="347"/>
      <c r="CG85" s="347"/>
      <c r="CH85" s="347"/>
      <c r="CI85" s="347"/>
      <c r="CJ85" s="347"/>
      <c r="CK85" s="347"/>
      <c r="CL85" s="347"/>
      <c r="CM85" s="347"/>
      <c r="CN85" s="347"/>
      <c r="CO85" s="347"/>
      <c r="CP85" s="347"/>
      <c r="CQ85" s="347"/>
      <c r="CR85" s="347"/>
      <c r="CS85" s="347"/>
      <c r="CT85" s="347"/>
      <c r="CU85" s="347"/>
      <c r="CV85" s="347"/>
      <c r="CW85" s="347"/>
      <c r="CX85" s="347"/>
      <c r="CY85" s="269"/>
    </row>
    <row r="86" spans="1:103" ht="15.75" customHeight="1" x14ac:dyDescent="0.15">
      <c r="A86" s="1645" t="s">
        <v>1093</v>
      </c>
      <c r="B86" s="1682"/>
      <c r="C86" s="171"/>
      <c r="D86" s="172"/>
      <c r="E86" s="172"/>
      <c r="F86" s="173"/>
      <c r="G86" s="648"/>
      <c r="H86" s="648"/>
      <c r="I86" s="649"/>
      <c r="J86" s="1668" t="s">
        <v>1110</v>
      </c>
      <c r="K86" s="1669"/>
      <c r="L86" s="1669"/>
      <c r="M86" s="1669"/>
      <c r="N86" s="1670"/>
      <c r="O86" s="1650">
        <f>データ一覧!L223</f>
        <v>34</v>
      </c>
      <c r="P86" s="623"/>
      <c r="Q86" s="624"/>
      <c r="R86" s="1683" t="s">
        <v>1111</v>
      </c>
      <c r="S86" s="1684"/>
      <c r="T86" s="1684"/>
      <c r="U86" s="1684"/>
      <c r="V86" s="1685"/>
      <c r="W86" s="647">
        <f>データ一覧!L239</f>
        <v>1419</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1268</v>
      </c>
      <c r="BQ86" s="215"/>
      <c r="BR86" s="215"/>
      <c r="BS86" s="215"/>
      <c r="BT86" s="162"/>
      <c r="BU86" s="1875" t="s">
        <v>1342</v>
      </c>
      <c r="BV86" s="347"/>
      <c r="BW86" s="347"/>
      <c r="BX86" s="347"/>
      <c r="BY86" s="347"/>
      <c r="BZ86" s="347"/>
      <c r="CA86" s="347"/>
      <c r="CB86" s="347"/>
      <c r="CC86" s="347"/>
      <c r="CD86" s="1876"/>
      <c r="CE86" s="348"/>
      <c r="CF86" s="348"/>
      <c r="CG86" s="348"/>
      <c r="CH86" s="348"/>
      <c r="CI86" s="347"/>
      <c r="CJ86" s="347"/>
      <c r="CK86" s="347"/>
      <c r="CL86" s="1877"/>
      <c r="CM86" s="348"/>
      <c r="CN86" s="348"/>
      <c r="CO86" s="348"/>
      <c r="CP86" s="348"/>
      <c r="CQ86" s="347"/>
      <c r="CR86" s="347"/>
      <c r="CS86" s="347"/>
      <c r="CT86" s="1876"/>
      <c r="CU86" s="348"/>
      <c r="CV86" s="348"/>
      <c r="CW86" s="348"/>
      <c r="CX86" s="348"/>
      <c r="CY86" s="269"/>
    </row>
    <row r="87" spans="1:103"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22"/>
      <c r="BQ87" s="215"/>
      <c r="BR87" s="215"/>
      <c r="BS87" s="215"/>
      <c r="BT87" s="162"/>
      <c r="BU87" s="1875" t="s">
        <v>1343</v>
      </c>
      <c r="BV87" s="347"/>
      <c r="BW87" s="347"/>
      <c r="BX87" s="347"/>
      <c r="BY87" s="347"/>
      <c r="BZ87" s="347"/>
      <c r="CA87" s="347"/>
      <c r="CB87" s="347"/>
      <c r="CC87" s="347"/>
      <c r="CD87" s="1876"/>
      <c r="CE87" s="348"/>
      <c r="CF87" s="348"/>
      <c r="CG87" s="348"/>
      <c r="CH87" s="348"/>
      <c r="CI87" s="347"/>
      <c r="CJ87" s="347"/>
      <c r="CK87" s="347"/>
      <c r="CL87" s="1877"/>
      <c r="CM87" s="348"/>
      <c r="CN87" s="348"/>
      <c r="CO87" s="348"/>
      <c r="CP87" s="348"/>
      <c r="CQ87" s="347"/>
      <c r="CR87" s="347"/>
      <c r="CS87" s="347"/>
      <c r="CT87" s="1876"/>
      <c r="CU87" s="348"/>
      <c r="CV87" s="348"/>
      <c r="CW87" s="348"/>
      <c r="CX87" s="348"/>
      <c r="CY87" s="269"/>
    </row>
    <row r="88" spans="1:103"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19" t="s">
        <v>1269</v>
      </c>
      <c r="BQ88" s="321"/>
      <c r="BR88" s="166"/>
      <c r="BS88" s="321"/>
      <c r="BT88" s="165"/>
      <c r="BU88" s="1878" t="s">
        <v>1344</v>
      </c>
      <c r="BV88" s="321"/>
      <c r="BW88" s="321"/>
      <c r="BX88" s="321"/>
      <c r="BY88" s="321"/>
      <c r="BZ88" s="321"/>
      <c r="CA88" s="321"/>
      <c r="CB88" s="321"/>
      <c r="CC88" s="321"/>
      <c r="CD88" s="362"/>
      <c r="CE88" s="363"/>
      <c r="CF88" s="363"/>
      <c r="CG88" s="363"/>
      <c r="CH88" s="363"/>
      <c r="CI88" s="321"/>
      <c r="CJ88" s="321"/>
      <c r="CK88" s="321"/>
      <c r="CL88" s="362"/>
      <c r="CM88" s="363"/>
      <c r="CN88" s="363"/>
      <c r="CO88" s="363"/>
      <c r="CP88" s="363"/>
      <c r="CQ88" s="321"/>
      <c r="CR88" s="321"/>
      <c r="CS88" s="321"/>
      <c r="CT88" s="362"/>
      <c r="CU88" s="363"/>
      <c r="CV88" s="363"/>
      <c r="CW88" s="363"/>
      <c r="CX88" s="363"/>
      <c r="CY88" s="1879"/>
    </row>
    <row r="89" spans="1:103"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19"/>
      <c r="BQ89" s="67"/>
      <c r="BR89" s="215"/>
      <c r="BS89" s="215"/>
      <c r="BT89" s="162"/>
      <c r="BU89" s="333" t="s">
        <v>1345</v>
      </c>
      <c r="BV89" s="215"/>
      <c r="BW89" s="215"/>
      <c r="BX89" s="215"/>
      <c r="BY89" s="215"/>
      <c r="BZ89" s="215"/>
      <c r="CA89" s="215"/>
      <c r="CB89" s="215"/>
      <c r="CC89" s="215"/>
      <c r="CD89" s="346"/>
      <c r="CE89" s="91"/>
      <c r="CF89" s="91"/>
      <c r="CG89" s="91"/>
      <c r="CH89" s="91"/>
      <c r="CI89" s="215"/>
      <c r="CJ89" s="215"/>
      <c r="CK89" s="215"/>
      <c r="CL89" s="345"/>
      <c r="CM89" s="91"/>
      <c r="CN89" s="91"/>
      <c r="CO89" s="91"/>
      <c r="CP89" s="91"/>
      <c r="CQ89" s="215"/>
      <c r="CR89" s="215"/>
      <c r="CS89" s="215"/>
      <c r="CT89" s="346"/>
      <c r="CU89" s="91"/>
      <c r="CV89" s="91"/>
      <c r="CW89" s="91"/>
      <c r="CX89" s="91"/>
      <c r="CY89" s="269"/>
    </row>
    <row r="90" spans="1:103"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20" t="s">
        <v>1271</v>
      </c>
      <c r="BQ90" s="166"/>
      <c r="BR90" s="321"/>
      <c r="BS90" s="321"/>
      <c r="BT90" s="165"/>
      <c r="BU90" s="1189" t="s">
        <v>1717</v>
      </c>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1"/>
    </row>
    <row r="91" spans="1:103" ht="15.75" customHeight="1" x14ac:dyDescent="0.15">
      <c r="A91" s="1645" t="s">
        <v>1149</v>
      </c>
      <c r="B91" s="1682"/>
      <c r="C91" s="729" t="s">
        <v>735</v>
      </c>
      <c r="D91" s="730"/>
      <c r="E91" s="730"/>
      <c r="F91" s="731"/>
      <c r="G91" s="1707">
        <f>データ一覧!L230</f>
        <v>17</v>
      </c>
      <c r="H91" s="1708"/>
      <c r="I91" s="1709"/>
      <c r="J91" s="729" t="s">
        <v>735</v>
      </c>
      <c r="K91" s="730"/>
      <c r="L91" s="730"/>
      <c r="M91" s="730"/>
      <c r="N91" s="731"/>
      <c r="O91" s="1707">
        <f>データ一覧!L224</f>
        <v>67.3</v>
      </c>
      <c r="P91" s="1708"/>
      <c r="Q91" s="1709"/>
      <c r="R91" s="729" t="s">
        <v>735</v>
      </c>
      <c r="S91" s="730"/>
      <c r="T91" s="730"/>
      <c r="U91" s="730"/>
      <c r="V91" s="731"/>
      <c r="W91" s="1707">
        <f>データ一覧!L227</f>
        <v>65.3</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データ一覧!L484</f>
        <v>1</v>
      </c>
      <c r="AT91" s="797"/>
      <c r="AU91" s="1121">
        <f>データ一覧!L485</f>
        <v>384398</v>
      </c>
      <c r="AV91" s="1122"/>
      <c r="AW91" s="1123"/>
      <c r="AX91" s="153"/>
      <c r="AY91" s="805">
        <f>データ一覧!L486</f>
        <v>10</v>
      </c>
      <c r="AZ91" s="806"/>
      <c r="BA91" s="1114">
        <f>データ一覧!L487</f>
        <v>0</v>
      </c>
      <c r="BB91" s="1115"/>
      <c r="BC91" s="1116"/>
      <c r="BD91" s="804">
        <f>データ一覧!L488</f>
        <v>199</v>
      </c>
      <c r="BE91" s="805"/>
      <c r="BF91" s="806"/>
      <c r="BG91" s="804">
        <f>データ一覧!L489</f>
        <v>15</v>
      </c>
      <c r="BH91" s="805"/>
      <c r="BI91" s="823"/>
      <c r="BJ91" s="844">
        <f>データ一覧!L490</f>
        <v>395</v>
      </c>
      <c r="BK91" s="845"/>
      <c r="BL91" s="846"/>
      <c r="BM91" s="786">
        <f>データ一覧!L491</f>
        <v>69181</v>
      </c>
      <c r="BN91" s="787"/>
      <c r="BO91" s="788"/>
      <c r="BP91" s="319"/>
      <c r="BQ91" s="215"/>
      <c r="BR91" s="215"/>
      <c r="BS91" s="215"/>
      <c r="BT91" s="162"/>
      <c r="BU91" s="1192"/>
      <c r="BV91" s="1193"/>
      <c r="BW91" s="1193"/>
      <c r="BX91" s="1193"/>
      <c r="BY91" s="1193"/>
      <c r="BZ91" s="1193"/>
      <c r="CA91" s="1193"/>
      <c r="CB91" s="1193"/>
      <c r="CC91" s="1193"/>
      <c r="CD91" s="1193"/>
      <c r="CE91" s="1193"/>
      <c r="CF91" s="1193"/>
      <c r="CG91" s="1193"/>
      <c r="CH91" s="1193"/>
      <c r="CI91" s="1193"/>
      <c r="CJ91" s="1193"/>
      <c r="CK91" s="1193"/>
      <c r="CL91" s="1193"/>
      <c r="CM91" s="1193"/>
      <c r="CN91" s="1193"/>
      <c r="CO91" s="1193"/>
      <c r="CP91" s="1193"/>
      <c r="CQ91" s="1193"/>
      <c r="CR91" s="1193"/>
      <c r="CS91" s="1193"/>
      <c r="CT91" s="1193"/>
      <c r="CU91" s="1193"/>
      <c r="CV91" s="1193"/>
      <c r="CW91" s="1193"/>
      <c r="CX91" s="1193"/>
      <c r="CY91" s="1194"/>
    </row>
    <row r="92" spans="1:103" ht="15.75" customHeight="1" x14ac:dyDescent="0.15">
      <c r="A92" s="1690" t="s">
        <v>1153</v>
      </c>
      <c r="B92" s="483"/>
      <c r="C92" s="1518" t="s">
        <v>394</v>
      </c>
      <c r="D92" s="621"/>
      <c r="E92" s="621"/>
      <c r="F92" s="622"/>
      <c r="G92" s="1650">
        <f>データ一覧!L231</f>
        <v>13</v>
      </c>
      <c r="H92" s="1711"/>
      <c r="I92" s="1712"/>
      <c r="J92" s="1518" t="s">
        <v>394</v>
      </c>
      <c r="K92" s="621"/>
      <c r="L92" s="621"/>
      <c r="M92" s="621"/>
      <c r="N92" s="622"/>
      <c r="O92" s="1650">
        <f>データ一覧!L225</f>
        <v>66.900000000000006</v>
      </c>
      <c r="P92" s="1711"/>
      <c r="Q92" s="1712"/>
      <c r="R92" s="1518" t="s">
        <v>394</v>
      </c>
      <c r="S92" s="621"/>
      <c r="T92" s="621"/>
      <c r="U92" s="621"/>
      <c r="V92" s="622"/>
      <c r="W92" s="1650">
        <f>データ一覧!L228</f>
        <v>65</v>
      </c>
      <c r="X92" s="1711"/>
      <c r="Y92" s="1713"/>
      <c r="Z92" s="67"/>
      <c r="AA92" s="742">
        <f>データ一覧!L320</f>
        <v>20</v>
      </c>
      <c r="AB92" s="743"/>
      <c r="AC92" s="656">
        <f>データ一覧!L323</f>
        <v>27232</v>
      </c>
      <c r="AD92" s="743"/>
      <c r="AE92" s="656">
        <f>データ一覧!L324</f>
        <v>28797</v>
      </c>
      <c r="AF92" s="743"/>
      <c r="AG92" s="809">
        <f>データ一覧!L322</f>
        <v>50.85</v>
      </c>
      <c r="AH92" s="1110"/>
      <c r="AI92" s="1111"/>
      <c r="AJ92" s="838">
        <f>データ一覧!L325</f>
        <v>412</v>
      </c>
      <c r="AK92" s="1112"/>
      <c r="AL92" s="838">
        <f>データ一覧!L326</f>
        <v>279</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67"/>
      <c r="BI92" s="67"/>
      <c r="BJ92" s="841" t="s">
        <v>1159</v>
      </c>
      <c r="BK92" s="842"/>
      <c r="BL92" s="842"/>
      <c r="BM92" s="842"/>
      <c r="BN92" s="842"/>
      <c r="BO92" s="843"/>
      <c r="BP92" s="319"/>
      <c r="BQ92" s="215"/>
      <c r="BR92" s="67"/>
      <c r="BS92" s="215"/>
      <c r="BT92" s="162"/>
      <c r="BU92" s="1192"/>
      <c r="BV92" s="1193"/>
      <c r="BW92" s="1193"/>
      <c r="BX92" s="1193"/>
      <c r="BY92" s="1193"/>
      <c r="BZ92" s="1193"/>
      <c r="CA92" s="1193"/>
      <c r="CB92" s="1193"/>
      <c r="CC92" s="1193"/>
      <c r="CD92" s="1193"/>
      <c r="CE92" s="1193"/>
      <c r="CF92" s="1193"/>
      <c r="CG92" s="1193"/>
      <c r="CH92" s="1193"/>
      <c r="CI92" s="1193"/>
      <c r="CJ92" s="1193"/>
      <c r="CK92" s="1193"/>
      <c r="CL92" s="1193"/>
      <c r="CM92" s="1193"/>
      <c r="CN92" s="1193"/>
      <c r="CO92" s="1193"/>
      <c r="CP92" s="1193"/>
      <c r="CQ92" s="1193"/>
      <c r="CR92" s="1193"/>
      <c r="CS92" s="1193"/>
      <c r="CT92" s="1193"/>
      <c r="CU92" s="1193"/>
      <c r="CV92" s="1193"/>
      <c r="CW92" s="1193"/>
      <c r="CX92" s="1193"/>
      <c r="CY92" s="1194"/>
    </row>
    <row r="93" spans="1:103" ht="15.75" customHeight="1" thickBot="1" x14ac:dyDescent="0.2">
      <c r="A93" s="593"/>
      <c r="B93" s="1715"/>
      <c r="C93" s="1716" t="s">
        <v>395</v>
      </c>
      <c r="D93" s="1717"/>
      <c r="E93" s="1717"/>
      <c r="F93" s="1718"/>
      <c r="G93" s="1719">
        <f>データ一覧!L232</f>
        <v>4</v>
      </c>
      <c r="H93" s="1720"/>
      <c r="I93" s="1721"/>
      <c r="J93" s="1716" t="s">
        <v>395</v>
      </c>
      <c r="K93" s="1717"/>
      <c r="L93" s="1717"/>
      <c r="M93" s="1717"/>
      <c r="N93" s="1718"/>
      <c r="O93" s="1719">
        <f>データ一覧!L226</f>
        <v>68.599999999999994</v>
      </c>
      <c r="P93" s="1720"/>
      <c r="Q93" s="1721"/>
      <c r="R93" s="1716" t="s">
        <v>395</v>
      </c>
      <c r="S93" s="1717"/>
      <c r="T93" s="1717"/>
      <c r="U93" s="1717"/>
      <c r="V93" s="1718"/>
      <c r="W93" s="1719">
        <f>データ一覧!L229</f>
        <v>66</v>
      </c>
      <c r="X93" s="1720"/>
      <c r="Y93" s="1722"/>
      <c r="Z93" s="191"/>
      <c r="AA93" s="191"/>
      <c r="AB93" s="191"/>
      <c r="AC93" s="192"/>
      <c r="AD93" s="193"/>
      <c r="AE93" s="191"/>
      <c r="AF93" s="191"/>
      <c r="AG93" s="1823" t="str">
        <f>データ一覧!L321</f>
        <v>5.7.2</v>
      </c>
      <c r="AH93" s="1070"/>
      <c r="AI93" s="1071"/>
      <c r="AJ93" s="191"/>
      <c r="AK93" s="191"/>
      <c r="AL93" s="192"/>
      <c r="AM93" s="195"/>
      <c r="AN93" s="824" t="s">
        <v>1161</v>
      </c>
      <c r="AO93" s="825"/>
      <c r="AP93" s="825"/>
      <c r="AQ93" s="826"/>
      <c r="AR93" s="1127">
        <f>データ一覧!L492</f>
        <v>111</v>
      </c>
      <c r="AS93" s="1128"/>
      <c r="AT93" s="1129"/>
      <c r="AU93" s="1118">
        <f>データ一覧!L493</f>
        <v>3</v>
      </c>
      <c r="AV93" s="1119"/>
      <c r="AW93" s="1120"/>
      <c r="AX93" s="1118">
        <f>データ一覧!L494</f>
        <v>63</v>
      </c>
      <c r="AY93" s="1119"/>
      <c r="AZ93" s="1119"/>
      <c r="BA93" s="832">
        <f>データ一覧!L495</f>
        <v>5</v>
      </c>
      <c r="BB93" s="815"/>
      <c r="BC93" s="815"/>
      <c r="BD93" s="815"/>
      <c r="BE93" s="815"/>
      <c r="BF93" s="833"/>
      <c r="BG93" s="88" t="s">
        <v>1243</v>
      </c>
      <c r="BH93" s="88"/>
      <c r="BI93" s="197"/>
      <c r="BJ93" s="814">
        <f>データ一覧!L496</f>
        <v>15435</v>
      </c>
      <c r="BK93" s="815"/>
      <c r="BL93" s="815"/>
      <c r="BM93" s="815"/>
      <c r="BN93" s="815"/>
      <c r="BO93" s="816"/>
      <c r="BP93" s="323"/>
      <c r="BQ93" s="324"/>
      <c r="BR93" s="324"/>
      <c r="BS93" s="324"/>
      <c r="BT93" s="197"/>
      <c r="BU93" s="1195"/>
      <c r="BV93" s="1196"/>
      <c r="BW93" s="1196"/>
      <c r="BX93" s="1196"/>
      <c r="BY93" s="1196"/>
      <c r="BZ93" s="1196"/>
      <c r="CA93" s="1196"/>
      <c r="CB93" s="1196"/>
      <c r="CC93" s="1196"/>
      <c r="CD93" s="1196"/>
      <c r="CE93" s="1196"/>
      <c r="CF93" s="1196"/>
      <c r="CG93" s="1196"/>
      <c r="CH93" s="1196"/>
      <c r="CI93" s="1196"/>
      <c r="CJ93" s="1196"/>
      <c r="CK93" s="1196"/>
      <c r="CL93" s="1196"/>
      <c r="CM93" s="1196"/>
      <c r="CN93" s="1196"/>
      <c r="CO93" s="1196"/>
      <c r="CP93" s="1196"/>
      <c r="CQ93" s="1196"/>
      <c r="CR93" s="1196"/>
      <c r="CS93" s="1196"/>
      <c r="CT93" s="1196"/>
      <c r="CU93" s="1196"/>
      <c r="CV93" s="1196"/>
      <c r="CW93" s="1196"/>
      <c r="CX93" s="1196"/>
      <c r="CY93" s="1197"/>
    </row>
    <row r="95" spans="1:103" x14ac:dyDescent="0.15">
      <c r="CJ95" s="5"/>
      <c r="CK95" s="5"/>
      <c r="CL95" s="5"/>
      <c r="CM95" s="5"/>
      <c r="CN95" s="5"/>
      <c r="CO95" s="5"/>
      <c r="CP95" s="5"/>
      <c r="CQ95" s="5"/>
      <c r="CR95" s="5"/>
      <c r="CS95" s="5"/>
      <c r="CT95" s="5"/>
      <c r="CU95" s="5"/>
      <c r="CV95" s="5"/>
      <c r="CW95" s="5"/>
      <c r="CX95" s="5"/>
      <c r="CY95" s="5"/>
    </row>
    <row r="96" spans="1:103" x14ac:dyDescent="0.15">
      <c r="CJ96" s="5"/>
      <c r="CK96" s="5"/>
      <c r="CL96" s="5"/>
      <c r="CM96" s="5"/>
      <c r="CN96" s="5"/>
      <c r="CO96" s="5"/>
      <c r="CP96" s="5"/>
      <c r="CQ96" s="5"/>
      <c r="CR96" s="5"/>
      <c r="CS96" s="5"/>
      <c r="CT96" s="5"/>
      <c r="CU96" s="5"/>
      <c r="CV96" s="5"/>
      <c r="CW96" s="5"/>
      <c r="CX96" s="5"/>
      <c r="CY96" s="5"/>
    </row>
    <row r="97" spans="78:103" x14ac:dyDescent="0.15">
      <c r="CJ97" s="5"/>
      <c r="CK97" s="5"/>
      <c r="CL97" s="5"/>
      <c r="CM97" s="5"/>
      <c r="CN97" s="5"/>
      <c r="CO97" s="5"/>
      <c r="CP97" s="5"/>
      <c r="CQ97" s="5"/>
      <c r="CR97" s="5"/>
      <c r="CS97" s="5"/>
      <c r="CT97" s="5"/>
      <c r="CU97" s="5"/>
      <c r="CV97" s="5"/>
      <c r="CW97" s="5"/>
      <c r="CX97" s="5"/>
      <c r="CY97" s="5"/>
    </row>
    <row r="98" spans="78:103" x14ac:dyDescent="0.15">
      <c r="CJ98" s="5"/>
      <c r="CK98" s="5"/>
      <c r="CL98" s="5"/>
      <c r="CM98" s="5"/>
      <c r="CN98" s="5"/>
      <c r="CO98" s="5"/>
      <c r="CP98" s="5"/>
      <c r="CQ98" s="5"/>
      <c r="CR98" s="5"/>
      <c r="CS98" s="5"/>
      <c r="CT98" s="5"/>
      <c r="CU98" s="5"/>
      <c r="CV98" s="5"/>
      <c r="CW98" s="5"/>
      <c r="CX98" s="5"/>
      <c r="CY98" s="5"/>
    </row>
    <row r="99" spans="78:103" x14ac:dyDescent="0.15">
      <c r="CJ99" s="5"/>
      <c r="CK99" s="5"/>
      <c r="CL99" s="5"/>
      <c r="CM99" s="5"/>
      <c r="CN99" s="5"/>
      <c r="CO99" s="5"/>
      <c r="CP99" s="5"/>
      <c r="CQ99" s="5"/>
      <c r="CR99" s="5"/>
      <c r="CS99" s="5"/>
      <c r="CT99" s="5"/>
      <c r="CU99" s="5"/>
      <c r="CV99" s="5"/>
      <c r="CW99" s="5"/>
      <c r="CX99" s="5"/>
      <c r="CY99" s="5"/>
    </row>
    <row r="100" spans="78:103" x14ac:dyDescent="0.15">
      <c r="CJ100" s="5"/>
      <c r="CK100" s="5"/>
      <c r="CL100" s="5"/>
      <c r="CM100" s="5"/>
      <c r="CN100" s="5"/>
      <c r="CO100" s="5"/>
      <c r="CP100" s="5"/>
      <c r="CQ100" s="5"/>
      <c r="CR100" s="5"/>
      <c r="CS100" s="5"/>
      <c r="CT100" s="5"/>
      <c r="CU100" s="5"/>
      <c r="CV100" s="5"/>
      <c r="CW100" s="5"/>
      <c r="CX100" s="5"/>
      <c r="CY100" s="5"/>
    </row>
    <row r="101" spans="78:103" x14ac:dyDescent="0.15">
      <c r="CJ101" s="5"/>
      <c r="CK101" s="5"/>
      <c r="CL101" s="5"/>
      <c r="CM101" s="5"/>
      <c r="CN101" s="5"/>
      <c r="CO101" s="5"/>
      <c r="CP101" s="5"/>
      <c r="CQ101" s="5"/>
      <c r="CR101" s="5"/>
      <c r="CS101" s="5"/>
      <c r="CT101" s="5"/>
      <c r="CU101" s="5"/>
      <c r="CV101" s="5"/>
      <c r="CW101" s="5"/>
      <c r="CX101" s="5"/>
      <c r="CY101" s="5"/>
    </row>
    <row r="102" spans="78:103" x14ac:dyDescent="0.15">
      <c r="CJ102" s="5"/>
      <c r="CK102" s="5"/>
      <c r="CL102" s="5"/>
      <c r="CM102" s="5"/>
      <c r="CN102" s="5"/>
      <c r="CO102" s="5"/>
      <c r="CP102" s="5"/>
      <c r="CQ102" s="5"/>
      <c r="CR102" s="5"/>
      <c r="CS102" s="5"/>
      <c r="CT102" s="5"/>
      <c r="CU102" s="5"/>
      <c r="CV102" s="5"/>
      <c r="CW102" s="5"/>
      <c r="CX102" s="5"/>
      <c r="CY102" s="5"/>
    </row>
    <row r="103" spans="78:103" x14ac:dyDescent="0.15">
      <c r="CJ103" s="5"/>
      <c r="CK103" s="5"/>
      <c r="CL103" s="5"/>
      <c r="CM103" s="5"/>
      <c r="CN103" s="5"/>
      <c r="CO103" s="5"/>
      <c r="CP103" s="5"/>
      <c r="CQ103" s="5"/>
      <c r="CR103" s="5"/>
      <c r="CS103" s="5"/>
      <c r="CT103" s="5"/>
      <c r="CU103" s="5"/>
      <c r="CV103" s="5"/>
      <c r="CW103" s="5"/>
      <c r="CX103" s="5"/>
      <c r="CY103" s="5"/>
    </row>
    <row r="104" spans="78:103" x14ac:dyDescent="0.1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row>
  </sheetData>
  <mergeCells count="1107">
    <mergeCell ref="Z57:AB57"/>
    <mergeCell ref="AD57:AF57"/>
    <mergeCell ref="AH57:AI57"/>
    <mergeCell ref="AK57:AL57"/>
    <mergeCell ref="Z58:AM59"/>
    <mergeCell ref="Z60:AE61"/>
    <mergeCell ref="AF60:AI61"/>
    <mergeCell ref="AJ60:AM61"/>
    <mergeCell ref="Z63:AD63"/>
    <mergeCell ref="AF63:AH63"/>
    <mergeCell ref="AJ63:AL63"/>
    <mergeCell ref="G93:I93"/>
    <mergeCell ref="AD69:AE69"/>
    <mergeCell ref="W61:Y61"/>
    <mergeCell ref="N65:P65"/>
    <mergeCell ref="W70:Y70"/>
    <mergeCell ref="Q72:S72"/>
    <mergeCell ref="A70:G70"/>
    <mergeCell ref="N71:P71"/>
    <mergeCell ref="H61:J61"/>
    <mergeCell ref="AG93:AI93"/>
    <mergeCell ref="N66:P66"/>
    <mergeCell ref="A64:G64"/>
    <mergeCell ref="W66:Y66"/>
    <mergeCell ref="T65:V65"/>
    <mergeCell ref="W65:Y65"/>
    <mergeCell ref="Q64:S64"/>
    <mergeCell ref="H64:J64"/>
    <mergeCell ref="K64:M64"/>
    <mergeCell ref="T66:V66"/>
    <mergeCell ref="Q66:S66"/>
    <mergeCell ref="Q70:S70"/>
    <mergeCell ref="BA93:BF93"/>
    <mergeCell ref="G83:I83"/>
    <mergeCell ref="G84:I84"/>
    <mergeCell ref="Z70:AC70"/>
    <mergeCell ref="Q68:S68"/>
    <mergeCell ref="AD67:AF67"/>
    <mergeCell ref="H67:J67"/>
    <mergeCell ref="J85:N85"/>
    <mergeCell ref="O85:Q85"/>
    <mergeCell ref="W85:Y85"/>
    <mergeCell ref="O84:Q84"/>
    <mergeCell ref="Z76:AC76"/>
    <mergeCell ref="AD76:AE76"/>
    <mergeCell ref="Z77:AC77"/>
    <mergeCell ref="H74:J74"/>
    <mergeCell ref="W93:Y93"/>
    <mergeCell ref="AA92:AB92"/>
    <mergeCell ref="AC92:AD92"/>
    <mergeCell ref="AC89:AD89"/>
    <mergeCell ref="T73:V73"/>
    <mergeCell ref="AE92:AF92"/>
    <mergeCell ref="K73:M73"/>
    <mergeCell ref="W80:Y80"/>
    <mergeCell ref="Z74:AC74"/>
    <mergeCell ref="J82:N82"/>
    <mergeCell ref="O82:Q82"/>
    <mergeCell ref="W73:Y73"/>
    <mergeCell ref="W72:Y72"/>
    <mergeCell ref="W74:Y74"/>
    <mergeCell ref="Q73:S73"/>
    <mergeCell ref="Z81:AC82"/>
    <mergeCell ref="AD82:AF82"/>
    <mergeCell ref="BJ93:BO93"/>
    <mergeCell ref="AN84:AQ84"/>
    <mergeCell ref="AR83:AV83"/>
    <mergeCell ref="AW83:BA83"/>
    <mergeCell ref="AN93:AQ93"/>
    <mergeCell ref="AR93:AT93"/>
    <mergeCell ref="AU93:AW93"/>
    <mergeCell ref="AX93:AZ93"/>
    <mergeCell ref="W71:Y71"/>
    <mergeCell ref="AR79:AV79"/>
    <mergeCell ref="AJ67:AM67"/>
    <mergeCell ref="AR81:AV81"/>
    <mergeCell ref="W92:Y92"/>
    <mergeCell ref="N64:P64"/>
    <mergeCell ref="Z75:AC75"/>
    <mergeCell ref="BB78:BE78"/>
    <mergeCell ref="AN74:AQ74"/>
    <mergeCell ref="AR77:AV77"/>
    <mergeCell ref="BF82:BJ82"/>
    <mergeCell ref="W83:Y83"/>
    <mergeCell ref="Q67:S67"/>
    <mergeCell ref="J83:N83"/>
    <mergeCell ref="O83:Q83"/>
    <mergeCell ref="J84:N84"/>
    <mergeCell ref="W84:Y84"/>
    <mergeCell ref="T67:V67"/>
    <mergeCell ref="AE89:AF89"/>
    <mergeCell ref="W67:Y67"/>
    <mergeCell ref="T68:V68"/>
    <mergeCell ref="N70:P70"/>
    <mergeCell ref="T69:V69"/>
    <mergeCell ref="Z69:AC69"/>
    <mergeCell ref="A45:B46"/>
    <mergeCell ref="A47:B47"/>
    <mergeCell ref="H65:J65"/>
    <mergeCell ref="H66:J66"/>
    <mergeCell ref="W57:Y57"/>
    <mergeCell ref="Z46:AC46"/>
    <mergeCell ref="A62:G62"/>
    <mergeCell ref="K62:M62"/>
    <mergeCell ref="K63:M63"/>
    <mergeCell ref="W58:Y58"/>
    <mergeCell ref="T58:V58"/>
    <mergeCell ref="T62:V62"/>
    <mergeCell ref="H63:J63"/>
    <mergeCell ref="Q59:S59"/>
    <mergeCell ref="N62:P62"/>
    <mergeCell ref="N63:P63"/>
    <mergeCell ref="H59:J59"/>
    <mergeCell ref="K61:M61"/>
    <mergeCell ref="A66:G66"/>
    <mergeCell ref="A57:G57"/>
    <mergeCell ref="H57:J57"/>
    <mergeCell ref="H60:J60"/>
    <mergeCell ref="N59:P59"/>
    <mergeCell ref="W63:Y63"/>
    <mergeCell ref="Q63:S63"/>
    <mergeCell ref="W59:Y59"/>
    <mergeCell ref="Q60:S60"/>
    <mergeCell ref="N60:P60"/>
    <mergeCell ref="T59:V59"/>
    <mergeCell ref="T61:V61"/>
    <mergeCell ref="W62:Y62"/>
    <mergeCell ref="A60:G60"/>
    <mergeCell ref="G90:I90"/>
    <mergeCell ref="O90:Q90"/>
    <mergeCell ref="W90:Y90"/>
    <mergeCell ref="G91:I91"/>
    <mergeCell ref="O91:Q91"/>
    <mergeCell ref="W91:Y91"/>
    <mergeCell ref="T72:V72"/>
    <mergeCell ref="W64:Y64"/>
    <mergeCell ref="K59:M59"/>
    <mergeCell ref="H71:J71"/>
    <mergeCell ref="Q74:S74"/>
    <mergeCell ref="Q71:S71"/>
    <mergeCell ref="W68:Y68"/>
    <mergeCell ref="K69:M69"/>
    <mergeCell ref="A69:G69"/>
    <mergeCell ref="C80:F80"/>
    <mergeCell ref="G80:I80"/>
    <mergeCell ref="J80:N80"/>
    <mergeCell ref="O80:Q80"/>
    <mergeCell ref="C77:I77"/>
    <mergeCell ref="J77:Q77"/>
    <mergeCell ref="R80:V80"/>
    <mergeCell ref="G85:I85"/>
    <mergeCell ref="R91:V91"/>
    <mergeCell ref="A73:G73"/>
    <mergeCell ref="T74:V74"/>
    <mergeCell ref="H62:J62"/>
    <mergeCell ref="K65:M65"/>
    <mergeCell ref="K66:M66"/>
    <mergeCell ref="Q62:S62"/>
    <mergeCell ref="A65:G65"/>
    <mergeCell ref="T63:V63"/>
    <mergeCell ref="A67:G67"/>
    <mergeCell ref="A68:G68"/>
    <mergeCell ref="A48:B48"/>
    <mergeCell ref="H72:J72"/>
    <mergeCell ref="Q69:S69"/>
    <mergeCell ref="K67:M67"/>
    <mergeCell ref="W69:Y69"/>
    <mergeCell ref="N67:P67"/>
    <mergeCell ref="K68:M68"/>
    <mergeCell ref="H70:J70"/>
    <mergeCell ref="N68:P68"/>
    <mergeCell ref="T70:V70"/>
    <mergeCell ref="N57:P57"/>
    <mergeCell ref="N61:P61"/>
    <mergeCell ref="N58:P58"/>
    <mergeCell ref="H56:J56"/>
    <mergeCell ref="K57:M57"/>
    <mergeCell ref="N49:P49"/>
    <mergeCell ref="Q49:S49"/>
    <mergeCell ref="T48:V48"/>
    <mergeCell ref="T49:V49"/>
    <mergeCell ref="K70:M70"/>
    <mergeCell ref="Q48:S48"/>
    <mergeCell ref="K60:M60"/>
    <mergeCell ref="H49:J49"/>
    <mergeCell ref="H48:J48"/>
    <mergeCell ref="H69:J69"/>
    <mergeCell ref="A75:Y76"/>
    <mergeCell ref="T60:V60"/>
    <mergeCell ref="G82:I82"/>
    <mergeCell ref="W78:Y79"/>
    <mergeCell ref="H68:J68"/>
    <mergeCell ref="AG72:AH72"/>
    <mergeCell ref="AD73:AE73"/>
    <mergeCell ref="AG73:AH73"/>
    <mergeCell ref="AG76:AH76"/>
    <mergeCell ref="AJ77:AL77"/>
    <mergeCell ref="AG74:AH74"/>
    <mergeCell ref="AJ74:AL74"/>
    <mergeCell ref="AG75:AH75"/>
    <mergeCell ref="AJ75:AL75"/>
    <mergeCell ref="Z71:AC71"/>
    <mergeCell ref="AJ69:AL69"/>
    <mergeCell ref="R77:Y77"/>
    <mergeCell ref="K74:M74"/>
    <mergeCell ref="N72:P72"/>
    <mergeCell ref="AD70:AE70"/>
    <mergeCell ref="T71:V71"/>
    <mergeCell ref="K72:M72"/>
    <mergeCell ref="N69:P69"/>
    <mergeCell ref="N74:P74"/>
    <mergeCell ref="N73:P73"/>
    <mergeCell ref="A71:G71"/>
    <mergeCell ref="K71:M71"/>
    <mergeCell ref="AG82:AI82"/>
    <mergeCell ref="AJ81:AM82"/>
    <mergeCell ref="AD75:AE75"/>
    <mergeCell ref="A63:G63"/>
    <mergeCell ref="A61:G61"/>
    <mergeCell ref="AW76:BA76"/>
    <mergeCell ref="AW78:BA78"/>
    <mergeCell ref="AR71:AV71"/>
    <mergeCell ref="AN70:BO70"/>
    <mergeCell ref="AW71:BA71"/>
    <mergeCell ref="BF71:BJ71"/>
    <mergeCell ref="AD84:AE84"/>
    <mergeCell ref="AG84:AH84"/>
    <mergeCell ref="BK76:BO76"/>
    <mergeCell ref="AN71:AQ71"/>
    <mergeCell ref="BB79:BE79"/>
    <mergeCell ref="BK77:BO77"/>
    <mergeCell ref="AR78:AV78"/>
    <mergeCell ref="BK83:BO83"/>
    <mergeCell ref="AN83:AQ83"/>
    <mergeCell ref="BF83:BJ83"/>
    <mergeCell ref="AJ76:AL76"/>
    <mergeCell ref="BB81:BE81"/>
    <mergeCell ref="AW81:BA81"/>
    <mergeCell ref="BF79:BJ79"/>
    <mergeCell ref="AD77:AE77"/>
    <mergeCell ref="AN73:AQ73"/>
    <mergeCell ref="AN75:AQ75"/>
    <mergeCell ref="AD74:AE74"/>
    <mergeCell ref="AA84:AB84"/>
    <mergeCell ref="A74:G74"/>
    <mergeCell ref="A72:G72"/>
    <mergeCell ref="H73:J73"/>
    <mergeCell ref="AR84:AV84"/>
    <mergeCell ref="AR66:AX66"/>
    <mergeCell ref="BB76:BE76"/>
    <mergeCell ref="AG70:AH70"/>
    <mergeCell ref="AR74:AV74"/>
    <mergeCell ref="AN72:AQ72"/>
    <mergeCell ref="BB71:BE71"/>
    <mergeCell ref="AN76:AQ76"/>
    <mergeCell ref="Z73:AC73"/>
    <mergeCell ref="AG77:AH77"/>
    <mergeCell ref="AJ73:AL73"/>
    <mergeCell ref="AW77:BA77"/>
    <mergeCell ref="AJ72:AL72"/>
    <mergeCell ref="AW79:BA79"/>
    <mergeCell ref="AJ70:AL70"/>
    <mergeCell ref="AD71:AE71"/>
    <mergeCell ref="AN77:AQ77"/>
    <mergeCell ref="AN78:AQ78"/>
    <mergeCell ref="Z72:AC72"/>
    <mergeCell ref="AK84:AL84"/>
    <mergeCell ref="AG67:AI67"/>
    <mergeCell ref="AG69:AH69"/>
    <mergeCell ref="BB73:BE73"/>
    <mergeCell ref="AN82:AQ82"/>
    <mergeCell ref="AW82:BA82"/>
    <mergeCell ref="AD72:AE72"/>
    <mergeCell ref="AJ71:AL71"/>
    <mergeCell ref="AG71:AH71"/>
    <mergeCell ref="CR31:CU31"/>
    <mergeCell ref="CP40:CR40"/>
    <mergeCell ref="CN50:CQ50"/>
    <mergeCell ref="Z47:AC47"/>
    <mergeCell ref="AD45:AE45"/>
    <mergeCell ref="AK47:AL47"/>
    <mergeCell ref="CU36:CX36"/>
    <mergeCell ref="BJ58:BL58"/>
    <mergeCell ref="BD55:BG55"/>
    <mergeCell ref="AN59:AQ59"/>
    <mergeCell ref="BZ56:CB56"/>
    <mergeCell ref="Z45:AC45"/>
    <mergeCell ref="BP44:CE45"/>
    <mergeCell ref="BK50:BO50"/>
    <mergeCell ref="AD46:AE46"/>
    <mergeCell ref="AG46:AJ46"/>
    <mergeCell ref="BD59:BF59"/>
    <mergeCell ref="BG59:BI59"/>
    <mergeCell ref="CJ54:CM54"/>
    <mergeCell ref="BQ53:BX53"/>
    <mergeCell ref="AY51:BB51"/>
    <mergeCell ref="AO44:AU44"/>
    <mergeCell ref="AX44:AZ44"/>
    <mergeCell ref="BB44:BE44"/>
    <mergeCell ref="CB37:CE37"/>
    <mergeCell ref="BP38:BV38"/>
    <mergeCell ref="BX40:BZ40"/>
    <mergeCell ref="CR50:CU50"/>
    <mergeCell ref="CF50:CI50"/>
    <mergeCell ref="CJ48:CM48"/>
    <mergeCell ref="CN48:CQ48"/>
    <mergeCell ref="CC52:CE52"/>
    <mergeCell ref="CI25:CM25"/>
    <mergeCell ref="AL25:AM25"/>
    <mergeCell ref="AX23:AZ23"/>
    <mergeCell ref="AO23:AU23"/>
    <mergeCell ref="BB23:BE23"/>
    <mergeCell ref="AJ28:AK28"/>
    <mergeCell ref="CD31:CG31"/>
    <mergeCell ref="CD27:CG27"/>
    <mergeCell ref="AO28:AU28"/>
    <mergeCell ref="BI29:BM29"/>
    <mergeCell ref="AD42:AE42"/>
    <mergeCell ref="BI23:BM23"/>
    <mergeCell ref="CH43:CN43"/>
    <mergeCell ref="BG58:BI58"/>
    <mergeCell ref="BQ57:BX57"/>
    <mergeCell ref="CF55:CI55"/>
    <mergeCell ref="AN56:AQ56"/>
    <mergeCell ref="AV55:AY55"/>
    <mergeCell ref="BV27:BY27"/>
    <mergeCell ref="AU50:AX50"/>
    <mergeCell ref="BM58:BO58"/>
    <mergeCell ref="AN57:AQ57"/>
    <mergeCell ref="AW57:BB57"/>
    <mergeCell ref="BD56:BF56"/>
    <mergeCell ref="BQ28:BU28"/>
    <mergeCell ref="BB40:BE40"/>
    <mergeCell ref="AK35:AL35"/>
    <mergeCell ref="AD36:AE36"/>
    <mergeCell ref="AD41:AE41"/>
    <mergeCell ref="AX43:AZ43"/>
    <mergeCell ref="CD30:CG30"/>
    <mergeCell ref="CF56:CI56"/>
    <mergeCell ref="CN27:CQ27"/>
    <mergeCell ref="BB27:BE27"/>
    <mergeCell ref="BZ33:CC33"/>
    <mergeCell ref="CI31:CM31"/>
    <mergeCell ref="CN32:CQ32"/>
    <mergeCell ref="CN26:CQ26"/>
    <mergeCell ref="CN33:CQ33"/>
    <mergeCell ref="Z26:AA26"/>
    <mergeCell ref="BQ33:BU33"/>
    <mergeCell ref="AH26:AI27"/>
    <mergeCell ref="BB35:BE35"/>
    <mergeCell ref="BB31:BE31"/>
    <mergeCell ref="BV26:BY26"/>
    <mergeCell ref="BZ26:CC26"/>
    <mergeCell ref="CD26:CG26"/>
    <mergeCell ref="CI27:CM27"/>
    <mergeCell ref="CI28:CM28"/>
    <mergeCell ref="AB26:AC26"/>
    <mergeCell ref="AF26:AG27"/>
    <mergeCell ref="BI31:BM31"/>
    <mergeCell ref="BZ32:CC32"/>
    <mergeCell ref="AO27:AU27"/>
    <mergeCell ref="Z27:AA27"/>
    <mergeCell ref="AB27:AC27"/>
    <mergeCell ref="BB29:BE29"/>
    <mergeCell ref="AO29:AU29"/>
    <mergeCell ref="BI33:BM33"/>
    <mergeCell ref="BV30:BY30"/>
    <mergeCell ref="CN31:CQ31"/>
    <mergeCell ref="CI30:CM30"/>
    <mergeCell ref="BZ30:CC30"/>
    <mergeCell ref="BV33:BY33"/>
    <mergeCell ref="BP37:BV37"/>
    <mergeCell ref="CH42:CN42"/>
    <mergeCell ref="CP39:CR39"/>
    <mergeCell ref="CP38:CR38"/>
    <mergeCell ref="CH38:CN38"/>
    <mergeCell ref="BP40:BV40"/>
    <mergeCell ref="BP34:CC35"/>
    <mergeCell ref="CD33:CG33"/>
    <mergeCell ref="CO46:CX46"/>
    <mergeCell ref="CR49:CU49"/>
    <mergeCell ref="CV50:CY50"/>
    <mergeCell ref="CN49:CQ49"/>
    <mergeCell ref="CI36:CM36"/>
    <mergeCell ref="CB41:CE42"/>
    <mergeCell ref="CC49:CE49"/>
    <mergeCell ref="CR33:CU33"/>
    <mergeCell ref="CF34:CS35"/>
    <mergeCell ref="CT68:CY68"/>
    <mergeCell ref="CQ69:CS69"/>
    <mergeCell ref="BW64:BY64"/>
    <mergeCell ref="BB62:BE62"/>
    <mergeCell ref="CA66:CD66"/>
    <mergeCell ref="CQ71:CS71"/>
    <mergeCell ref="CN69:CP69"/>
    <mergeCell ref="AW72:BA72"/>
    <mergeCell ref="BK72:BO72"/>
    <mergeCell ref="CR55:CU55"/>
    <mergeCell ref="CN55:CQ55"/>
    <mergeCell ref="CR56:CU56"/>
    <mergeCell ref="BK74:BO74"/>
    <mergeCell ref="BU69:BX69"/>
    <mergeCell ref="CN53:CQ53"/>
    <mergeCell ref="CV51:CY51"/>
    <mergeCell ref="CV52:CY52"/>
    <mergeCell ref="CN52:CQ52"/>
    <mergeCell ref="CF54:CI54"/>
    <mergeCell ref="CR52:CU52"/>
    <mergeCell ref="CF53:CI53"/>
    <mergeCell ref="CC53:CE53"/>
    <mergeCell ref="CF52:CI52"/>
    <mergeCell ref="CJ52:CM52"/>
    <mergeCell ref="CV53:CY53"/>
    <mergeCell ref="CJ57:CM57"/>
    <mergeCell ref="CJ55:CM55"/>
    <mergeCell ref="CF72:CY73"/>
    <mergeCell ref="CF71:CG71"/>
    <mergeCell ref="BF69:BJ69"/>
    <mergeCell ref="CG64:CI64"/>
    <mergeCell ref="BM59:BO59"/>
    <mergeCell ref="CS77:CV77"/>
    <mergeCell ref="BB74:BE74"/>
    <mergeCell ref="BF74:BJ74"/>
    <mergeCell ref="AW74:BA74"/>
    <mergeCell ref="BK69:BO69"/>
    <mergeCell ref="CO81:CQ81"/>
    <mergeCell ref="CS81:CU81"/>
    <mergeCell ref="CN79:CQ79"/>
    <mergeCell ref="CR79:CU79"/>
    <mergeCell ref="CT80:CU80"/>
    <mergeCell ref="CV79:CY79"/>
    <mergeCell ref="CJ77:CM77"/>
    <mergeCell ref="CX80:CY80"/>
    <mergeCell ref="CN78:CQ78"/>
    <mergeCell ref="CW71:CY71"/>
    <mergeCell ref="CT71:CV71"/>
    <mergeCell ref="CW69:CY69"/>
    <mergeCell ref="BB77:BE77"/>
    <mergeCell ref="BF76:BJ76"/>
    <mergeCell ref="BF73:BJ73"/>
    <mergeCell ref="CN71:CP71"/>
    <mergeCell ref="BU71:BX71"/>
    <mergeCell ref="BZ71:CA71"/>
    <mergeCell ref="CE79:CI79"/>
    <mergeCell ref="CJ78:CM78"/>
    <mergeCell ref="CJ79:CM79"/>
    <mergeCell ref="CK81:CM81"/>
    <mergeCell ref="CE78:CI78"/>
    <mergeCell ref="BR77:BU77"/>
    <mergeCell ref="BF77:BJ77"/>
    <mergeCell ref="BK79:BO79"/>
    <mergeCell ref="BP79:BT79"/>
    <mergeCell ref="BU79:BY79"/>
    <mergeCell ref="BB85:BE85"/>
    <mergeCell ref="BF85:BJ85"/>
    <mergeCell ref="BK85:BO85"/>
    <mergeCell ref="AY91:AZ91"/>
    <mergeCell ref="BD91:BF91"/>
    <mergeCell ref="AS91:AT91"/>
    <mergeCell ref="AX92:AZ92"/>
    <mergeCell ref="AY89:BB89"/>
    <mergeCell ref="CB71:CD71"/>
    <mergeCell ref="CH71:CJ71"/>
    <mergeCell ref="BP72:CE73"/>
    <mergeCell ref="BB72:BE72"/>
    <mergeCell ref="BF72:BJ72"/>
    <mergeCell ref="AW73:BA73"/>
    <mergeCell ref="AR75:AV75"/>
    <mergeCell ref="AW75:BA75"/>
    <mergeCell ref="BK73:BO73"/>
    <mergeCell ref="BF75:BJ75"/>
    <mergeCell ref="BK75:BO75"/>
    <mergeCell ref="BP68:BT71"/>
    <mergeCell ref="BQ75:BW75"/>
    <mergeCell ref="BZ75:CF75"/>
    <mergeCell ref="CB69:CD69"/>
    <mergeCell ref="AR72:AV72"/>
    <mergeCell ref="AR73:AV73"/>
    <mergeCell ref="BZ74:CF74"/>
    <mergeCell ref="AW68:BA68"/>
    <mergeCell ref="AW84:BA84"/>
    <mergeCell ref="AR68:AV68"/>
    <mergeCell ref="BF68:BJ68"/>
    <mergeCell ref="BK68:BO68"/>
    <mergeCell ref="AL92:AM92"/>
    <mergeCell ref="AN92:AQ92"/>
    <mergeCell ref="AR85:AV85"/>
    <mergeCell ref="BZ78:CD78"/>
    <mergeCell ref="CA81:CC81"/>
    <mergeCell ref="BV81:BX81"/>
    <mergeCell ref="AR82:AV82"/>
    <mergeCell ref="BB82:BE82"/>
    <mergeCell ref="BK71:BO71"/>
    <mergeCell ref="CK69:CM69"/>
    <mergeCell ref="CS75:CW75"/>
    <mergeCell ref="BB75:BE75"/>
    <mergeCell ref="CJ75:CN75"/>
    <mergeCell ref="BJ91:BL91"/>
    <mergeCell ref="BM91:BO91"/>
    <mergeCell ref="BJ89:BO89"/>
    <mergeCell ref="BP82:CY83"/>
    <mergeCell ref="CW81:CY81"/>
    <mergeCell ref="BF81:BJ81"/>
    <mergeCell ref="BQ81:BS81"/>
    <mergeCell ref="BF78:BJ78"/>
    <mergeCell ref="BK78:BO78"/>
    <mergeCell ref="CA77:CD77"/>
    <mergeCell ref="BK81:BO81"/>
    <mergeCell ref="AN91:AQ91"/>
    <mergeCell ref="BU90:CY93"/>
    <mergeCell ref="BA91:BC91"/>
    <mergeCell ref="BZ79:CD79"/>
    <mergeCell ref="AR76:AV76"/>
    <mergeCell ref="AN80:AQ80"/>
    <mergeCell ref="AN79:AQ79"/>
    <mergeCell ref="AN85:AQ85"/>
    <mergeCell ref="CK71:CM71"/>
    <mergeCell ref="BX63:BZ63"/>
    <mergeCell ref="CH61:CM61"/>
    <mergeCell ref="CC62:CF62"/>
    <mergeCell ref="CP63:CR63"/>
    <mergeCell ref="BL62:BO62"/>
    <mergeCell ref="AG92:AI92"/>
    <mergeCell ref="AR92:AT92"/>
    <mergeCell ref="AU92:AW92"/>
    <mergeCell ref="AW85:BA85"/>
    <mergeCell ref="BG91:BI91"/>
    <mergeCell ref="BA92:BF92"/>
    <mergeCell ref="BJ92:BO92"/>
    <mergeCell ref="CE81:CI81"/>
    <mergeCell ref="BF80:BJ80"/>
    <mergeCell ref="BK80:BO80"/>
    <mergeCell ref="BB84:BE84"/>
    <mergeCell ref="BF84:BJ84"/>
    <mergeCell ref="BB83:BE83"/>
    <mergeCell ref="BK82:BO82"/>
    <mergeCell ref="AN81:AQ81"/>
    <mergeCell ref="BK84:BO84"/>
    <mergeCell ref="AR80:AV80"/>
    <mergeCell ref="AW80:BA80"/>
    <mergeCell ref="BB80:BE80"/>
    <mergeCell ref="AG90:AI90"/>
    <mergeCell ref="AN90:AQ90"/>
    <mergeCell ref="BJ90:BL90"/>
    <mergeCell ref="AG89:AI89"/>
    <mergeCell ref="AS89:AV89"/>
    <mergeCell ref="AU91:AW91"/>
    <mergeCell ref="AJ92:AK92"/>
    <mergeCell ref="CK68:CM68"/>
    <mergeCell ref="AN67:BO67"/>
    <mergeCell ref="AN66:AQ66"/>
    <mergeCell ref="BQ62:BT62"/>
    <mergeCell ref="CD63:CF63"/>
    <mergeCell ref="CN61:CS61"/>
    <mergeCell ref="BB66:BE66"/>
    <mergeCell ref="BH60:BK60"/>
    <mergeCell ref="BB68:BE68"/>
    <mergeCell ref="AR69:AV69"/>
    <mergeCell ref="BQ66:BT66"/>
    <mergeCell ref="AW62:BA62"/>
    <mergeCell ref="AR60:BE60"/>
    <mergeCell ref="AR61:AV61"/>
    <mergeCell ref="AW61:BA61"/>
    <mergeCell ref="BH61:BK61"/>
    <mergeCell ref="BH62:BK62"/>
    <mergeCell ref="CQ64:CS64"/>
    <mergeCell ref="BQ65:BT65"/>
    <mergeCell ref="BB61:BE61"/>
    <mergeCell ref="BF66:BL66"/>
    <mergeCell ref="CE69:CG69"/>
    <mergeCell ref="BY67:CM67"/>
    <mergeCell ref="CK66:CN66"/>
    <mergeCell ref="CF66:CI66"/>
    <mergeCell ref="CP66:CS66"/>
    <mergeCell ref="BV66:BY66"/>
    <mergeCell ref="AN69:AQ69"/>
    <mergeCell ref="CJ63:CL63"/>
    <mergeCell ref="BQ63:BT63"/>
    <mergeCell ref="BB41:BE41"/>
    <mergeCell ref="BI41:BM41"/>
    <mergeCell ref="AO42:AU42"/>
    <mergeCell ref="K56:M56"/>
    <mergeCell ref="K58:M58"/>
    <mergeCell ref="N56:P56"/>
    <mergeCell ref="CU66:CX66"/>
    <mergeCell ref="CV64:CX64"/>
    <mergeCell ref="CV63:CX63"/>
    <mergeCell ref="CT61:CY61"/>
    <mergeCell ref="BL61:BO61"/>
    <mergeCell ref="CL64:CN64"/>
    <mergeCell ref="AZ58:BC58"/>
    <mergeCell ref="AW59:AY59"/>
    <mergeCell ref="BA59:BC59"/>
    <mergeCell ref="BP58:CY59"/>
    <mergeCell ref="AN62:AQ62"/>
    <mergeCell ref="AN58:AQ58"/>
    <mergeCell ref="AS59:AU59"/>
    <mergeCell ref="BJ59:BL59"/>
    <mergeCell ref="AV58:AY58"/>
    <mergeCell ref="AR62:AV62"/>
    <mergeCell ref="AR58:AU58"/>
    <mergeCell ref="AN61:AQ61"/>
    <mergeCell ref="CR57:CU57"/>
    <mergeCell ref="CV57:CY57"/>
    <mergeCell ref="CN57:CQ57"/>
    <mergeCell ref="BZ52:CB52"/>
    <mergeCell ref="BX43:BZ43"/>
    <mergeCell ref="CF49:CI49"/>
    <mergeCell ref="BQ50:BX50"/>
    <mergeCell ref="BQ49:BX49"/>
    <mergeCell ref="BI44:BM44"/>
    <mergeCell ref="BZ57:CB57"/>
    <mergeCell ref="AR56:AT56"/>
    <mergeCell ref="T56:V56"/>
    <mergeCell ref="Q58:S58"/>
    <mergeCell ref="AK45:AL45"/>
    <mergeCell ref="BZ55:CB55"/>
    <mergeCell ref="CC55:CE55"/>
    <mergeCell ref="BQ54:BX54"/>
    <mergeCell ref="BZ54:CB54"/>
    <mergeCell ref="AR55:AU55"/>
    <mergeCell ref="BZ53:CB53"/>
    <mergeCell ref="BL51:BO51"/>
    <mergeCell ref="CF57:CI57"/>
    <mergeCell ref="BQ56:BX56"/>
    <mergeCell ref="BH51:BJ51"/>
    <mergeCell ref="BZ48:CB48"/>
    <mergeCell ref="BZ46:CE46"/>
    <mergeCell ref="BR47:BW47"/>
    <mergeCell ref="BZ50:CB50"/>
    <mergeCell ref="CC50:CE50"/>
    <mergeCell ref="AN55:AQ55"/>
    <mergeCell ref="BQ48:BX48"/>
    <mergeCell ref="BZ51:CB51"/>
    <mergeCell ref="AD47:AE47"/>
    <mergeCell ref="Z51:AC53"/>
    <mergeCell ref="AD51:AG53"/>
    <mergeCell ref="AH51:AM53"/>
    <mergeCell ref="Z54:AC55"/>
    <mergeCell ref="AD54:AG55"/>
    <mergeCell ref="AH54:AJ55"/>
    <mergeCell ref="AK54:AM55"/>
    <mergeCell ref="I35:K35"/>
    <mergeCell ref="O36:Q36"/>
    <mergeCell ref="N43:P43"/>
    <mergeCell ref="AK37:AL37"/>
    <mergeCell ref="AK43:AL43"/>
    <mergeCell ref="U36:V36"/>
    <mergeCell ref="W44:Y44"/>
    <mergeCell ref="BB39:BE39"/>
    <mergeCell ref="BB43:BE43"/>
    <mergeCell ref="AZ56:BB56"/>
    <mergeCell ref="AO41:AU41"/>
    <mergeCell ref="H58:J58"/>
    <mergeCell ref="T45:Y45"/>
    <mergeCell ref="BQ52:BX52"/>
    <mergeCell ref="L51:Y52"/>
    <mergeCell ref="BH56:BK56"/>
    <mergeCell ref="W56:Y56"/>
    <mergeCell ref="Q56:S56"/>
    <mergeCell ref="T57:V57"/>
    <mergeCell ref="K48:M48"/>
    <mergeCell ref="N48:P48"/>
    <mergeCell ref="W49:Y49"/>
    <mergeCell ref="W48:Y48"/>
    <mergeCell ref="AK46:AL46"/>
    <mergeCell ref="BL56:BN56"/>
    <mergeCell ref="AZ55:BC55"/>
    <mergeCell ref="BH55:BO55"/>
    <mergeCell ref="AO43:AU43"/>
    <mergeCell ref="BB42:BE42"/>
    <mergeCell ref="AG45:AJ45"/>
    <mergeCell ref="BG50:BJ50"/>
    <mergeCell ref="AG47:AJ47"/>
    <mergeCell ref="CR53:CU53"/>
    <mergeCell ref="CV49:CY49"/>
    <mergeCell ref="AY50:BB50"/>
    <mergeCell ref="BD51:BF51"/>
    <mergeCell ref="CH39:CN39"/>
    <mergeCell ref="CC51:CE51"/>
    <mergeCell ref="CV55:CY55"/>
    <mergeCell ref="CB40:CE40"/>
    <mergeCell ref="CV48:CY48"/>
    <mergeCell ref="CP41:CR41"/>
    <mergeCell ref="CT39:CW39"/>
    <mergeCell ref="CJ51:CM51"/>
    <mergeCell ref="CF51:CI51"/>
    <mergeCell ref="CN51:CQ51"/>
    <mergeCell ref="CV54:CY54"/>
    <mergeCell ref="CN54:CQ54"/>
    <mergeCell ref="AX42:AZ42"/>
    <mergeCell ref="BP41:BV42"/>
    <mergeCell ref="BI39:BM39"/>
    <mergeCell ref="CH41:CN41"/>
    <mergeCell ref="CT41:CW41"/>
    <mergeCell ref="BX41:BZ42"/>
    <mergeCell ref="BP43:BV43"/>
    <mergeCell ref="CF44:CY45"/>
    <mergeCell ref="CJ50:CM50"/>
    <mergeCell ref="BI43:BM43"/>
    <mergeCell ref="BQ55:BX55"/>
    <mergeCell ref="BK49:BN49"/>
    <mergeCell ref="BI40:BM40"/>
    <mergeCell ref="BI42:BM42"/>
    <mergeCell ref="CH40:CN40"/>
    <mergeCell ref="AV51:AX51"/>
    <mergeCell ref="CR28:CU28"/>
    <mergeCell ref="CD32:CG32"/>
    <mergeCell ref="CT42:CW42"/>
    <mergeCell ref="CV30:CY30"/>
    <mergeCell ref="CR26:CU26"/>
    <mergeCell ref="CR27:CU27"/>
    <mergeCell ref="BI26:BM26"/>
    <mergeCell ref="BI27:BM27"/>
    <mergeCell ref="CI26:CM26"/>
    <mergeCell ref="AX26:AZ26"/>
    <mergeCell ref="BQ27:BU27"/>
    <mergeCell ref="BB26:BE26"/>
    <mergeCell ref="CV26:CY26"/>
    <mergeCell ref="BX38:BZ38"/>
    <mergeCell ref="CV27:CY27"/>
    <mergeCell ref="BB28:BE28"/>
    <mergeCell ref="BB33:BE33"/>
    <mergeCell ref="BB36:BE36"/>
    <mergeCell ref="BV29:BY29"/>
    <mergeCell ref="BQ29:BU29"/>
    <mergeCell ref="BV31:BY31"/>
    <mergeCell ref="BQ31:BU31"/>
    <mergeCell ref="BZ28:CC28"/>
    <mergeCell ref="CD28:CG28"/>
    <mergeCell ref="CV31:CY31"/>
    <mergeCell ref="BI28:BM28"/>
    <mergeCell ref="CN29:CQ29"/>
    <mergeCell ref="CR29:CU29"/>
    <mergeCell ref="BI34:BM34"/>
    <mergeCell ref="BI35:BM35"/>
    <mergeCell ref="CN30:CQ30"/>
    <mergeCell ref="CV33:CY33"/>
    <mergeCell ref="CV28:CY28"/>
    <mergeCell ref="BZ27:CC27"/>
    <mergeCell ref="CN28:CQ28"/>
    <mergeCell ref="CT43:CW43"/>
    <mergeCell ref="CN56:CQ56"/>
    <mergeCell ref="CV32:CY32"/>
    <mergeCell ref="CT40:CW40"/>
    <mergeCell ref="CP42:CR42"/>
    <mergeCell ref="BX37:BZ37"/>
    <mergeCell ref="CC54:CE54"/>
    <mergeCell ref="CR32:CU32"/>
    <mergeCell ref="CV47:CY47"/>
    <mergeCell ref="CJ53:CM53"/>
    <mergeCell ref="BQ51:BX51"/>
    <mergeCell ref="CR48:CU48"/>
    <mergeCell ref="CR47:CU47"/>
    <mergeCell ref="CJ49:CM49"/>
    <mergeCell ref="CC48:CE48"/>
    <mergeCell ref="BZ49:CB49"/>
    <mergeCell ref="CJ56:CM56"/>
    <mergeCell ref="CV56:CY56"/>
    <mergeCell ref="CI29:CM29"/>
    <mergeCell ref="BV28:BY28"/>
    <mergeCell ref="BQ32:BU32"/>
    <mergeCell ref="CR54:CU54"/>
    <mergeCell ref="CR51:CU51"/>
    <mergeCell ref="CP43:CR43"/>
    <mergeCell ref="CB43:CE43"/>
    <mergeCell ref="CG46:CL46"/>
    <mergeCell ref="CV29:CY29"/>
    <mergeCell ref="CR30:CU30"/>
    <mergeCell ref="CD29:CG29"/>
    <mergeCell ref="BI24:BM24"/>
    <mergeCell ref="CV25:CY25"/>
    <mergeCell ref="CR25:CU25"/>
    <mergeCell ref="CN25:CQ25"/>
    <mergeCell ref="CV24:CY24"/>
    <mergeCell ref="CD20:CG20"/>
    <mergeCell ref="BV23:BY23"/>
    <mergeCell ref="BZ23:CC23"/>
    <mergeCell ref="CD23:CG23"/>
    <mergeCell ref="BZ22:CC22"/>
    <mergeCell ref="BQ23:BU23"/>
    <mergeCell ref="BZ21:CC21"/>
    <mergeCell ref="BV21:BY21"/>
    <mergeCell ref="BV22:BY22"/>
    <mergeCell ref="BZ24:CC24"/>
    <mergeCell ref="CD24:CG24"/>
    <mergeCell ref="CI24:CM24"/>
    <mergeCell ref="BZ25:CC25"/>
    <mergeCell ref="CV22:CY22"/>
    <mergeCell ref="CV20:CY20"/>
    <mergeCell ref="CV23:CY23"/>
    <mergeCell ref="BV24:BY24"/>
    <mergeCell ref="BQ24:BU24"/>
    <mergeCell ref="BQ25:BU25"/>
    <mergeCell ref="BV25:BY25"/>
    <mergeCell ref="CN23:CQ23"/>
    <mergeCell ref="CI23:CM23"/>
    <mergeCell ref="CN21:CQ21"/>
    <mergeCell ref="CR21:CU21"/>
    <mergeCell ref="CR22:CU22"/>
    <mergeCell ref="CN24:CQ24"/>
    <mergeCell ref="CD25:CG25"/>
    <mergeCell ref="CW18:CX18"/>
    <mergeCell ref="CV21:CY21"/>
    <mergeCell ref="BQ18:BT18"/>
    <mergeCell ref="BV18:BY18"/>
    <mergeCell ref="CE18:CF18"/>
    <mergeCell ref="CD21:CG21"/>
    <mergeCell ref="CI21:CM21"/>
    <mergeCell ref="CI18:CL18"/>
    <mergeCell ref="CN18:CQ18"/>
    <mergeCell ref="CR20:CU20"/>
    <mergeCell ref="BI20:BM20"/>
    <mergeCell ref="BI21:BM21"/>
    <mergeCell ref="CI22:CM22"/>
    <mergeCell ref="BB21:BE21"/>
    <mergeCell ref="AJ23:AM23"/>
    <mergeCell ref="AD23:AF23"/>
    <mergeCell ref="AW18:BA18"/>
    <mergeCell ref="CN20:CQ20"/>
    <mergeCell ref="CN22:CQ22"/>
    <mergeCell ref="CD22:CG22"/>
    <mergeCell ref="BB18:BF18"/>
    <mergeCell ref="BI22:BM22"/>
    <mergeCell ref="AG22:AI22"/>
    <mergeCell ref="AJ22:AM22"/>
    <mergeCell ref="AJ21:AM21"/>
    <mergeCell ref="AD20:AF20"/>
    <mergeCell ref="AG20:AI20"/>
    <mergeCell ref="AD21:AF21"/>
    <mergeCell ref="BB20:BE20"/>
    <mergeCell ref="BB25:BE25"/>
    <mergeCell ref="BI25:BM25"/>
    <mergeCell ref="BI32:BM32"/>
    <mergeCell ref="BB38:BE38"/>
    <mergeCell ref="BB37:BE37"/>
    <mergeCell ref="CP36:CR36"/>
    <mergeCell ref="CH37:CN37"/>
    <mergeCell ref="CP37:CR37"/>
    <mergeCell ref="CT37:CW37"/>
    <mergeCell ref="CC36:CF36"/>
    <mergeCell ref="CT38:CW38"/>
    <mergeCell ref="AF25:AG25"/>
    <mergeCell ref="L30:N30"/>
    <mergeCell ref="E43:G43"/>
    <mergeCell ref="L36:N36"/>
    <mergeCell ref="AO37:AU37"/>
    <mergeCell ref="CE15:CR16"/>
    <mergeCell ref="BW17:CR17"/>
    <mergeCell ref="BV20:BY20"/>
    <mergeCell ref="BZ20:CC20"/>
    <mergeCell ref="BP15:CD16"/>
    <mergeCell ref="AF19:AI19"/>
    <mergeCell ref="AJ19:AM19"/>
    <mergeCell ref="AJ20:AM20"/>
    <mergeCell ref="A15:Y16"/>
    <mergeCell ref="AC19:AE19"/>
    <mergeCell ref="AX24:AZ24"/>
    <mergeCell ref="BB24:BE24"/>
    <mergeCell ref="AO24:AU24"/>
    <mergeCell ref="BB22:BE22"/>
    <mergeCell ref="AO22:AU22"/>
    <mergeCell ref="AK18:AM18"/>
    <mergeCell ref="CR24:CU24"/>
    <mergeCell ref="CR23:CU23"/>
    <mergeCell ref="Z18:AB18"/>
    <mergeCell ref="Z19:AB19"/>
    <mergeCell ref="BH18:BN18"/>
    <mergeCell ref="AG16:AH16"/>
    <mergeCell ref="AG17:AH17"/>
    <mergeCell ref="AK17:AL17"/>
    <mergeCell ref="AG18:AI18"/>
    <mergeCell ref="H43:J43"/>
    <mergeCell ref="AX37:AZ37"/>
    <mergeCell ref="AO35:AU35"/>
    <mergeCell ref="T42:V42"/>
    <mergeCell ref="W35:Y35"/>
    <mergeCell ref="W43:Y43"/>
    <mergeCell ref="AX31:AZ31"/>
    <mergeCell ref="AX28:AZ28"/>
    <mergeCell ref="AO39:AU39"/>
    <mergeCell ref="T43:V43"/>
    <mergeCell ref="AO32:AU32"/>
    <mergeCell ref="AF28:AG28"/>
    <mergeCell ref="AD22:AF22"/>
    <mergeCell ref="AG21:AI21"/>
    <mergeCell ref="AX29:AZ29"/>
    <mergeCell ref="AO34:AU34"/>
    <mergeCell ref="Z23:AC23"/>
    <mergeCell ref="Z28:AA28"/>
    <mergeCell ref="AL28:AM28"/>
    <mergeCell ref="AX36:AZ36"/>
    <mergeCell ref="AO33:AU33"/>
    <mergeCell ref="U33:V33"/>
    <mergeCell ref="AB28:AC28"/>
    <mergeCell ref="A6:J6"/>
    <mergeCell ref="AX20:AZ20"/>
    <mergeCell ref="L21:N21"/>
    <mergeCell ref="Q21:S21"/>
    <mergeCell ref="V21:X21"/>
    <mergeCell ref="D20:F20"/>
    <mergeCell ref="AO21:AU21"/>
    <mergeCell ref="AA15:AC16"/>
    <mergeCell ref="AX21:AZ21"/>
    <mergeCell ref="AO20:AU20"/>
    <mergeCell ref="F31:H31"/>
    <mergeCell ref="F32:H32"/>
    <mergeCell ref="I32:K32"/>
    <mergeCell ref="L32:N32"/>
    <mergeCell ref="O32:Q32"/>
    <mergeCell ref="L31:N31"/>
    <mergeCell ref="A7:J9"/>
    <mergeCell ref="F28:H28"/>
    <mergeCell ref="AO31:AU31"/>
    <mergeCell ref="AG23:AI23"/>
    <mergeCell ref="AD16:AE16"/>
    <mergeCell ref="Z20:AC20"/>
    <mergeCell ref="Z21:AC21"/>
    <mergeCell ref="Z22:AC22"/>
    <mergeCell ref="AX22:AZ22"/>
    <mergeCell ref="AJ25:AK25"/>
    <mergeCell ref="AX25:AZ25"/>
    <mergeCell ref="AX32:AZ32"/>
    <mergeCell ref="AH28:AI28"/>
    <mergeCell ref="AJ26:AK27"/>
    <mergeCell ref="AL26:AM27"/>
    <mergeCell ref="AO26:AU26"/>
    <mergeCell ref="H23:I23"/>
    <mergeCell ref="Z15:Z16"/>
    <mergeCell ref="AJ16:AL16"/>
    <mergeCell ref="W27:Y27"/>
    <mergeCell ref="O30:Q30"/>
    <mergeCell ref="S31:T31"/>
    <mergeCell ref="U30:V30"/>
    <mergeCell ref="AO30:AU30"/>
    <mergeCell ref="AX30:AZ30"/>
    <mergeCell ref="AO18:AU18"/>
    <mergeCell ref="W28:Y28"/>
    <mergeCell ref="AD28:AE28"/>
    <mergeCell ref="AG24:AI24"/>
    <mergeCell ref="AJ24:AM24"/>
    <mergeCell ref="AB25:AC25"/>
    <mergeCell ref="AH25:AI25"/>
    <mergeCell ref="AD25:AE25"/>
    <mergeCell ref="A25:Y26"/>
    <mergeCell ref="AD26:AE27"/>
    <mergeCell ref="AX27:AZ27"/>
    <mergeCell ref="C42:D42"/>
    <mergeCell ref="W36:Y36"/>
    <mergeCell ref="W30:Y30"/>
    <mergeCell ref="W42:Y42"/>
    <mergeCell ref="U35:V35"/>
    <mergeCell ref="U32:V32"/>
    <mergeCell ref="L33:N33"/>
    <mergeCell ref="AX38:AZ38"/>
    <mergeCell ref="S36:T36"/>
    <mergeCell ref="U31:V31"/>
    <mergeCell ref="AX33:AZ33"/>
    <mergeCell ref="L24:N24"/>
    <mergeCell ref="Q24:S24"/>
    <mergeCell ref="V24:X24"/>
    <mergeCell ref="AO25:AU25"/>
    <mergeCell ref="Z24:AC24"/>
    <mergeCell ref="AD24:AF24"/>
    <mergeCell ref="S30:T30"/>
    <mergeCell ref="W33:Y33"/>
    <mergeCell ref="W34:Y34"/>
    <mergeCell ref="O34:Q34"/>
    <mergeCell ref="S34:T34"/>
    <mergeCell ref="AD35:AE35"/>
    <mergeCell ref="A28:E28"/>
    <mergeCell ref="AO40:AU40"/>
    <mergeCell ref="F37:H37"/>
    <mergeCell ref="I37:K37"/>
    <mergeCell ref="L37:N37"/>
    <mergeCell ref="O37:Q37"/>
    <mergeCell ref="S37:T37"/>
    <mergeCell ref="U37:V37"/>
    <mergeCell ref="W37:Y37"/>
    <mergeCell ref="E44:G44"/>
    <mergeCell ref="Q44:S44"/>
    <mergeCell ref="I34:K34"/>
    <mergeCell ref="K43:M43"/>
    <mergeCell ref="L34:N34"/>
    <mergeCell ref="N42:P42"/>
    <mergeCell ref="Q43:S43"/>
    <mergeCell ref="F36:H36"/>
    <mergeCell ref="I36:K36"/>
    <mergeCell ref="I31:K31"/>
    <mergeCell ref="AK42:AL42"/>
    <mergeCell ref="F33:H33"/>
    <mergeCell ref="H42:J42"/>
    <mergeCell ref="K42:M42"/>
    <mergeCell ref="T44:V44"/>
    <mergeCell ref="H44:J44"/>
    <mergeCell ref="F30:H30"/>
    <mergeCell ref="F34:H34"/>
    <mergeCell ref="E42:G42"/>
    <mergeCell ref="I30:K30"/>
    <mergeCell ref="L35:N35"/>
    <mergeCell ref="I33:K33"/>
    <mergeCell ref="W31:Y31"/>
    <mergeCell ref="AG42:AJ42"/>
    <mergeCell ref="U34:V34"/>
    <mergeCell ref="F35:H35"/>
    <mergeCell ref="S33:T33"/>
    <mergeCell ref="O31:Q31"/>
    <mergeCell ref="K44:M44"/>
    <mergeCell ref="N44:P44"/>
    <mergeCell ref="AG43:AJ43"/>
    <mergeCell ref="AD37:AE37"/>
    <mergeCell ref="C93:F93"/>
    <mergeCell ref="J93:N93"/>
    <mergeCell ref="O93:Q93"/>
    <mergeCell ref="R93:V93"/>
    <mergeCell ref="G92:I92"/>
    <mergeCell ref="O92:Q92"/>
    <mergeCell ref="CO67:CS67"/>
    <mergeCell ref="G86:I86"/>
    <mergeCell ref="J86:N86"/>
    <mergeCell ref="O86:Q86"/>
    <mergeCell ref="W86:Y86"/>
    <mergeCell ref="R86:V86"/>
    <mergeCell ref="W82:Y82"/>
    <mergeCell ref="C87:I89"/>
    <mergeCell ref="J87:Y88"/>
    <mergeCell ref="J89:Q89"/>
    <mergeCell ref="R89:Y89"/>
    <mergeCell ref="C90:F90"/>
    <mergeCell ref="J90:N90"/>
    <mergeCell ref="R90:V90"/>
    <mergeCell ref="C91:F91"/>
    <mergeCell ref="J91:N91"/>
    <mergeCell ref="G78:I79"/>
    <mergeCell ref="J78:N79"/>
    <mergeCell ref="O78:Q79"/>
    <mergeCell ref="R78:V79"/>
    <mergeCell ref="AW69:BA69"/>
    <mergeCell ref="BB69:BE69"/>
    <mergeCell ref="CH69:CJ69"/>
    <mergeCell ref="BY69:CA69"/>
    <mergeCell ref="CI74:CO74"/>
    <mergeCell ref="CR74:CX74"/>
    <mergeCell ref="BZ29:CC29"/>
    <mergeCell ref="AK36:AL36"/>
    <mergeCell ref="BX36:BZ36"/>
    <mergeCell ref="CB38:CE38"/>
    <mergeCell ref="BX39:BZ39"/>
    <mergeCell ref="CB39:CE39"/>
    <mergeCell ref="Q42:S42"/>
    <mergeCell ref="AG41:AJ41"/>
    <mergeCell ref="S35:T35"/>
    <mergeCell ref="O33:Q33"/>
    <mergeCell ref="BP39:BV39"/>
    <mergeCell ref="AK41:AL41"/>
    <mergeCell ref="BB32:BE32"/>
    <mergeCell ref="O35:Q35"/>
    <mergeCell ref="BB30:BE30"/>
    <mergeCell ref="BI30:BM30"/>
    <mergeCell ref="S32:T32"/>
    <mergeCell ref="BB34:BE34"/>
    <mergeCell ref="AX35:AZ35"/>
    <mergeCell ref="AX34:AZ34"/>
    <mergeCell ref="AX41:AZ41"/>
    <mergeCell ref="AO38:AU38"/>
    <mergeCell ref="AX40:AZ40"/>
    <mergeCell ref="AX39:AZ39"/>
    <mergeCell ref="BZ31:CC31"/>
    <mergeCell ref="BV32:BY32"/>
    <mergeCell ref="W32:Y32"/>
    <mergeCell ref="BI36:BM36"/>
    <mergeCell ref="BI37:BM37"/>
    <mergeCell ref="BQ36:BU36"/>
    <mergeCell ref="BI38:BM38"/>
    <mergeCell ref="AO36:AU36"/>
    <mergeCell ref="C92:F92"/>
    <mergeCell ref="J92:N92"/>
    <mergeCell ref="R92:V92"/>
    <mergeCell ref="G81:I81"/>
    <mergeCell ref="J81:N81"/>
    <mergeCell ref="O81:Q81"/>
    <mergeCell ref="R81:V81"/>
    <mergeCell ref="W81:Y81"/>
    <mergeCell ref="C78:F79"/>
    <mergeCell ref="CF48:CI48"/>
    <mergeCell ref="BC50:BF50"/>
    <mergeCell ref="A51:K52"/>
    <mergeCell ref="A49:B49"/>
    <mergeCell ref="K49:M49"/>
    <mergeCell ref="Q57:S57"/>
    <mergeCell ref="W60:Y60"/>
    <mergeCell ref="A59:G59"/>
    <mergeCell ref="A58:G58"/>
    <mergeCell ref="A56:G56"/>
    <mergeCell ref="T64:V64"/>
    <mergeCell ref="Q61:S61"/>
    <mergeCell ref="Q65:S65"/>
    <mergeCell ref="BD58:BF58"/>
    <mergeCell ref="AN68:AQ68"/>
    <mergeCell ref="CC57:CE57"/>
    <mergeCell ref="CC56:CE56"/>
    <mergeCell ref="AV56:AX56"/>
    <mergeCell ref="AN50:AT50"/>
    <mergeCell ref="BE49:BH49"/>
    <mergeCell ref="AY49:BB49"/>
    <mergeCell ref="CB68:CD68"/>
    <mergeCell ref="CE68:CG68"/>
  </mergeCells>
  <phoneticPr fontId="2"/>
  <hyperlinks>
    <hyperlink ref="CA13" r:id="rId1" xr:uid="{00000000-0004-0000-0A00-000000000000}"/>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92D050"/>
    <pageSetUpPr fitToPage="1"/>
  </sheetPr>
  <dimension ref="A1:CY104"/>
  <sheetViews>
    <sheetView showGridLines="0" view="pageBreakPreview" zoomScale="70" zoomScaleNormal="80" zoomScaleSheetLayoutView="70" workbookViewId="0">
      <selection activeCell="C4" sqref="C4"/>
    </sheetView>
  </sheetViews>
  <sheetFormatPr defaultColWidth="9" defaultRowHeight="13.5" x14ac:dyDescent="0.15"/>
  <cols>
    <col min="1" max="2" width="4.875" style="1" customWidth="1"/>
    <col min="3"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28" width="5.5" style="1" customWidth="1"/>
    <col min="29" max="29" width="5.375" style="1" customWidth="1"/>
    <col min="30" max="39" width="5.5" style="1" customWidth="1"/>
    <col min="40" max="46" width="3.125" style="1" customWidth="1"/>
    <col min="47" max="49" width="3.375" style="1" customWidth="1"/>
    <col min="50" max="50" width="2.5" style="1" customWidth="1"/>
    <col min="51" max="67" width="3.125" style="1" customWidth="1"/>
    <col min="68" max="103" width="2.5" style="1" customWidth="1"/>
    <col min="104" max="16384" width="9" style="5"/>
  </cols>
  <sheetData>
    <row r="1" spans="1:103" s="68" customFormat="1" ht="14.25" x14ac:dyDescent="0.15">
      <c r="A1" s="330">
        <f>+データ一覧!M2</f>
        <v>0</v>
      </c>
      <c r="B1" s="330"/>
      <c r="C1" s="331"/>
      <c r="D1" s="331"/>
      <c r="E1" s="331"/>
      <c r="F1" s="331"/>
      <c r="G1" s="331"/>
      <c r="H1" s="331"/>
      <c r="I1" s="331"/>
      <c r="J1" s="33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25">
      <c r="A2" s="332">
        <f>+データ一覧!M5</f>
        <v>0</v>
      </c>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71"/>
      <c r="CP2" s="67"/>
      <c r="CQ2" s="67"/>
      <c r="CR2" s="67"/>
      <c r="CS2" s="67"/>
      <c r="CT2" s="67"/>
      <c r="CU2" s="67"/>
      <c r="CV2" s="67"/>
      <c r="CW2" s="67"/>
      <c r="CX2" s="67"/>
      <c r="CY2" s="67"/>
    </row>
    <row r="3" spans="1:103" s="68" customFormat="1" ht="14.25" customHeight="1" x14ac:dyDescent="0.15">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71"/>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customHeight="1" x14ac:dyDescent="0.15">
      <c r="K4" s="67"/>
      <c r="L4" s="67"/>
      <c r="M4" s="67"/>
      <c r="N4" s="67"/>
      <c r="O4" s="67"/>
      <c r="P4" s="67"/>
      <c r="Q4" s="67"/>
      <c r="R4" s="67"/>
      <c r="S4" s="67"/>
      <c r="T4" s="67"/>
      <c r="U4" s="67"/>
      <c r="V4" s="67"/>
      <c r="W4" s="67"/>
      <c r="X4" s="73"/>
      <c r="Y4" s="73"/>
      <c r="Z4" s="53"/>
      <c r="AA4" s="53"/>
      <c r="AB4" s="335" t="s">
        <v>1346</v>
      </c>
      <c r="AC4" s="67"/>
      <c r="AD4" s="53"/>
      <c r="AE4" s="53"/>
      <c r="AF4" s="53"/>
      <c r="AG4" s="53"/>
      <c r="AH4" s="53"/>
      <c r="AI4" s="53"/>
      <c r="AJ4" s="53"/>
      <c r="AK4" s="67"/>
      <c r="AL4" s="67"/>
      <c r="AM4" s="67"/>
      <c r="AN4" s="71" t="s">
        <v>1347</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71" t="s">
        <v>1348</v>
      </c>
      <c r="BT4" s="53"/>
      <c r="BU4" s="53"/>
      <c r="BZ4" s="67"/>
      <c r="CA4" s="53" t="s">
        <v>1349</v>
      </c>
      <c r="CB4" s="67"/>
      <c r="CC4" s="67"/>
      <c r="CD4" s="67"/>
      <c r="CE4" s="67"/>
      <c r="CF4" s="67"/>
      <c r="CG4" s="67"/>
      <c r="CH4" s="67"/>
      <c r="CI4" s="67"/>
      <c r="CJ4" s="67"/>
      <c r="CK4" s="67"/>
      <c r="CL4" s="67"/>
      <c r="CM4" s="67"/>
      <c r="CN4" s="67"/>
      <c r="CO4" s="67"/>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335" t="s">
        <v>1350</v>
      </c>
      <c r="AC5" s="67"/>
      <c r="AD5" s="53"/>
      <c r="AE5" s="53"/>
      <c r="AF5" s="67"/>
      <c r="AG5" s="53"/>
      <c r="AH5" s="53"/>
      <c r="AI5" s="53"/>
      <c r="AJ5" s="53"/>
      <c r="AK5" s="67"/>
      <c r="AL5" s="67"/>
      <c r="AM5" s="67"/>
      <c r="AN5" s="71"/>
      <c r="AO5" s="53" t="s">
        <v>1351</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71"/>
      <c r="BT5" s="53"/>
      <c r="BU5" s="53"/>
      <c r="BZ5" s="67"/>
      <c r="CA5" s="71" t="s">
        <v>1352</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+データ一覧!M3</f>
        <v>あわらし</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335" t="s">
        <v>1353</v>
      </c>
      <c r="AC6" s="67"/>
      <c r="AD6" s="53"/>
      <c r="AE6" s="53"/>
      <c r="AF6" s="67"/>
      <c r="AG6" s="53"/>
      <c r="AH6" s="53"/>
      <c r="AI6" s="53"/>
      <c r="AJ6" s="53"/>
      <c r="AK6" s="67"/>
      <c r="AL6" s="67"/>
      <c r="AM6" s="67"/>
      <c r="AN6" s="71"/>
      <c r="AO6" s="53" t="s">
        <v>1765</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71"/>
      <c r="BT6" s="53"/>
      <c r="BU6" s="53"/>
      <c r="BZ6" s="67"/>
      <c r="CA6" s="71"/>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データ一覧!M6</f>
        <v>あわら市</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335" t="s">
        <v>1354</v>
      </c>
      <c r="AC7" s="67"/>
      <c r="AD7" s="53"/>
      <c r="AE7" s="53"/>
      <c r="AF7" s="67"/>
      <c r="AG7" s="53"/>
      <c r="AH7" s="53"/>
      <c r="AI7" s="53"/>
      <c r="AJ7" s="53"/>
      <c r="AK7" s="67"/>
      <c r="AL7" s="67"/>
      <c r="AM7" s="67"/>
      <c r="AN7" s="71"/>
      <c r="AO7" s="53" t="s">
        <v>1355</v>
      </c>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71" t="s">
        <v>1356</v>
      </c>
      <c r="BT7" s="67"/>
      <c r="BU7" s="67"/>
      <c r="BV7" s="67"/>
      <c r="BW7" s="67"/>
      <c r="BX7" s="67"/>
      <c r="BY7" s="67"/>
      <c r="BZ7" s="67"/>
      <c r="CA7" s="71" t="s">
        <v>1357</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customHeight="1"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335"/>
      <c r="AC8" s="67"/>
      <c r="AD8" s="67"/>
      <c r="AE8" s="67"/>
      <c r="AF8" s="67"/>
      <c r="AG8" s="67"/>
      <c r="AH8" s="67"/>
      <c r="AI8" s="67"/>
      <c r="AJ8" s="67"/>
      <c r="AK8" s="67"/>
      <c r="AL8" s="67"/>
      <c r="AM8" s="67"/>
      <c r="AN8" s="71"/>
      <c r="AO8" s="53" t="s">
        <v>1358</v>
      </c>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1359</v>
      </c>
      <c r="BT8" s="67"/>
      <c r="BU8" s="67"/>
      <c r="BV8" s="67"/>
      <c r="BW8" s="67"/>
      <c r="BX8" s="67"/>
      <c r="BY8" s="67"/>
      <c r="BZ8" s="67"/>
      <c r="CA8" s="71" t="s">
        <v>1360</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customHeight="1"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71"/>
      <c r="AO9" s="53" t="s">
        <v>1361</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67"/>
      <c r="BU9" s="67"/>
      <c r="BV9" s="67"/>
      <c r="BW9" s="67"/>
      <c r="BX9" s="67"/>
      <c r="BY9" s="67"/>
      <c r="BZ9" s="67"/>
      <c r="CA9" s="71"/>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71"/>
      <c r="AO10" s="53" t="s">
        <v>1362</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71" t="s">
        <v>1363</v>
      </c>
      <c r="BT10" s="67"/>
      <c r="BU10" s="67"/>
      <c r="BV10" s="67"/>
      <c r="BW10" s="67"/>
      <c r="BX10" s="67"/>
      <c r="BY10" s="67"/>
      <c r="BZ10" s="67"/>
      <c r="CA10" s="71" t="s">
        <v>1364</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v>0</v>
      </c>
      <c r="AC11" s="67"/>
      <c r="AD11" s="67"/>
      <c r="AE11" s="67"/>
      <c r="AF11" s="67"/>
      <c r="AG11" s="67"/>
      <c r="AH11" s="67"/>
      <c r="AI11" s="67"/>
      <c r="AJ11" s="67"/>
      <c r="AK11" s="67"/>
      <c r="AL11" s="67"/>
      <c r="AM11" s="67"/>
      <c r="AN11" s="71"/>
      <c r="AO11" s="53" t="s">
        <v>1365</v>
      </c>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71"/>
      <c r="BT11" s="53"/>
      <c r="BU11" s="53"/>
      <c r="BZ11" s="67"/>
      <c r="CA11" s="336"/>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71"/>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1366</v>
      </c>
      <c r="AC13" s="67"/>
      <c r="AD13" s="67"/>
      <c r="AE13" s="67"/>
      <c r="AF13" s="6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71" t="s">
        <v>747</v>
      </c>
      <c r="BT13" s="53"/>
      <c r="BU13" s="53"/>
      <c r="BZ13" s="67"/>
      <c r="CA13" s="72" t="s">
        <v>1367</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923">
        <f>データ一覧!$M$240</f>
        <v>9470</v>
      </c>
      <c r="AE16" s="1094"/>
      <c r="AF16" s="588" t="s">
        <v>755</v>
      </c>
      <c r="AG16" s="1880">
        <f>データ一覧!$M$241</f>
        <v>1720</v>
      </c>
      <c r="AH16" s="1095"/>
      <c r="AI16" s="588" t="s">
        <v>756</v>
      </c>
      <c r="AJ16" s="939">
        <f>データ一覧!M242</f>
        <v>551</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データ一覧!$M$243</f>
        <v>3370</v>
      </c>
      <c r="AD19" s="981"/>
      <c r="AE19" s="1090"/>
      <c r="AF19" s="940">
        <f>データ一覧!$M$244</f>
        <v>2580</v>
      </c>
      <c r="AG19" s="981"/>
      <c r="AH19" s="981"/>
      <c r="AI19" s="672"/>
      <c r="AJ19" s="940">
        <f>データ一覧!$M$245</f>
        <v>797</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データ一覧!M7</f>
        <v>116.98</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データ一覧!M327</f>
        <v>99</v>
      </c>
      <c r="AY20" s="633"/>
      <c r="AZ20" s="633"/>
      <c r="BA20" s="245"/>
      <c r="BB20" s="661">
        <f>+データ一覧!M352</f>
        <v>3822</v>
      </c>
      <c r="BC20" s="662"/>
      <c r="BD20" s="662"/>
      <c r="BE20" s="662"/>
      <c r="BF20" s="246"/>
      <c r="BG20" s="247"/>
      <c r="BH20" s="246"/>
      <c r="BI20" s="633">
        <f>データ一覧!M377</f>
        <v>163824.53</v>
      </c>
      <c r="BJ20" s="633"/>
      <c r="BK20" s="633"/>
      <c r="BL20" s="931"/>
      <c r="BM20" s="931"/>
      <c r="BN20" s="67"/>
      <c r="BO20" s="151"/>
      <c r="BP20" s="67" t="s">
        <v>791</v>
      </c>
      <c r="BQ20" s="67"/>
      <c r="BR20" s="67"/>
      <c r="BS20" s="67"/>
      <c r="BT20" s="67"/>
      <c r="BU20" s="67"/>
      <c r="BV20" s="647">
        <f>BZ20+CD20</f>
        <v>14287</v>
      </c>
      <c r="BW20" s="648"/>
      <c r="BX20" s="648"/>
      <c r="BY20" s="649"/>
      <c r="BZ20" s="647">
        <f>データ一覧!M497</f>
        <v>7536</v>
      </c>
      <c r="CA20" s="648"/>
      <c r="CB20" s="648"/>
      <c r="CC20" s="649"/>
      <c r="CD20" s="647">
        <f>データ一覧!M522</f>
        <v>6751</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データ一覧!M9</f>
        <v>8986.7000000000007</v>
      </c>
      <c r="M21" s="929"/>
      <c r="N21" s="929"/>
      <c r="O21" s="153"/>
      <c r="P21" s="156"/>
      <c r="Q21" s="929">
        <f>データ一覧!M10</f>
        <v>2661.4</v>
      </c>
      <c r="R21" s="929"/>
      <c r="S21" s="929"/>
      <c r="T21" s="164"/>
      <c r="U21" s="153"/>
      <c r="V21" s="929">
        <f>データ一覧!M11</f>
        <v>890.2</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f>データ一覧!M328</f>
        <v>6</v>
      </c>
      <c r="AY21" s="633"/>
      <c r="AZ21" s="633"/>
      <c r="BA21" s="248"/>
      <c r="BB21" s="661">
        <f>+データ一覧!M353</f>
        <v>65</v>
      </c>
      <c r="BC21" s="662"/>
      <c r="BD21" s="662"/>
      <c r="BE21" s="662"/>
      <c r="BF21" s="246"/>
      <c r="BG21" s="247"/>
      <c r="BH21" s="246"/>
      <c r="BI21" s="633">
        <f>データ一覧!M378</f>
        <v>631.73</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1767</v>
      </c>
      <c r="CO21" s="648"/>
      <c r="CP21" s="648"/>
      <c r="CQ21" s="649"/>
      <c r="CR21" s="647">
        <f>データ一覧!M510</f>
        <v>771</v>
      </c>
      <c r="CS21" s="648"/>
      <c r="CT21" s="648"/>
      <c r="CU21" s="649"/>
      <c r="CV21" s="647">
        <f>データ一覧!M535</f>
        <v>996</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データ一覧!M246</f>
        <v>1720</v>
      </c>
      <c r="AE22" s="662"/>
      <c r="AF22" s="682"/>
      <c r="AG22" s="661">
        <f>データ一覧!M247</f>
        <v>9470</v>
      </c>
      <c r="AH22" s="662"/>
      <c r="AI22" s="682"/>
      <c r="AJ22" s="661">
        <f>データ一覧!M248</f>
        <v>551</v>
      </c>
      <c r="AK22" s="662"/>
      <c r="AL22" s="662"/>
      <c r="AM22" s="663"/>
      <c r="AN22" s="148" t="s">
        <v>1187</v>
      </c>
      <c r="AO22" s="741" t="s">
        <v>509</v>
      </c>
      <c r="AP22" s="741"/>
      <c r="AQ22" s="741"/>
      <c r="AR22" s="741"/>
      <c r="AS22" s="741"/>
      <c r="AT22" s="741"/>
      <c r="AU22" s="741"/>
      <c r="AV22" s="249"/>
      <c r="AW22" s="150"/>
      <c r="AX22" s="633">
        <f>データ一覧!M329</f>
        <v>0</v>
      </c>
      <c r="AY22" s="633"/>
      <c r="AZ22" s="633"/>
      <c r="BA22" s="248"/>
      <c r="BB22" s="661">
        <f>+データ一覧!M354</f>
        <v>0</v>
      </c>
      <c r="BC22" s="662"/>
      <c r="BD22" s="662"/>
      <c r="BE22" s="662"/>
      <c r="BF22" s="246"/>
      <c r="BG22" s="247"/>
      <c r="BH22" s="246"/>
      <c r="BI22" s="633">
        <f>データ一覧!M379</f>
        <v>0</v>
      </c>
      <c r="BJ22" s="633"/>
      <c r="BK22" s="633"/>
      <c r="BL22" s="633"/>
      <c r="BM22" s="633"/>
      <c r="BN22" s="67"/>
      <c r="BO22" s="151"/>
      <c r="BP22" s="67" t="s">
        <v>799</v>
      </c>
      <c r="BQ22" s="67"/>
      <c r="BR22" s="67"/>
      <c r="BS22" s="67"/>
      <c r="BT22" s="67"/>
      <c r="BU22" s="67"/>
      <c r="BV22" s="647">
        <f>BZ22+CD22</f>
        <v>847</v>
      </c>
      <c r="BW22" s="648"/>
      <c r="BX22" s="648"/>
      <c r="BY22" s="649"/>
      <c r="BZ22" s="647">
        <f>データ一覧!M498</f>
        <v>571</v>
      </c>
      <c r="CA22" s="648"/>
      <c r="CB22" s="648"/>
      <c r="CC22" s="649"/>
      <c r="CD22" s="647">
        <f>データ一覧!M523</f>
        <v>276</v>
      </c>
      <c r="CE22" s="648"/>
      <c r="CF22" s="648"/>
      <c r="CG22" s="649"/>
      <c r="CH22" s="1477"/>
      <c r="CI22" s="1481" t="s">
        <v>800</v>
      </c>
      <c r="CJ22" s="623"/>
      <c r="CK22" s="623"/>
      <c r="CL22" s="623"/>
      <c r="CM22" s="624"/>
      <c r="CN22" s="647">
        <f t="shared" ref="CN22:CN32" si="0">CR22+CV22</f>
        <v>279</v>
      </c>
      <c r="CO22" s="648"/>
      <c r="CP22" s="648"/>
      <c r="CQ22" s="649"/>
      <c r="CR22" s="647">
        <f>データ一覧!M511</f>
        <v>121</v>
      </c>
      <c r="CS22" s="648"/>
      <c r="CT22" s="648"/>
      <c r="CU22" s="649"/>
      <c r="CV22" s="647">
        <f>データ一覧!M536</f>
        <v>158</v>
      </c>
      <c r="CW22" s="648"/>
      <c r="CX22" s="648"/>
      <c r="CY22" s="1109"/>
    </row>
    <row r="23" spans="1:103" ht="15.75" customHeight="1" x14ac:dyDescent="0.15">
      <c r="A23" s="148" t="s">
        <v>801</v>
      </c>
      <c r="B23" s="67"/>
      <c r="C23" s="67"/>
      <c r="D23" s="67"/>
      <c r="E23" s="67"/>
      <c r="F23" s="162"/>
      <c r="G23" s="67"/>
      <c r="H23" s="945">
        <f>データ一覧!M8</f>
        <v>121</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データ一覧!M249</f>
        <v>612</v>
      </c>
      <c r="AE23" s="662"/>
      <c r="AF23" s="682"/>
      <c r="AG23" s="661">
        <f>データ一覧!M250</f>
        <v>1640</v>
      </c>
      <c r="AH23" s="662"/>
      <c r="AI23" s="682"/>
      <c r="AJ23" s="661">
        <f>データ一覧!M251</f>
        <v>268</v>
      </c>
      <c r="AK23" s="662"/>
      <c r="AL23" s="662"/>
      <c r="AM23" s="663"/>
      <c r="AN23" s="148" t="s">
        <v>1188</v>
      </c>
      <c r="AO23" s="632" t="s">
        <v>510</v>
      </c>
      <c r="AP23" s="632"/>
      <c r="AQ23" s="632"/>
      <c r="AR23" s="632"/>
      <c r="AS23" s="632"/>
      <c r="AT23" s="632"/>
      <c r="AU23" s="632"/>
      <c r="AV23" s="67"/>
      <c r="AW23" s="150"/>
      <c r="AX23" s="633">
        <f>データ一覧!M330</f>
        <v>25</v>
      </c>
      <c r="AY23" s="633"/>
      <c r="AZ23" s="633"/>
      <c r="BA23" s="248"/>
      <c r="BB23" s="661">
        <f>+データ一覧!M355</f>
        <v>424</v>
      </c>
      <c r="BC23" s="662"/>
      <c r="BD23" s="662"/>
      <c r="BE23" s="662"/>
      <c r="BF23" s="246"/>
      <c r="BG23" s="247"/>
      <c r="BH23" s="246"/>
      <c r="BI23" s="633">
        <f>データ一覧!M380</f>
        <v>4948.1899999999996</v>
      </c>
      <c r="BJ23" s="633"/>
      <c r="BK23" s="633"/>
      <c r="BL23" s="633"/>
      <c r="BM23" s="633"/>
      <c r="BN23" s="67"/>
      <c r="BO23" s="151"/>
      <c r="BP23" s="67" t="s">
        <v>775</v>
      </c>
      <c r="BQ23" s="632" t="s">
        <v>803</v>
      </c>
      <c r="BR23" s="632"/>
      <c r="BS23" s="632"/>
      <c r="BT23" s="632"/>
      <c r="BU23" s="711"/>
      <c r="BV23" s="647">
        <f t="shared" ref="BV23:BV32" si="1">BZ23+CD23</f>
        <v>814</v>
      </c>
      <c r="BW23" s="648"/>
      <c r="BX23" s="648"/>
      <c r="BY23" s="649"/>
      <c r="BZ23" s="647">
        <f>データ一覧!M499</f>
        <v>541</v>
      </c>
      <c r="CA23" s="648"/>
      <c r="CB23" s="648"/>
      <c r="CC23" s="649"/>
      <c r="CD23" s="647">
        <f>データ一覧!M524</f>
        <v>273</v>
      </c>
      <c r="CE23" s="648"/>
      <c r="CF23" s="648"/>
      <c r="CG23" s="649"/>
      <c r="CH23" s="1482" t="s">
        <v>804</v>
      </c>
      <c r="CI23" s="632" t="s">
        <v>805</v>
      </c>
      <c r="CJ23" s="625"/>
      <c r="CK23" s="625"/>
      <c r="CL23" s="625"/>
      <c r="CM23" s="626"/>
      <c r="CN23" s="647">
        <f t="shared" si="0"/>
        <v>92</v>
      </c>
      <c r="CO23" s="648"/>
      <c r="CP23" s="648"/>
      <c r="CQ23" s="649"/>
      <c r="CR23" s="647">
        <f>データ一覧!M512</f>
        <v>63</v>
      </c>
      <c r="CS23" s="648"/>
      <c r="CT23" s="648"/>
      <c r="CU23" s="649"/>
      <c r="CV23" s="647">
        <f>データ一覧!M537</f>
        <v>29</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データ一覧!M12</f>
        <v>880.3</v>
      </c>
      <c r="M24" s="714"/>
      <c r="N24" s="714"/>
      <c r="O24" s="162"/>
      <c r="P24" s="67"/>
      <c r="Q24" s="714">
        <f>データ一覧!M13</f>
        <v>2159.3000000000002</v>
      </c>
      <c r="R24" s="714"/>
      <c r="S24" s="714"/>
      <c r="T24" s="162"/>
      <c r="U24" s="67"/>
      <c r="V24" s="714">
        <f>データ一覧!M14</f>
        <v>94.2</v>
      </c>
      <c r="W24" s="714"/>
      <c r="X24" s="714"/>
      <c r="Y24" s="151"/>
      <c r="Z24" s="837" t="s">
        <v>806</v>
      </c>
      <c r="AA24" s="645"/>
      <c r="AB24" s="645"/>
      <c r="AC24" s="672"/>
      <c r="AD24" s="661">
        <f>データ一覧!M252</f>
        <v>341</v>
      </c>
      <c r="AE24" s="662"/>
      <c r="AF24" s="682"/>
      <c r="AG24" s="661">
        <f>データ一覧!M253</f>
        <v>377</v>
      </c>
      <c r="AH24" s="662"/>
      <c r="AI24" s="682"/>
      <c r="AJ24" s="661">
        <f>データ一覧!M254</f>
        <v>111</v>
      </c>
      <c r="AK24" s="662"/>
      <c r="AL24" s="662"/>
      <c r="AM24" s="663"/>
      <c r="AN24" s="148" t="s">
        <v>1189</v>
      </c>
      <c r="AO24" s="741" t="s">
        <v>511</v>
      </c>
      <c r="AP24" s="741"/>
      <c r="AQ24" s="741"/>
      <c r="AR24" s="741"/>
      <c r="AS24" s="741"/>
      <c r="AT24" s="741"/>
      <c r="AU24" s="741"/>
      <c r="AV24" s="67"/>
      <c r="AW24" s="150"/>
      <c r="AX24" s="633">
        <f>データ一覧!M331</f>
        <v>0</v>
      </c>
      <c r="AY24" s="633"/>
      <c r="AZ24" s="633"/>
      <c r="BA24" s="248"/>
      <c r="BB24" s="661">
        <f>+データ一覧!M356</f>
        <v>0</v>
      </c>
      <c r="BC24" s="662"/>
      <c r="BD24" s="662"/>
      <c r="BE24" s="662"/>
      <c r="BF24" s="246"/>
      <c r="BG24" s="247"/>
      <c r="BH24" s="246"/>
      <c r="BI24" s="633">
        <f>データ一覧!M381</f>
        <v>0</v>
      </c>
      <c r="BJ24" s="633"/>
      <c r="BK24" s="633"/>
      <c r="BL24" s="633"/>
      <c r="BM24" s="633"/>
      <c r="BN24" s="67"/>
      <c r="BO24" s="151"/>
      <c r="BP24" s="67" t="s">
        <v>775</v>
      </c>
      <c r="BQ24" s="741" t="s">
        <v>807</v>
      </c>
      <c r="BR24" s="964"/>
      <c r="BS24" s="964"/>
      <c r="BT24" s="964"/>
      <c r="BU24" s="965"/>
      <c r="BV24" s="647">
        <f t="shared" si="1"/>
        <v>28</v>
      </c>
      <c r="BW24" s="648"/>
      <c r="BX24" s="648"/>
      <c r="BY24" s="649"/>
      <c r="BZ24" s="647">
        <f>データ一覧!M500</f>
        <v>25</v>
      </c>
      <c r="CA24" s="648"/>
      <c r="CB24" s="648"/>
      <c r="CC24" s="649"/>
      <c r="CD24" s="647">
        <f>データ一覧!M525</f>
        <v>3</v>
      </c>
      <c r="CE24" s="648"/>
      <c r="CF24" s="648"/>
      <c r="CG24" s="649"/>
      <c r="CH24" s="1477" t="s">
        <v>808</v>
      </c>
      <c r="CI24" s="632" t="s">
        <v>809</v>
      </c>
      <c r="CJ24" s="625"/>
      <c r="CK24" s="625"/>
      <c r="CL24" s="625"/>
      <c r="CM24" s="626"/>
      <c r="CN24" s="647">
        <f t="shared" si="0"/>
        <v>306</v>
      </c>
      <c r="CO24" s="648"/>
      <c r="CP24" s="648"/>
      <c r="CQ24" s="649"/>
      <c r="CR24" s="647">
        <f>データ一覧!M513</f>
        <v>192</v>
      </c>
      <c r="CS24" s="648"/>
      <c r="CT24" s="648"/>
      <c r="CU24" s="649"/>
      <c r="CV24" s="647">
        <f>データ一覧!M538</f>
        <v>114</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f>データ一覧!M332</f>
        <v>3</v>
      </c>
      <c r="AY25" s="633"/>
      <c r="AZ25" s="633"/>
      <c r="BA25" s="248"/>
      <c r="BB25" s="661">
        <f>+データ一覧!M357</f>
        <v>34</v>
      </c>
      <c r="BC25" s="662"/>
      <c r="BD25" s="662"/>
      <c r="BE25" s="662"/>
      <c r="BF25" s="246"/>
      <c r="BG25" s="247"/>
      <c r="BH25" s="246"/>
      <c r="BI25" s="633">
        <f>データ一覧!M382</f>
        <v>544.66</v>
      </c>
      <c r="BJ25" s="633"/>
      <c r="BK25" s="633"/>
      <c r="BL25" s="633"/>
      <c r="BM25" s="633"/>
      <c r="BN25" s="67"/>
      <c r="BO25" s="151"/>
      <c r="BP25" s="67" t="s">
        <v>775</v>
      </c>
      <c r="BQ25" s="632" t="s">
        <v>816</v>
      </c>
      <c r="BR25" s="919"/>
      <c r="BS25" s="919"/>
      <c r="BT25" s="919"/>
      <c r="BU25" s="920"/>
      <c r="BV25" s="647">
        <f t="shared" si="1"/>
        <v>5</v>
      </c>
      <c r="BW25" s="648"/>
      <c r="BX25" s="648"/>
      <c r="BY25" s="649"/>
      <c r="BZ25" s="647">
        <f>データ一覧!M501</f>
        <v>5</v>
      </c>
      <c r="CA25" s="648"/>
      <c r="CB25" s="648"/>
      <c r="CC25" s="649"/>
      <c r="CD25" s="647">
        <v>0</v>
      </c>
      <c r="CE25" s="648"/>
      <c r="CF25" s="648"/>
      <c r="CG25" s="649"/>
      <c r="CH25" s="1477" t="s">
        <v>775</v>
      </c>
      <c r="CI25" s="1483" t="s">
        <v>817</v>
      </c>
      <c r="CJ25" s="650"/>
      <c r="CK25" s="650"/>
      <c r="CL25" s="650"/>
      <c r="CM25" s="651"/>
      <c r="CN25" s="647">
        <f t="shared" si="0"/>
        <v>1020</v>
      </c>
      <c r="CO25" s="648"/>
      <c r="CP25" s="648"/>
      <c r="CQ25" s="649"/>
      <c r="CR25" s="647">
        <f>データ一覧!M514</f>
        <v>356</v>
      </c>
      <c r="CS25" s="648"/>
      <c r="CT25" s="648"/>
      <c r="CU25" s="649"/>
      <c r="CV25" s="647">
        <f>データ一覧!M539</f>
        <v>664</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f>データ一覧!$M$255</f>
        <v>2</v>
      </c>
      <c r="AE26" s="953"/>
      <c r="AF26" s="952" t="str">
        <f>データ一覧!$M$257</f>
        <v>-</v>
      </c>
      <c r="AG26" s="953"/>
      <c r="AH26" s="952" t="str">
        <f>データ一覧!$M$259</f>
        <v>-</v>
      </c>
      <c r="AI26" s="953"/>
      <c r="AJ26" s="952">
        <f>データ一覧!$M$261</f>
        <v>2</v>
      </c>
      <c r="AK26" s="953"/>
      <c r="AL26" s="952">
        <f>データ一覧!$M$263</f>
        <v>1</v>
      </c>
      <c r="AM26" s="957"/>
      <c r="AN26" s="148" t="s">
        <v>1192</v>
      </c>
      <c r="AO26" s="632" t="s">
        <v>513</v>
      </c>
      <c r="AP26" s="632"/>
      <c r="AQ26" s="632"/>
      <c r="AR26" s="632"/>
      <c r="AS26" s="632"/>
      <c r="AT26" s="632"/>
      <c r="AU26" s="632"/>
      <c r="AV26" s="67"/>
      <c r="AW26" s="150"/>
      <c r="AX26" s="633">
        <f>データ一覧!M333</f>
        <v>5</v>
      </c>
      <c r="AY26" s="633"/>
      <c r="AZ26" s="633"/>
      <c r="BA26" s="248"/>
      <c r="BB26" s="661">
        <f>+データ一覧!M358</f>
        <v>185</v>
      </c>
      <c r="BC26" s="662"/>
      <c r="BD26" s="662"/>
      <c r="BE26" s="662"/>
      <c r="BF26" s="246"/>
      <c r="BG26" s="247"/>
      <c r="BH26" s="246"/>
      <c r="BI26" s="633">
        <f>データ一覧!M383</f>
        <v>32535.68</v>
      </c>
      <c r="BJ26" s="633"/>
      <c r="BK26" s="633"/>
      <c r="BL26" s="633"/>
      <c r="BM26" s="633"/>
      <c r="BN26" s="67"/>
      <c r="BO26" s="151"/>
      <c r="BP26" s="67" t="s">
        <v>820</v>
      </c>
      <c r="BQ26" s="67"/>
      <c r="BR26" s="67"/>
      <c r="BS26" s="67"/>
      <c r="BT26" s="67"/>
      <c r="BU26" s="67"/>
      <c r="BV26" s="647">
        <f t="shared" si="1"/>
        <v>4651</v>
      </c>
      <c r="BW26" s="648"/>
      <c r="BX26" s="648"/>
      <c r="BY26" s="649"/>
      <c r="BZ26" s="647">
        <f>データ一覧!M502</f>
        <v>3042</v>
      </c>
      <c r="CA26" s="648"/>
      <c r="CB26" s="648"/>
      <c r="CC26" s="649"/>
      <c r="CD26" s="647">
        <f>データ一覧!M527</f>
        <v>1609</v>
      </c>
      <c r="CE26" s="648"/>
      <c r="CF26" s="648"/>
      <c r="CG26" s="649"/>
      <c r="CH26" s="1477" t="s">
        <v>775</v>
      </c>
      <c r="CI26" s="921" t="s">
        <v>821</v>
      </c>
      <c r="CJ26" s="627"/>
      <c r="CK26" s="627"/>
      <c r="CL26" s="627"/>
      <c r="CM26" s="628"/>
      <c r="CN26" s="647">
        <f t="shared" si="0"/>
        <v>522</v>
      </c>
      <c r="CO26" s="648"/>
      <c r="CP26" s="648"/>
      <c r="CQ26" s="649"/>
      <c r="CR26" s="647">
        <f>データ一覧!M515</f>
        <v>186</v>
      </c>
      <c r="CS26" s="648"/>
      <c r="CT26" s="648"/>
      <c r="CU26" s="649"/>
      <c r="CV26" s="647">
        <f>データ一覧!M540</f>
        <v>336</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f>データ一覧!M334</f>
        <v>2</v>
      </c>
      <c r="AY27" s="633"/>
      <c r="AZ27" s="633"/>
      <c r="BA27" s="248"/>
      <c r="BB27" s="661">
        <f>+データ一覧!M359</f>
        <v>12</v>
      </c>
      <c r="BC27" s="662"/>
      <c r="BD27" s="662"/>
      <c r="BE27" s="662"/>
      <c r="BF27" s="246"/>
      <c r="BG27" s="247"/>
      <c r="BH27" s="246"/>
      <c r="BI27" s="633" t="str">
        <f>データ一覧!M384</f>
        <v>x</v>
      </c>
      <c r="BJ27" s="633"/>
      <c r="BK27" s="633"/>
      <c r="BL27" s="633"/>
      <c r="BM27" s="633"/>
      <c r="BN27" s="67"/>
      <c r="BO27" s="151"/>
      <c r="BP27" s="67"/>
      <c r="BQ27" s="703" t="s">
        <v>826</v>
      </c>
      <c r="BR27" s="703"/>
      <c r="BS27" s="703"/>
      <c r="BT27" s="703"/>
      <c r="BU27" s="704"/>
      <c r="BV27" s="647">
        <f t="shared" si="1"/>
        <v>2</v>
      </c>
      <c r="BW27" s="648"/>
      <c r="BX27" s="648"/>
      <c r="BY27" s="649"/>
      <c r="BZ27" s="647">
        <f>データ一覧!M503</f>
        <v>1</v>
      </c>
      <c r="CA27" s="648"/>
      <c r="CB27" s="648"/>
      <c r="CC27" s="649"/>
      <c r="CD27" s="647">
        <f>データ一覧!M528</f>
        <v>1</v>
      </c>
      <c r="CE27" s="648"/>
      <c r="CF27" s="648"/>
      <c r="CG27" s="649"/>
      <c r="CH27" s="1477" t="s">
        <v>775</v>
      </c>
      <c r="CI27" s="921" t="s">
        <v>827</v>
      </c>
      <c r="CJ27" s="627"/>
      <c r="CK27" s="627"/>
      <c r="CL27" s="627"/>
      <c r="CM27" s="628"/>
      <c r="CN27" s="647">
        <f t="shared" si="0"/>
        <v>667</v>
      </c>
      <c r="CO27" s="648"/>
      <c r="CP27" s="648"/>
      <c r="CQ27" s="649"/>
      <c r="CR27" s="647">
        <f>データ一覧!M516</f>
        <v>236</v>
      </c>
      <c r="CS27" s="648"/>
      <c r="CT27" s="648"/>
      <c r="CU27" s="649"/>
      <c r="CV27" s="647">
        <f>データ一覧!M541</f>
        <v>431</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915">
        <f>データ一覧!$M$256</f>
        <v>149</v>
      </c>
      <c r="AE28" s="1079"/>
      <c r="AF28" s="915">
        <f>データ一覧!$M$258</f>
        <v>0</v>
      </c>
      <c r="AG28" s="1079"/>
      <c r="AH28" s="915">
        <f>データ一覧!$M$260</f>
        <v>0</v>
      </c>
      <c r="AI28" s="1079"/>
      <c r="AJ28" s="915">
        <f>データ一覧!$M$262</f>
        <v>196311</v>
      </c>
      <c r="AK28" s="1079"/>
      <c r="AL28" s="915">
        <f>データ一覧!$M$264</f>
        <v>36000</v>
      </c>
      <c r="AM28" s="1747"/>
      <c r="AN28" s="148" t="s">
        <v>1195</v>
      </c>
      <c r="AO28" s="632" t="s">
        <v>515</v>
      </c>
      <c r="AP28" s="632"/>
      <c r="AQ28" s="632"/>
      <c r="AR28" s="632"/>
      <c r="AS28" s="632"/>
      <c r="AT28" s="632"/>
      <c r="AU28" s="632"/>
      <c r="AV28" s="67"/>
      <c r="AW28" s="150"/>
      <c r="AX28" s="633">
        <f>データ一覧!M335</f>
        <v>2</v>
      </c>
      <c r="AY28" s="633"/>
      <c r="AZ28" s="633"/>
      <c r="BA28" s="248"/>
      <c r="BB28" s="661">
        <f>+データ一覧!M360</f>
        <v>206</v>
      </c>
      <c r="BC28" s="662"/>
      <c r="BD28" s="662"/>
      <c r="BE28" s="662"/>
      <c r="BF28" s="246"/>
      <c r="BG28" s="247"/>
      <c r="BH28" s="246"/>
      <c r="BI28" s="633" t="str">
        <f>データ一覧!M385</f>
        <v>x</v>
      </c>
      <c r="BJ28" s="633"/>
      <c r="BK28" s="633"/>
      <c r="BL28" s="633"/>
      <c r="BM28" s="633"/>
      <c r="BN28" s="67"/>
      <c r="BO28" s="151"/>
      <c r="BP28" s="67" t="s">
        <v>775</v>
      </c>
      <c r="BQ28" s="632" t="s">
        <v>836</v>
      </c>
      <c r="BR28" s="919"/>
      <c r="BS28" s="919"/>
      <c r="BT28" s="919"/>
      <c r="BU28" s="920"/>
      <c r="BV28" s="647">
        <f t="shared" si="1"/>
        <v>1019</v>
      </c>
      <c r="BW28" s="648"/>
      <c r="BX28" s="648"/>
      <c r="BY28" s="649"/>
      <c r="BZ28" s="647">
        <f>データ一覧!M504</f>
        <v>856</v>
      </c>
      <c r="CA28" s="648"/>
      <c r="CB28" s="648"/>
      <c r="CC28" s="649"/>
      <c r="CD28" s="647">
        <f>データ一覧!M529</f>
        <v>163</v>
      </c>
      <c r="CE28" s="648"/>
      <c r="CF28" s="648"/>
      <c r="CG28" s="649"/>
      <c r="CH28" s="1477"/>
      <c r="CI28" s="632" t="s">
        <v>640</v>
      </c>
      <c r="CJ28" s="623"/>
      <c r="CK28" s="623"/>
      <c r="CL28" s="623"/>
      <c r="CM28" s="624"/>
      <c r="CN28" s="647">
        <f t="shared" si="0"/>
        <v>1641</v>
      </c>
      <c r="CO28" s="648"/>
      <c r="CP28" s="648"/>
      <c r="CQ28" s="649"/>
      <c r="CR28" s="647">
        <f>データ一覧!M517</f>
        <v>338</v>
      </c>
      <c r="CS28" s="648"/>
      <c r="CT28" s="648"/>
      <c r="CU28" s="649"/>
      <c r="CV28" s="647">
        <f>データ一覧!M542</f>
        <v>1303</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f>データ一覧!M336</f>
        <v>0</v>
      </c>
      <c r="AY29" s="633"/>
      <c r="AZ29" s="633"/>
      <c r="BA29" s="248"/>
      <c r="BB29" s="661">
        <f>+データ一覧!M361</f>
        <v>0</v>
      </c>
      <c r="BC29" s="662"/>
      <c r="BD29" s="662"/>
      <c r="BE29" s="662"/>
      <c r="BF29" s="246"/>
      <c r="BG29" s="247"/>
      <c r="BH29" s="246"/>
      <c r="BI29" s="633">
        <f>データ一覧!M386</f>
        <v>0</v>
      </c>
      <c r="BJ29" s="633"/>
      <c r="BK29" s="633"/>
      <c r="BL29" s="633"/>
      <c r="BM29" s="633"/>
      <c r="BN29" s="67"/>
      <c r="BO29" s="151"/>
      <c r="BP29" s="67"/>
      <c r="BQ29" s="632" t="s">
        <v>841</v>
      </c>
      <c r="BR29" s="919"/>
      <c r="BS29" s="919"/>
      <c r="BT29" s="919"/>
      <c r="BU29" s="920"/>
      <c r="BV29" s="647">
        <f t="shared" si="1"/>
        <v>3630</v>
      </c>
      <c r="BW29" s="648"/>
      <c r="BX29" s="648"/>
      <c r="BY29" s="649"/>
      <c r="BZ29" s="647">
        <f>データ一覧!M505</f>
        <v>2185</v>
      </c>
      <c r="CA29" s="648"/>
      <c r="CB29" s="648"/>
      <c r="CC29" s="649"/>
      <c r="CD29" s="647">
        <f>データ一覧!M530</f>
        <v>1445</v>
      </c>
      <c r="CE29" s="648"/>
      <c r="CF29" s="648"/>
      <c r="CG29" s="649"/>
      <c r="CH29" s="1477"/>
      <c r="CI29" s="1483" t="s">
        <v>374</v>
      </c>
      <c r="CJ29" s="650"/>
      <c r="CK29" s="650"/>
      <c r="CL29" s="650"/>
      <c r="CM29" s="651"/>
      <c r="CN29" s="647">
        <f t="shared" si="0"/>
        <v>215</v>
      </c>
      <c r="CO29" s="648"/>
      <c r="CP29" s="648"/>
      <c r="CQ29" s="649"/>
      <c r="CR29" s="647">
        <f>データ一覧!M518</f>
        <v>137</v>
      </c>
      <c r="CS29" s="648"/>
      <c r="CT29" s="648"/>
      <c r="CU29" s="649"/>
      <c r="CV29" s="647">
        <f>データ一覧!M543</f>
        <v>78</v>
      </c>
      <c r="CW29" s="648"/>
      <c r="CX29" s="648"/>
      <c r="CY29" s="1109"/>
    </row>
    <row r="30" spans="1:103" ht="15.75" customHeight="1" x14ac:dyDescent="0.15">
      <c r="A30" s="169" t="str">
        <f>データ一覧!$A$22</f>
        <v xml:space="preserve"> 2.10.1</v>
      </c>
      <c r="B30" s="67"/>
      <c r="C30" s="67"/>
      <c r="D30" s="67"/>
      <c r="E30" s="67"/>
      <c r="F30" s="718">
        <f>データ一覧!M22</f>
        <v>8708</v>
      </c>
      <c r="G30" s="1489"/>
      <c r="H30" s="1490"/>
      <c r="I30" s="718">
        <f>+L30+O30</f>
        <v>31743</v>
      </c>
      <c r="J30" s="719"/>
      <c r="K30" s="720"/>
      <c r="L30" s="718">
        <f>データ一覧!M24</f>
        <v>14885</v>
      </c>
      <c r="M30" s="1489"/>
      <c r="N30" s="1490"/>
      <c r="O30" s="718">
        <f>データ一覧!M25</f>
        <v>16858</v>
      </c>
      <c r="P30" s="1489"/>
      <c r="Q30" s="1490"/>
      <c r="R30" s="150"/>
      <c r="S30" s="1491">
        <f t="shared" ref="S30:S35" si="2">+L30/O30*100</f>
        <v>88.296357812314625</v>
      </c>
      <c r="T30" s="1492"/>
      <c r="U30" s="1493">
        <f>データ一覧!M27</f>
        <v>3.6452687184198438</v>
      </c>
      <c r="V30" s="1494"/>
      <c r="W30" s="999">
        <f>データ一覧!M21</f>
        <v>0</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f>データ一覧!M337</f>
        <v>5</v>
      </c>
      <c r="AY30" s="633"/>
      <c r="AZ30" s="633"/>
      <c r="BA30" s="248"/>
      <c r="BB30" s="661">
        <f>+データ一覧!M362</f>
        <v>106</v>
      </c>
      <c r="BC30" s="662"/>
      <c r="BD30" s="662"/>
      <c r="BE30" s="662"/>
      <c r="BF30" s="246"/>
      <c r="BG30" s="247"/>
      <c r="BH30" s="246"/>
      <c r="BI30" s="633">
        <f>データ一覧!M387</f>
        <v>2230.56</v>
      </c>
      <c r="BJ30" s="633"/>
      <c r="BK30" s="633"/>
      <c r="BL30" s="633"/>
      <c r="BM30" s="633"/>
      <c r="BN30" s="67"/>
      <c r="BO30" s="151"/>
      <c r="BP30" s="148" t="s">
        <v>843</v>
      </c>
      <c r="BQ30" s="565"/>
      <c r="BR30" s="566"/>
      <c r="BS30" s="566"/>
      <c r="BT30" s="566"/>
      <c r="BU30" s="566"/>
      <c r="BV30" s="647">
        <f t="shared" si="1"/>
        <v>8620</v>
      </c>
      <c r="BW30" s="648"/>
      <c r="BX30" s="648"/>
      <c r="BY30" s="649"/>
      <c r="BZ30" s="647">
        <f>データ一覧!M506</f>
        <v>3831</v>
      </c>
      <c r="CA30" s="648"/>
      <c r="CB30" s="648"/>
      <c r="CC30" s="649"/>
      <c r="CD30" s="647">
        <f>データ一覧!M531</f>
        <v>4789</v>
      </c>
      <c r="CE30" s="648"/>
      <c r="CF30" s="648"/>
      <c r="CG30" s="649"/>
      <c r="CH30" s="1477"/>
      <c r="CI30" s="632" t="s">
        <v>844</v>
      </c>
      <c r="CJ30" s="623"/>
      <c r="CK30" s="623"/>
      <c r="CL30" s="623"/>
      <c r="CM30" s="624"/>
      <c r="CN30" s="647">
        <f t="shared" si="0"/>
        <v>736</v>
      </c>
      <c r="CO30" s="648"/>
      <c r="CP30" s="648"/>
      <c r="CQ30" s="649"/>
      <c r="CR30" s="647">
        <f>データ一覧!M519</f>
        <v>461</v>
      </c>
      <c r="CS30" s="648"/>
      <c r="CT30" s="648"/>
      <c r="CU30" s="649"/>
      <c r="CV30" s="647">
        <f>データ一覧!M544</f>
        <v>275</v>
      </c>
      <c r="CW30" s="648"/>
      <c r="CX30" s="648"/>
      <c r="CY30" s="1109"/>
    </row>
    <row r="31" spans="1:103" ht="15.75" customHeight="1" x14ac:dyDescent="0.15">
      <c r="A31" s="169" t="str">
        <f>データ一覧!$A$29</f>
        <v xml:space="preserve"> 7.10.1</v>
      </c>
      <c r="B31" s="67"/>
      <c r="C31" s="67"/>
      <c r="D31" s="67"/>
      <c r="E31" s="67"/>
      <c r="F31" s="718">
        <f>データ一覧!M29</f>
        <v>9327</v>
      </c>
      <c r="G31" s="1489"/>
      <c r="H31" s="1490"/>
      <c r="I31" s="718">
        <f>+L31+O31</f>
        <v>32432</v>
      </c>
      <c r="J31" s="719"/>
      <c r="K31" s="720"/>
      <c r="L31" s="718">
        <f>データ一覧!M31</f>
        <v>15174</v>
      </c>
      <c r="M31" s="719"/>
      <c r="N31" s="720"/>
      <c r="O31" s="718">
        <f>データ一覧!M32</f>
        <v>17258</v>
      </c>
      <c r="P31" s="719"/>
      <c r="Q31" s="720"/>
      <c r="R31" s="67"/>
      <c r="S31" s="1491">
        <f t="shared" si="2"/>
        <v>87.924440839031178</v>
      </c>
      <c r="T31" s="1492"/>
      <c r="U31" s="1495">
        <f>データ一覧!M34</f>
        <v>3.4772166827490083</v>
      </c>
      <c r="V31" s="1496"/>
      <c r="W31" s="999">
        <f>データ一覧!M28</f>
        <v>0</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f>データ一覧!M338</f>
        <v>0</v>
      </c>
      <c r="AY31" s="633"/>
      <c r="AZ31" s="633"/>
      <c r="BA31" s="248"/>
      <c r="BB31" s="661">
        <f>+データ一覧!M363</f>
        <v>0</v>
      </c>
      <c r="BC31" s="662"/>
      <c r="BD31" s="662"/>
      <c r="BE31" s="662"/>
      <c r="BF31" s="246"/>
      <c r="BG31" s="247"/>
      <c r="BH31" s="246"/>
      <c r="BI31" s="633">
        <f>データ一覧!M388</f>
        <v>0</v>
      </c>
      <c r="BJ31" s="633"/>
      <c r="BK31" s="633"/>
      <c r="BL31" s="633"/>
      <c r="BM31" s="633"/>
      <c r="BN31" s="67"/>
      <c r="BO31" s="151"/>
      <c r="BP31" s="148"/>
      <c r="BQ31" s="921" t="s">
        <v>845</v>
      </c>
      <c r="BR31" s="921"/>
      <c r="BS31" s="921"/>
      <c r="BT31" s="921"/>
      <c r="BU31" s="922"/>
      <c r="BV31" s="647">
        <f t="shared" si="1"/>
        <v>55</v>
      </c>
      <c r="BW31" s="648"/>
      <c r="BX31" s="648"/>
      <c r="BY31" s="649"/>
      <c r="BZ31" s="647">
        <f>データ一覧!M507</f>
        <v>42</v>
      </c>
      <c r="CA31" s="648"/>
      <c r="CB31" s="648"/>
      <c r="CC31" s="649"/>
      <c r="CD31" s="647">
        <f>データ一覧!M532</f>
        <v>13</v>
      </c>
      <c r="CE31" s="648"/>
      <c r="CF31" s="648"/>
      <c r="CG31" s="649"/>
      <c r="CH31" s="1477"/>
      <c r="CI31" s="632" t="s">
        <v>846</v>
      </c>
      <c r="CJ31" s="623"/>
      <c r="CK31" s="623"/>
      <c r="CL31" s="623"/>
      <c r="CM31" s="624"/>
      <c r="CN31" s="647">
        <f t="shared" si="0"/>
        <v>486</v>
      </c>
      <c r="CO31" s="648"/>
      <c r="CP31" s="648"/>
      <c r="CQ31" s="649"/>
      <c r="CR31" s="647">
        <f>データ一覧!M520</f>
        <v>316</v>
      </c>
      <c r="CS31" s="648"/>
      <c r="CT31" s="648"/>
      <c r="CU31" s="649"/>
      <c r="CV31" s="647">
        <f>データ一覧!M545</f>
        <v>170</v>
      </c>
      <c r="CW31" s="648"/>
      <c r="CX31" s="648"/>
      <c r="CY31" s="1109"/>
    </row>
    <row r="32" spans="1:103" ht="15.75" customHeight="1" x14ac:dyDescent="0.15">
      <c r="A32" s="169" t="str">
        <f>データ一覧!$A$36</f>
        <v>12.10.1</v>
      </c>
      <c r="B32" s="1499"/>
      <c r="C32" s="67"/>
      <c r="D32" s="67"/>
      <c r="E32" s="67"/>
      <c r="F32" s="718">
        <f>データ一覧!M36</f>
        <v>9562</v>
      </c>
      <c r="G32" s="719"/>
      <c r="H32" s="720"/>
      <c r="I32" s="718">
        <f>+L32+O32</f>
        <v>32178</v>
      </c>
      <c r="J32" s="719"/>
      <c r="K32" s="720"/>
      <c r="L32" s="718">
        <f>データ一覧!M38</f>
        <v>15072</v>
      </c>
      <c r="M32" s="719"/>
      <c r="N32" s="720"/>
      <c r="O32" s="718">
        <f>データ一覧!M39</f>
        <v>17106</v>
      </c>
      <c r="P32" s="719"/>
      <c r="Q32" s="720"/>
      <c r="R32" s="67"/>
      <c r="S32" s="1491">
        <f t="shared" si="2"/>
        <v>88.109435285864606</v>
      </c>
      <c r="T32" s="1492"/>
      <c r="U32" s="1495">
        <f>データ一覧!M41</f>
        <v>3.3651955657812174</v>
      </c>
      <c r="V32" s="1496"/>
      <c r="W32" s="999">
        <f>データ一覧!M35</f>
        <v>0</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f>データ一覧!M339</f>
        <v>1</v>
      </c>
      <c r="AY32" s="633"/>
      <c r="AZ32" s="633"/>
      <c r="BA32" s="248"/>
      <c r="BB32" s="661">
        <f>+データ一覧!M364</f>
        <v>7</v>
      </c>
      <c r="BC32" s="662"/>
      <c r="BD32" s="662"/>
      <c r="BE32" s="662"/>
      <c r="BF32" s="246"/>
      <c r="BG32" s="247"/>
      <c r="BH32" s="246"/>
      <c r="BI32" s="633" t="str">
        <f>データ一覧!M389</f>
        <v>x</v>
      </c>
      <c r="BJ32" s="633"/>
      <c r="BK32" s="633"/>
      <c r="BL32" s="633"/>
      <c r="BM32" s="633"/>
      <c r="BN32" s="67"/>
      <c r="BO32" s="151"/>
      <c r="BP32" s="67"/>
      <c r="BQ32" s="632" t="s">
        <v>848</v>
      </c>
      <c r="BR32" s="919"/>
      <c r="BS32" s="919"/>
      <c r="BT32" s="919"/>
      <c r="BU32" s="920"/>
      <c r="BV32" s="647">
        <f t="shared" si="1"/>
        <v>167</v>
      </c>
      <c r="BW32" s="648"/>
      <c r="BX32" s="648"/>
      <c r="BY32" s="649"/>
      <c r="BZ32" s="647">
        <f>データ一覧!M508</f>
        <v>129</v>
      </c>
      <c r="CA32" s="648"/>
      <c r="CB32" s="648"/>
      <c r="CC32" s="649"/>
      <c r="CD32" s="647">
        <f>データ一覧!M533</f>
        <v>38</v>
      </c>
      <c r="CE32" s="648"/>
      <c r="CF32" s="648"/>
      <c r="CG32" s="649"/>
      <c r="CH32" s="1477" t="s">
        <v>849</v>
      </c>
      <c r="CI32" s="565"/>
      <c r="CJ32" s="68"/>
      <c r="CK32" s="68"/>
      <c r="CL32" s="68"/>
      <c r="CM32" s="259"/>
      <c r="CN32" s="647">
        <f t="shared" si="0"/>
        <v>169</v>
      </c>
      <c r="CO32" s="648"/>
      <c r="CP32" s="648"/>
      <c r="CQ32" s="649"/>
      <c r="CR32" s="647">
        <f>データ一覧!M521</f>
        <v>92</v>
      </c>
      <c r="CS32" s="648"/>
      <c r="CT32" s="648"/>
      <c r="CU32" s="649"/>
      <c r="CV32" s="647">
        <f>データ一覧!M546</f>
        <v>77</v>
      </c>
      <c r="CW32" s="648"/>
      <c r="CX32" s="648"/>
      <c r="CY32" s="1109"/>
    </row>
    <row r="33" spans="1:103" ht="15.75" customHeight="1" x14ac:dyDescent="0.15">
      <c r="A33" s="169" t="str">
        <f>+データ一覧!$A$43</f>
        <v>17.10.1</v>
      </c>
      <c r="B33" s="67"/>
      <c r="C33" s="67"/>
      <c r="D33" s="67"/>
      <c r="E33" s="67"/>
      <c r="F33" s="718">
        <f>データ一覧!M43</f>
        <v>9658</v>
      </c>
      <c r="G33" s="1489"/>
      <c r="H33" s="1490"/>
      <c r="I33" s="718">
        <f t="shared" ref="I33:I36" si="3">+L33+O33</f>
        <v>31081</v>
      </c>
      <c r="J33" s="719"/>
      <c r="K33" s="720"/>
      <c r="L33" s="718">
        <f>データ一覧!M45</f>
        <v>14498</v>
      </c>
      <c r="M33" s="1489"/>
      <c r="N33" s="1490"/>
      <c r="O33" s="718">
        <f>データ一覧!M46</f>
        <v>16583</v>
      </c>
      <c r="P33" s="1489"/>
      <c r="Q33" s="1490"/>
      <c r="R33" s="150"/>
      <c r="S33" s="1491">
        <f t="shared" si="2"/>
        <v>87.426882952421153</v>
      </c>
      <c r="T33" s="1492"/>
      <c r="U33" s="1493">
        <f>データ一覧!M48</f>
        <v>3.2181611099606542</v>
      </c>
      <c r="V33" s="1494"/>
      <c r="W33" s="999">
        <f>データ一覧!M49</f>
        <v>265.7</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f>データ一覧!M340</f>
        <v>7</v>
      </c>
      <c r="AY33" s="633"/>
      <c r="AZ33" s="633"/>
      <c r="BA33" s="248"/>
      <c r="BB33" s="661">
        <f>+データ一覧!M365</f>
        <v>91</v>
      </c>
      <c r="BC33" s="662"/>
      <c r="BD33" s="662"/>
      <c r="BE33" s="662"/>
      <c r="BF33" s="246"/>
      <c r="BG33" s="247"/>
      <c r="BH33" s="246"/>
      <c r="BI33" s="633">
        <f>データ一覧!M390</f>
        <v>4901.03</v>
      </c>
      <c r="BJ33" s="633"/>
      <c r="BK33" s="633"/>
      <c r="BL33" s="633"/>
      <c r="BM33" s="633"/>
      <c r="BN33" s="67"/>
      <c r="BO33" s="151"/>
      <c r="BP33" s="67" t="s">
        <v>775</v>
      </c>
      <c r="BQ33" s="1481" t="s">
        <v>851</v>
      </c>
      <c r="BR33" s="623"/>
      <c r="BS33" s="623"/>
      <c r="BT33" s="623"/>
      <c r="BU33" s="624"/>
      <c r="BV33" s="647">
        <f>BZ33+CD33</f>
        <v>667</v>
      </c>
      <c r="BW33" s="648"/>
      <c r="BX33" s="648"/>
      <c r="BY33" s="649"/>
      <c r="BZ33" s="647">
        <f>データ一覧!M509</f>
        <v>483</v>
      </c>
      <c r="CA33" s="648"/>
      <c r="CB33" s="648"/>
      <c r="CC33" s="649"/>
      <c r="CD33" s="647">
        <f>データ一覧!M534</f>
        <v>184</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+データ一覧!M50</f>
        <v>9735</v>
      </c>
      <c r="G34" s="1489"/>
      <c r="H34" s="1490"/>
      <c r="I34" s="718">
        <f t="shared" si="3"/>
        <v>29989</v>
      </c>
      <c r="J34" s="719"/>
      <c r="K34" s="720"/>
      <c r="L34" s="718">
        <f>+データ一覧!M52</f>
        <v>14081</v>
      </c>
      <c r="M34" s="1489"/>
      <c r="N34" s="1490"/>
      <c r="O34" s="718">
        <f>+データ一覧!M53</f>
        <v>15908</v>
      </c>
      <c r="P34" s="1489"/>
      <c r="Q34" s="1490"/>
      <c r="R34" s="150"/>
      <c r="S34" s="1491">
        <f t="shared" si="2"/>
        <v>88.515212471712346</v>
      </c>
      <c r="T34" s="1492"/>
      <c r="U34" s="1493">
        <f>+データ一覧!M55</f>
        <v>3.0805341551104264</v>
      </c>
      <c r="V34" s="1494"/>
      <c r="W34" s="999">
        <f>+データ一覧!M56</f>
        <v>256.3</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f>データ一覧!M341</f>
        <v>1</v>
      </c>
      <c r="AY34" s="633"/>
      <c r="AZ34" s="633"/>
      <c r="BA34" s="248"/>
      <c r="BB34" s="661">
        <f>+データ一覧!M366</f>
        <v>5</v>
      </c>
      <c r="BC34" s="662"/>
      <c r="BD34" s="662"/>
      <c r="BE34" s="662"/>
      <c r="BF34" s="246"/>
      <c r="BG34" s="247"/>
      <c r="BH34" s="246"/>
      <c r="BI34" s="633" t="str">
        <f>データ一覧!M391</f>
        <v>x</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605"/>
      <c r="CU34" s="605"/>
      <c r="CV34" s="605"/>
      <c r="CW34" s="605"/>
      <c r="CX34" s="605"/>
      <c r="CY34" s="118"/>
    </row>
    <row r="35" spans="1:103" ht="15.75" customHeight="1" x14ac:dyDescent="0.15">
      <c r="A35" s="169" t="str">
        <f>データ一覧!$A$57</f>
        <v>27.10.1</v>
      </c>
      <c r="B35" s="67"/>
      <c r="C35" s="67"/>
      <c r="D35" s="67"/>
      <c r="E35" s="67"/>
      <c r="F35" s="718">
        <f>データ一覧!M57</f>
        <v>9697</v>
      </c>
      <c r="G35" s="623"/>
      <c r="H35" s="624"/>
      <c r="I35" s="718">
        <f t="shared" si="3"/>
        <v>28729</v>
      </c>
      <c r="J35" s="719"/>
      <c r="K35" s="720"/>
      <c r="L35" s="1754">
        <f>データ一覧!M59</f>
        <v>13555</v>
      </c>
      <c r="M35" s="667"/>
      <c r="N35" s="927"/>
      <c r="O35" s="1754">
        <f>データ一覧!M60</f>
        <v>15174</v>
      </c>
      <c r="P35" s="667"/>
      <c r="Q35" s="927"/>
      <c r="R35" s="1505"/>
      <c r="S35" s="1491">
        <f t="shared" si="2"/>
        <v>89.330433636483463</v>
      </c>
      <c r="T35" s="1492"/>
      <c r="U35" s="1493">
        <f>データ一覧!M62</f>
        <v>2.9626688666597918</v>
      </c>
      <c r="V35" s="713"/>
      <c r="W35" s="999">
        <f>データ一覧!M63</f>
        <v>245.6</v>
      </c>
      <c r="X35" s="623"/>
      <c r="Y35" s="910"/>
      <c r="Z35" s="67" t="s">
        <v>852</v>
      </c>
      <c r="AA35" s="67"/>
      <c r="AB35" s="67"/>
      <c r="AC35" s="162"/>
      <c r="AD35" s="666">
        <f>データ一覧!M265</f>
        <v>4426.0400000001946</v>
      </c>
      <c r="AE35" s="1072"/>
      <c r="AF35" s="217"/>
      <c r="AG35" s="218" t="s">
        <v>853</v>
      </c>
      <c r="AH35" s="219"/>
      <c r="AI35" s="219"/>
      <c r="AJ35" s="220"/>
      <c r="AK35" s="666">
        <f>データ一覧!M268</f>
        <v>280.17</v>
      </c>
      <c r="AL35" s="1072"/>
      <c r="AM35" s="221"/>
      <c r="AN35" s="148" t="s">
        <v>1203</v>
      </c>
      <c r="AO35" s="632" t="s">
        <v>522</v>
      </c>
      <c r="AP35" s="632"/>
      <c r="AQ35" s="632"/>
      <c r="AR35" s="632"/>
      <c r="AS35" s="632"/>
      <c r="AT35" s="632"/>
      <c r="AU35" s="632"/>
      <c r="AV35" s="67"/>
      <c r="AW35" s="150"/>
      <c r="AX35" s="633">
        <f>データ一覧!M342</f>
        <v>2</v>
      </c>
      <c r="AY35" s="633"/>
      <c r="AZ35" s="633"/>
      <c r="BA35" s="248"/>
      <c r="BB35" s="661">
        <f>+データ一覧!M367</f>
        <v>21</v>
      </c>
      <c r="BC35" s="662"/>
      <c r="BD35" s="662"/>
      <c r="BE35" s="662"/>
      <c r="BF35" s="246"/>
      <c r="BG35" s="247"/>
      <c r="BH35" s="246"/>
      <c r="BI35" s="633" t="str">
        <f>データ一覧!M392</f>
        <v>x</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117"/>
      <c r="CU35" s="117"/>
      <c r="CV35" s="117"/>
      <c r="CW35" s="117"/>
      <c r="CX35" s="117"/>
      <c r="CY35" s="120"/>
    </row>
    <row r="36" spans="1:103" ht="15.75" customHeight="1" x14ac:dyDescent="0.15">
      <c r="A36" s="148" t="s">
        <v>854</v>
      </c>
      <c r="B36" s="507"/>
      <c r="C36" s="507"/>
      <c r="D36" s="507"/>
      <c r="E36" s="507"/>
      <c r="F36" s="718">
        <f>データ一覧!M64</f>
        <v>9933</v>
      </c>
      <c r="G36" s="712"/>
      <c r="H36" s="712"/>
      <c r="I36" s="718">
        <f t="shared" si="3"/>
        <v>27524</v>
      </c>
      <c r="J36" s="719"/>
      <c r="K36" s="720"/>
      <c r="L36" s="718">
        <f>データ一覧!M66</f>
        <v>13067</v>
      </c>
      <c r="M36" s="712"/>
      <c r="N36" s="712"/>
      <c r="O36" s="718">
        <f>データ一覧!M67</f>
        <v>14457</v>
      </c>
      <c r="P36" s="712"/>
      <c r="Q36" s="712"/>
      <c r="R36" s="1505"/>
      <c r="S36" s="1491">
        <f>+L36/O36*100</f>
        <v>90.385280486961335</v>
      </c>
      <c r="T36" s="1492"/>
      <c r="U36" s="1495">
        <f>データ一覧!M69</f>
        <v>2.7709654686398872</v>
      </c>
      <c r="V36" s="978"/>
      <c r="W36" s="999">
        <f>データ一覧!M70</f>
        <v>235.28808343306548</v>
      </c>
      <c r="X36" s="712"/>
      <c r="Y36" s="910"/>
      <c r="Z36" s="67" t="s">
        <v>855</v>
      </c>
      <c r="AA36" s="67"/>
      <c r="AB36" s="67"/>
      <c r="AC36" s="162"/>
      <c r="AD36" s="666">
        <f>データ一覧!M266</f>
        <v>3174.3600000002098</v>
      </c>
      <c r="AE36" s="1072"/>
      <c r="AF36" s="217"/>
      <c r="AG36" s="218" t="s">
        <v>856</v>
      </c>
      <c r="AH36" s="219"/>
      <c r="AI36" s="219"/>
      <c r="AJ36" s="220"/>
      <c r="AK36" s="666">
        <f>データ一覧!M269</f>
        <v>850.239999999985</v>
      </c>
      <c r="AL36" s="1072"/>
      <c r="AM36" s="221"/>
      <c r="AN36" s="148" t="s">
        <v>1204</v>
      </c>
      <c r="AO36" s="632" t="s">
        <v>523</v>
      </c>
      <c r="AP36" s="632"/>
      <c r="AQ36" s="632"/>
      <c r="AR36" s="632"/>
      <c r="AS36" s="632"/>
      <c r="AT36" s="632"/>
      <c r="AU36" s="632"/>
      <c r="AV36" s="67"/>
      <c r="AW36" s="150"/>
      <c r="AX36" s="633">
        <f>データ一覧!M343</f>
        <v>9</v>
      </c>
      <c r="AY36" s="633"/>
      <c r="AZ36" s="633"/>
      <c r="BA36" s="248"/>
      <c r="BB36" s="661">
        <f>+データ一覧!M368</f>
        <v>507</v>
      </c>
      <c r="BC36" s="662"/>
      <c r="BD36" s="662"/>
      <c r="BE36" s="662"/>
      <c r="BF36" s="246"/>
      <c r="BG36" s="247"/>
      <c r="BH36" s="246"/>
      <c r="BI36" s="633">
        <f>データ一覧!M393</f>
        <v>11375.31</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170" t="s">
        <v>1662</v>
      </c>
      <c r="B37" s="592"/>
      <c r="C37" s="592"/>
      <c r="D37" s="592"/>
      <c r="E37" s="592"/>
      <c r="F37" s="1506">
        <f>データ一覧!M71</f>
        <v>10232</v>
      </c>
      <c r="G37" s="652"/>
      <c r="H37" s="652"/>
      <c r="I37" s="1506">
        <f t="shared" ref="I37" si="4">+L37+O37</f>
        <v>25847</v>
      </c>
      <c r="J37" s="765"/>
      <c r="K37" s="1507"/>
      <c r="L37" s="1506">
        <f>データ一覧!M81</f>
        <v>12336</v>
      </c>
      <c r="M37" s="652"/>
      <c r="N37" s="652"/>
      <c r="O37" s="1506">
        <f>データ一覧!M82</f>
        <v>13511</v>
      </c>
      <c r="P37" s="652"/>
      <c r="Q37" s="766"/>
      <c r="R37" s="1508"/>
      <c r="S37" s="1509">
        <f>+L37/O37*100</f>
        <v>91.303382429131815</v>
      </c>
      <c r="T37" s="1510"/>
      <c r="U37" s="1757">
        <f>データ一覧!M72</f>
        <v>2.5299999999999998</v>
      </c>
      <c r="V37" s="1066"/>
      <c r="W37" s="1512">
        <f>データ一覧!M73</f>
        <v>220.95229953838262</v>
      </c>
      <c r="X37" s="652"/>
      <c r="Y37" s="654"/>
      <c r="Z37" s="67" t="s">
        <v>870</v>
      </c>
      <c r="AA37" s="67"/>
      <c r="AB37" s="67"/>
      <c r="AC37" s="162"/>
      <c r="AD37" s="666">
        <f>データ一覧!M267</f>
        <v>27.53</v>
      </c>
      <c r="AE37" s="1072"/>
      <c r="AF37" s="217"/>
      <c r="AG37" s="218" t="s">
        <v>871</v>
      </c>
      <c r="AH37" s="219"/>
      <c r="AI37" s="219"/>
      <c r="AJ37" s="220"/>
      <c r="AK37" s="666">
        <f>データ一覧!M270</f>
        <v>15.75</v>
      </c>
      <c r="AL37" s="1072"/>
      <c r="AM37" s="221"/>
      <c r="AN37" s="148" t="s">
        <v>1205</v>
      </c>
      <c r="AO37" s="632" t="s">
        <v>524</v>
      </c>
      <c r="AP37" s="632"/>
      <c r="AQ37" s="632"/>
      <c r="AR37" s="632"/>
      <c r="AS37" s="632"/>
      <c r="AT37" s="632"/>
      <c r="AU37" s="632"/>
      <c r="AV37" s="67"/>
      <c r="AW37" s="150"/>
      <c r="AX37" s="633">
        <f>データ一覧!M344</f>
        <v>2</v>
      </c>
      <c r="AY37" s="633"/>
      <c r="AZ37" s="633"/>
      <c r="BA37" s="248"/>
      <c r="BB37" s="661">
        <f>+データ一覧!M369</f>
        <v>7</v>
      </c>
      <c r="BC37" s="662"/>
      <c r="BD37" s="662"/>
      <c r="BE37" s="662"/>
      <c r="BF37" s="246"/>
      <c r="BG37" s="247"/>
      <c r="BH37" s="246"/>
      <c r="BI37" s="633" t="str">
        <f>データ一覧!M394</f>
        <v>x</v>
      </c>
      <c r="BJ37" s="633"/>
      <c r="BK37" s="633"/>
      <c r="BL37" s="633"/>
      <c r="BM37" s="633"/>
      <c r="BN37" s="67"/>
      <c r="BO37" s="151"/>
      <c r="BP37" s="1009" t="s">
        <v>872</v>
      </c>
      <c r="BQ37" s="996"/>
      <c r="BR37" s="996"/>
      <c r="BS37" s="996"/>
      <c r="BT37" s="996"/>
      <c r="BU37" s="996"/>
      <c r="BV37" s="997"/>
      <c r="BW37" s="182"/>
      <c r="BX37" s="966">
        <f>データ一覧!M547</f>
        <v>0</v>
      </c>
      <c r="BY37" s="966"/>
      <c r="BZ37" s="966"/>
      <c r="CA37" s="165"/>
      <c r="CB37" s="896">
        <f>データ一覧!M560</f>
        <v>0</v>
      </c>
      <c r="CC37" s="966"/>
      <c r="CD37" s="966"/>
      <c r="CE37" s="966"/>
      <c r="CF37" s="67" t="s">
        <v>873</v>
      </c>
      <c r="CG37" s="263"/>
      <c r="CH37" s="995" t="s">
        <v>654</v>
      </c>
      <c r="CI37" s="996"/>
      <c r="CJ37" s="996"/>
      <c r="CK37" s="996"/>
      <c r="CL37" s="996"/>
      <c r="CM37" s="996"/>
      <c r="CN37" s="997"/>
      <c r="CO37" s="264"/>
      <c r="CP37" s="966">
        <f>データ一覧!M553</f>
        <v>1</v>
      </c>
      <c r="CQ37" s="966"/>
      <c r="CR37" s="966"/>
      <c r="CS37" s="165"/>
      <c r="CT37" s="762">
        <f>データ一覧!M566</f>
        <v>50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f>データ一覧!M345</f>
        <v>11</v>
      </c>
      <c r="AY38" s="633"/>
      <c r="AZ38" s="633"/>
      <c r="BA38" s="248"/>
      <c r="BB38" s="661">
        <f>+データ一覧!M370</f>
        <v>729</v>
      </c>
      <c r="BC38" s="662"/>
      <c r="BD38" s="662"/>
      <c r="BE38" s="662"/>
      <c r="BF38" s="246"/>
      <c r="BG38" s="247"/>
      <c r="BH38" s="246"/>
      <c r="BI38" s="633">
        <f>データ一覧!M395</f>
        <v>23947.56</v>
      </c>
      <c r="BJ38" s="633"/>
      <c r="BK38" s="633"/>
      <c r="BL38" s="633"/>
      <c r="BM38" s="633"/>
      <c r="BN38" s="67"/>
      <c r="BO38" s="151"/>
      <c r="BP38" s="759" t="s">
        <v>877</v>
      </c>
      <c r="BQ38" s="760"/>
      <c r="BR38" s="760"/>
      <c r="BS38" s="760"/>
      <c r="BT38" s="760"/>
      <c r="BU38" s="760"/>
      <c r="BV38" s="761"/>
      <c r="BW38" s="150"/>
      <c r="BX38" s="966">
        <f>データ一覧!M548</f>
        <v>0</v>
      </c>
      <c r="BY38" s="966"/>
      <c r="BZ38" s="966"/>
      <c r="CA38" s="603"/>
      <c r="CB38" s="896">
        <f>データ一覧!M561</f>
        <v>0</v>
      </c>
      <c r="CC38" s="966"/>
      <c r="CD38" s="966"/>
      <c r="CE38" s="966"/>
      <c r="CF38" s="67"/>
      <c r="CG38" s="149"/>
      <c r="CH38" s="905" t="s">
        <v>655</v>
      </c>
      <c r="CI38" s="760"/>
      <c r="CJ38" s="760"/>
      <c r="CK38" s="760"/>
      <c r="CL38" s="760"/>
      <c r="CM38" s="760"/>
      <c r="CN38" s="760"/>
      <c r="CO38" s="266"/>
      <c r="CP38" s="966">
        <f>データ一覧!M554</f>
        <v>3</v>
      </c>
      <c r="CQ38" s="966"/>
      <c r="CR38" s="966"/>
      <c r="CS38" s="603"/>
      <c r="CT38" s="661">
        <f>データ一覧!M567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f>データ一覧!M346</f>
        <v>1</v>
      </c>
      <c r="AY39" s="633"/>
      <c r="AZ39" s="633"/>
      <c r="BA39" s="248"/>
      <c r="BB39" s="661">
        <f>+データ一覧!M371</f>
        <v>2</v>
      </c>
      <c r="BC39" s="662"/>
      <c r="BD39" s="662"/>
      <c r="BE39" s="662"/>
      <c r="BF39" s="246"/>
      <c r="BG39" s="247"/>
      <c r="BH39" s="246"/>
      <c r="BI39" s="633" t="str">
        <f>データ一覧!M396</f>
        <v>x</v>
      </c>
      <c r="BJ39" s="633"/>
      <c r="BK39" s="633"/>
      <c r="BL39" s="633"/>
      <c r="BM39" s="633"/>
      <c r="BN39" s="67"/>
      <c r="BO39" s="151"/>
      <c r="BP39" s="759" t="s">
        <v>889</v>
      </c>
      <c r="BQ39" s="760"/>
      <c r="BR39" s="760"/>
      <c r="BS39" s="760"/>
      <c r="BT39" s="760"/>
      <c r="BU39" s="760"/>
      <c r="BV39" s="761"/>
      <c r="BW39" s="150"/>
      <c r="BX39" s="966">
        <f>データ一覧!M549</f>
        <v>7</v>
      </c>
      <c r="BY39" s="966"/>
      <c r="BZ39" s="966"/>
      <c r="CA39" s="603"/>
      <c r="CB39" s="896">
        <f>データ一覧!M562</f>
        <v>658</v>
      </c>
      <c r="CC39" s="966"/>
      <c r="CD39" s="966"/>
      <c r="CE39" s="966"/>
      <c r="CF39" s="67"/>
      <c r="CG39" s="149"/>
      <c r="CH39" s="914" t="s">
        <v>890</v>
      </c>
      <c r="CI39" s="760"/>
      <c r="CJ39" s="760"/>
      <c r="CK39" s="760"/>
      <c r="CL39" s="760"/>
      <c r="CM39" s="760"/>
      <c r="CN39" s="760"/>
      <c r="CO39" s="267"/>
      <c r="CP39" s="966">
        <f>データ一覧!M555</f>
        <v>22</v>
      </c>
      <c r="CQ39" s="966"/>
      <c r="CR39" s="966"/>
      <c r="CS39" s="603"/>
      <c r="CT39" s="661">
        <f>データ一覧!M568</f>
        <v>1019</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f>データ一覧!M347</f>
        <v>9</v>
      </c>
      <c r="AY40" s="633"/>
      <c r="AZ40" s="633"/>
      <c r="BA40" s="248"/>
      <c r="BB40" s="661">
        <f>+データ一覧!M372</f>
        <v>1281</v>
      </c>
      <c r="BC40" s="662"/>
      <c r="BD40" s="662"/>
      <c r="BE40" s="662"/>
      <c r="BF40" s="246"/>
      <c r="BG40" s="247"/>
      <c r="BH40" s="246"/>
      <c r="BI40" s="633">
        <f>データ一覧!M397</f>
        <v>36208.620000000003</v>
      </c>
      <c r="BJ40" s="633"/>
      <c r="BK40" s="633"/>
      <c r="BL40" s="633"/>
      <c r="BM40" s="633"/>
      <c r="BN40" s="67"/>
      <c r="BO40" s="151"/>
      <c r="BP40" s="759" t="s">
        <v>894</v>
      </c>
      <c r="BQ40" s="760"/>
      <c r="BR40" s="760"/>
      <c r="BS40" s="760"/>
      <c r="BT40" s="760"/>
      <c r="BU40" s="760"/>
      <c r="BV40" s="761"/>
      <c r="BW40" s="150"/>
      <c r="BX40" s="966">
        <f>データ一覧!M550</f>
        <v>49</v>
      </c>
      <c r="BY40" s="966"/>
      <c r="BZ40" s="966"/>
      <c r="CA40" s="603"/>
      <c r="CB40" s="896">
        <f>データ一覧!M563</f>
        <v>974</v>
      </c>
      <c r="CC40" s="966"/>
      <c r="CD40" s="966"/>
      <c r="CE40" s="966"/>
      <c r="CF40" s="67"/>
      <c r="CG40" s="149"/>
      <c r="CH40" s="914" t="s">
        <v>895</v>
      </c>
      <c r="CI40" s="760"/>
      <c r="CJ40" s="760"/>
      <c r="CK40" s="760"/>
      <c r="CL40" s="760"/>
      <c r="CM40" s="760"/>
      <c r="CN40" s="760"/>
      <c r="CO40" s="267"/>
      <c r="CP40" s="966">
        <f>データ一覧!M556</f>
        <v>0</v>
      </c>
      <c r="CQ40" s="966"/>
      <c r="CR40" s="966"/>
      <c r="CS40" s="603"/>
      <c r="CT40" s="661">
        <f>データ一覧!M569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データ一覧!M271</f>
        <v>7.61</v>
      </c>
      <c r="AE41" s="1072"/>
      <c r="AF41" s="217"/>
      <c r="AG41" s="656" t="s">
        <v>899</v>
      </c>
      <c r="AH41" s="657"/>
      <c r="AI41" s="657"/>
      <c r="AJ41" s="658"/>
      <c r="AK41" s="666">
        <f>データ一覧!M273</f>
        <v>44.329999999999991</v>
      </c>
      <c r="AL41" s="1072"/>
      <c r="AM41" s="221"/>
      <c r="AN41" s="148"/>
      <c r="AO41" s="632" t="s">
        <v>528</v>
      </c>
      <c r="AP41" s="632"/>
      <c r="AQ41" s="632"/>
      <c r="AR41" s="632"/>
      <c r="AS41" s="632"/>
      <c r="AT41" s="632"/>
      <c r="AU41" s="632"/>
      <c r="AV41" s="67"/>
      <c r="AW41" s="150"/>
      <c r="AX41" s="633">
        <f>データ一覧!M348</f>
        <v>3</v>
      </c>
      <c r="AY41" s="633"/>
      <c r="AZ41" s="633"/>
      <c r="BA41" s="248"/>
      <c r="BB41" s="661">
        <f>+データ一覧!M373</f>
        <v>39</v>
      </c>
      <c r="BC41" s="662"/>
      <c r="BD41" s="662"/>
      <c r="BE41" s="662"/>
      <c r="BF41" s="246"/>
      <c r="BG41" s="247"/>
      <c r="BH41" s="246"/>
      <c r="BI41" s="633">
        <f>データ一覧!M398</f>
        <v>261.91000000000003</v>
      </c>
      <c r="BJ41" s="633"/>
      <c r="BK41" s="633"/>
      <c r="BL41" s="633"/>
      <c r="BM41" s="633"/>
      <c r="BN41" s="67"/>
      <c r="BO41" s="151"/>
      <c r="BP41" s="899" t="s">
        <v>900</v>
      </c>
      <c r="BQ41" s="900"/>
      <c r="BR41" s="900"/>
      <c r="BS41" s="900"/>
      <c r="BT41" s="900"/>
      <c r="BU41" s="900"/>
      <c r="BV41" s="901"/>
      <c r="BW41" s="150"/>
      <c r="BX41" s="913">
        <f>データ一覧!M551</f>
        <v>0</v>
      </c>
      <c r="BY41" s="913"/>
      <c r="BZ41" s="913"/>
      <c r="CA41" s="603"/>
      <c r="CB41" s="1016">
        <f>データ一覧!M564</f>
        <v>0</v>
      </c>
      <c r="CC41" s="913"/>
      <c r="CD41" s="913"/>
      <c r="CE41" s="913"/>
      <c r="CF41" s="67"/>
      <c r="CG41" s="149"/>
      <c r="CH41" s="914" t="s">
        <v>901</v>
      </c>
      <c r="CI41" s="760"/>
      <c r="CJ41" s="760"/>
      <c r="CK41" s="760"/>
      <c r="CL41" s="760"/>
      <c r="CM41" s="760"/>
      <c r="CN41" s="760"/>
      <c r="CO41" s="267"/>
      <c r="CP41" s="966">
        <f>データ一覧!M557</f>
        <v>0</v>
      </c>
      <c r="CQ41" s="966"/>
      <c r="CR41" s="966"/>
      <c r="CS41" s="603"/>
      <c r="CT41" s="661">
        <f>データ一覧!M570</f>
        <v>0</v>
      </c>
      <c r="CU41" s="662"/>
      <c r="CV41" s="662"/>
      <c r="CW41" s="662"/>
      <c r="CX41" s="67"/>
      <c r="CY41" s="270"/>
    </row>
    <row r="42" spans="1:103" ht="15.75" customHeight="1" x14ac:dyDescent="0.15">
      <c r="A42" s="579" t="s">
        <v>896</v>
      </c>
      <c r="B42" s="1517" t="str">
        <f>+MID(データ一覧!$A$83,3,2)</f>
        <v>10</v>
      </c>
      <c r="C42" s="1518" t="s">
        <v>897</v>
      </c>
      <c r="D42" s="622"/>
      <c r="E42" s="718">
        <f>+E43+E44</f>
        <v>2648</v>
      </c>
      <c r="F42" s="719"/>
      <c r="G42" s="720"/>
      <c r="H42" s="718">
        <f>+H43+H44</f>
        <v>2186</v>
      </c>
      <c r="I42" s="719"/>
      <c r="J42" s="720"/>
      <c r="K42" s="718">
        <f>+K43+K44</f>
        <v>1935</v>
      </c>
      <c r="L42" s="719"/>
      <c r="M42" s="720"/>
      <c r="N42" s="718">
        <f>+N43+N44</f>
        <v>2646</v>
      </c>
      <c r="O42" s="719"/>
      <c r="P42" s="720"/>
      <c r="Q42" s="718">
        <f>+Q43+Q44</f>
        <v>3362</v>
      </c>
      <c r="R42" s="719"/>
      <c r="S42" s="720"/>
      <c r="T42" s="718">
        <f>+T43+T44</f>
        <v>3560</v>
      </c>
      <c r="U42" s="719"/>
      <c r="V42" s="720"/>
      <c r="W42" s="718">
        <f>+W43+W44</f>
        <v>9192</v>
      </c>
      <c r="X42" s="719"/>
      <c r="Y42" s="1479"/>
      <c r="Z42" s="67" t="s">
        <v>1215</v>
      </c>
      <c r="AA42" s="67"/>
      <c r="AB42" s="67"/>
      <c r="AC42" s="67"/>
      <c r="AD42" s="666">
        <f>データ一覧!M272</f>
        <v>70.38</v>
      </c>
      <c r="AE42" s="1072"/>
      <c r="AF42" s="217"/>
      <c r="AG42" s="656" t="s">
        <v>904</v>
      </c>
      <c r="AH42" s="657"/>
      <c r="AI42" s="657"/>
      <c r="AJ42" s="658"/>
      <c r="AK42" s="666">
        <f>データ一覧!M274</f>
        <v>577.12</v>
      </c>
      <c r="AL42" s="1072"/>
      <c r="AM42" s="221"/>
      <c r="AN42" s="148" t="s">
        <v>1216</v>
      </c>
      <c r="AO42" s="632" t="s">
        <v>529</v>
      </c>
      <c r="AP42" s="632"/>
      <c r="AQ42" s="632"/>
      <c r="AR42" s="632"/>
      <c r="AS42" s="632"/>
      <c r="AT42" s="632"/>
      <c r="AU42" s="632"/>
      <c r="AV42" s="67"/>
      <c r="AW42" s="150"/>
      <c r="AX42" s="633">
        <f>データ一覧!M349</f>
        <v>0</v>
      </c>
      <c r="AY42" s="633"/>
      <c r="AZ42" s="633"/>
      <c r="BA42" s="248"/>
      <c r="BB42" s="661">
        <f>+データ一覧!M374</f>
        <v>0</v>
      </c>
      <c r="BC42" s="662"/>
      <c r="BD42" s="662"/>
      <c r="BE42" s="662"/>
      <c r="BF42" s="246"/>
      <c r="BG42" s="247"/>
      <c r="BH42" s="246"/>
      <c r="BI42" s="633">
        <f>データ一覧!M399</f>
        <v>0</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データ一覧!M558+データ一覧!M559</f>
        <v>0</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データ一覧!M83</f>
        <v>1342</v>
      </c>
      <c r="F43" s="1489"/>
      <c r="G43" s="1490"/>
      <c r="H43" s="718">
        <f>データ一覧!M84</f>
        <v>1113</v>
      </c>
      <c r="I43" s="1489"/>
      <c r="J43" s="1490"/>
      <c r="K43" s="718">
        <f>データ一覧!M85</f>
        <v>995</v>
      </c>
      <c r="L43" s="1489"/>
      <c r="M43" s="1490"/>
      <c r="N43" s="718">
        <f>データ一覧!M86</f>
        <v>1349</v>
      </c>
      <c r="O43" s="1489"/>
      <c r="P43" s="1490"/>
      <c r="Q43" s="718">
        <f>データ一覧!M87</f>
        <v>1707</v>
      </c>
      <c r="R43" s="1489"/>
      <c r="S43" s="1490"/>
      <c r="T43" s="718">
        <f>データ一覧!M88</f>
        <v>1712</v>
      </c>
      <c r="U43" s="1489"/>
      <c r="V43" s="1490"/>
      <c r="W43" s="718">
        <f>データ一覧!M89</f>
        <v>3944</v>
      </c>
      <c r="X43" s="1489"/>
      <c r="Y43" s="1519"/>
      <c r="Z43" s="67"/>
      <c r="AA43" s="67"/>
      <c r="AB43" s="67"/>
      <c r="AC43" s="67"/>
      <c r="AD43" s="239"/>
      <c r="AE43" s="240"/>
      <c r="AF43" s="234"/>
      <c r="AG43" s="673" t="s">
        <v>908</v>
      </c>
      <c r="AH43" s="645"/>
      <c r="AI43" s="645"/>
      <c r="AJ43" s="672"/>
      <c r="AK43" s="666">
        <f>データ一覧!M275</f>
        <v>3804.5900000001952</v>
      </c>
      <c r="AL43" s="1072"/>
      <c r="AM43" s="221"/>
      <c r="AN43" s="148" t="s">
        <v>1217</v>
      </c>
      <c r="AO43" s="741" t="s">
        <v>530</v>
      </c>
      <c r="AP43" s="741"/>
      <c r="AQ43" s="741"/>
      <c r="AR43" s="741"/>
      <c r="AS43" s="741"/>
      <c r="AT43" s="741"/>
      <c r="AU43" s="741"/>
      <c r="AV43" s="67"/>
      <c r="AW43" s="150"/>
      <c r="AX43" s="633">
        <f>データ一覧!M350</f>
        <v>2</v>
      </c>
      <c r="AY43" s="633"/>
      <c r="AZ43" s="633"/>
      <c r="BA43" s="248"/>
      <c r="BB43" s="661">
        <f>+データ一覧!M375</f>
        <v>89</v>
      </c>
      <c r="BC43" s="662"/>
      <c r="BD43" s="662"/>
      <c r="BE43" s="662"/>
      <c r="BF43" s="246"/>
      <c r="BG43" s="247"/>
      <c r="BH43" s="246"/>
      <c r="BI43" s="633" t="str">
        <f>データ一覧!M400</f>
        <v>x</v>
      </c>
      <c r="BJ43" s="633"/>
      <c r="BK43" s="633"/>
      <c r="BL43" s="633"/>
      <c r="BM43" s="633"/>
      <c r="BN43" s="67"/>
      <c r="BO43" s="151"/>
      <c r="BP43" s="1017" t="s">
        <v>909</v>
      </c>
      <c r="BQ43" s="1018"/>
      <c r="BR43" s="1018"/>
      <c r="BS43" s="1018"/>
      <c r="BT43" s="1018"/>
      <c r="BU43" s="1018"/>
      <c r="BV43" s="1019"/>
      <c r="BW43" s="271"/>
      <c r="BX43" s="966">
        <f>データ一覧!M552</f>
        <v>31</v>
      </c>
      <c r="BY43" s="966"/>
      <c r="BZ43" s="966"/>
      <c r="CA43" s="603"/>
      <c r="CB43" s="896">
        <f>データ一覧!M565</f>
        <v>438</v>
      </c>
      <c r="CC43" s="966"/>
      <c r="CD43" s="966"/>
      <c r="CE43" s="966"/>
      <c r="CF43" s="209"/>
      <c r="CG43" s="272"/>
      <c r="CH43" s="911"/>
      <c r="CI43" s="912"/>
      <c r="CJ43" s="912"/>
      <c r="CK43" s="912"/>
      <c r="CL43" s="912"/>
      <c r="CM43" s="912"/>
      <c r="CN43" s="912"/>
      <c r="CO43" s="273"/>
      <c r="CP43" s="1011"/>
      <c r="CQ43" s="1011"/>
      <c r="CR43" s="1011"/>
      <c r="CS43" s="604"/>
      <c r="CT43" s="679"/>
      <c r="CU43" s="680"/>
      <c r="CV43" s="680"/>
      <c r="CW43" s="680"/>
      <c r="CX43" s="209"/>
      <c r="CY43" s="254"/>
    </row>
    <row r="44" spans="1:103" ht="15.75" customHeight="1" x14ac:dyDescent="0.15">
      <c r="A44" s="579" t="s">
        <v>906</v>
      </c>
      <c r="B44" s="1513" t="str">
        <f>+RIGHT(データ一覧!$A$83,1)</f>
        <v>1</v>
      </c>
      <c r="C44" s="156" t="s">
        <v>907</v>
      </c>
      <c r="D44" s="164"/>
      <c r="E44" s="1520">
        <f>データ一覧!M91</f>
        <v>1306</v>
      </c>
      <c r="F44" s="1521"/>
      <c r="G44" s="1522"/>
      <c r="H44" s="1520">
        <f>データ一覧!M92</f>
        <v>1073</v>
      </c>
      <c r="I44" s="1521"/>
      <c r="J44" s="1522"/>
      <c r="K44" s="1520">
        <f>データ一覧!M93</f>
        <v>940</v>
      </c>
      <c r="L44" s="1521"/>
      <c r="M44" s="1522"/>
      <c r="N44" s="1520">
        <f>データ一覧!M94</f>
        <v>1297</v>
      </c>
      <c r="O44" s="1521"/>
      <c r="P44" s="1522"/>
      <c r="Q44" s="1520">
        <f>データ一覧!M95</f>
        <v>1655</v>
      </c>
      <c r="R44" s="1521"/>
      <c r="S44" s="1522"/>
      <c r="T44" s="718">
        <f>データ一覧!M96</f>
        <v>1848</v>
      </c>
      <c r="U44" s="1489"/>
      <c r="V44" s="1490"/>
      <c r="W44" s="718">
        <f>データ一覧!M97</f>
        <v>5248</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f>データ一覧!M351</f>
        <v>3</v>
      </c>
      <c r="AY44" s="633"/>
      <c r="AZ44" s="633"/>
      <c r="BA44" s="248"/>
      <c r="BB44" s="661">
        <f>+データ一覧!M376</f>
        <v>12</v>
      </c>
      <c r="BC44" s="662"/>
      <c r="BD44" s="662"/>
      <c r="BE44" s="662"/>
      <c r="BF44" s="491"/>
      <c r="BG44" s="247"/>
      <c r="BH44" s="491"/>
      <c r="BI44" s="633">
        <f>データ一覧!M401</f>
        <v>96.94</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0"/>
      <c r="D45" s="67"/>
      <c r="E45" s="67"/>
      <c r="F45" s="67"/>
      <c r="G45" s="162"/>
      <c r="H45" s="156" t="s">
        <v>912</v>
      </c>
      <c r="I45" s="153"/>
      <c r="J45" s="153"/>
      <c r="K45" s="153"/>
      <c r="L45" s="153"/>
      <c r="M45" s="164"/>
      <c r="N45" s="1526" t="s">
        <v>913</v>
      </c>
      <c r="O45" s="153"/>
      <c r="P45" s="153"/>
      <c r="Q45" s="153"/>
      <c r="R45" s="153"/>
      <c r="S45" s="153"/>
      <c r="T45" s="1527" t="str">
        <f>データ一覧!$A78</f>
        <v>6.1.1～6.12.31</v>
      </c>
      <c r="U45" s="685"/>
      <c r="V45" s="685"/>
      <c r="W45" s="685"/>
      <c r="X45" s="685"/>
      <c r="Y45" s="660"/>
      <c r="Z45" s="1528" t="s">
        <v>914</v>
      </c>
      <c r="AA45" s="1529"/>
      <c r="AB45" s="1529"/>
      <c r="AC45" s="1530"/>
      <c r="AD45" s="1080">
        <f>データ一覧!M276</f>
        <v>0</v>
      </c>
      <c r="AE45" s="813"/>
      <c r="AF45" s="580" t="s">
        <v>915</v>
      </c>
      <c r="AG45" s="1531" t="s">
        <v>916</v>
      </c>
      <c r="AH45" s="908"/>
      <c r="AI45" s="908"/>
      <c r="AJ45" s="909"/>
      <c r="AK45" s="1080">
        <f>データ一覧!M277</f>
        <v>0</v>
      </c>
      <c r="AL45" s="813"/>
      <c r="AM45" s="594" t="s">
        <v>917</v>
      </c>
      <c r="AN45" s="148"/>
      <c r="AO45" s="565"/>
      <c r="AP45" s="565"/>
      <c r="AQ45" s="565"/>
      <c r="AR45" s="565"/>
      <c r="AS45" s="565"/>
      <c r="AT45" s="565"/>
      <c r="AU45" s="565"/>
      <c r="AV45" s="162"/>
      <c r="AW45" s="67"/>
      <c r="AX45" s="573"/>
      <c r="AY45" s="573"/>
      <c r="AZ45" s="573"/>
      <c r="BA45" s="248"/>
      <c r="BB45" s="572"/>
      <c r="BC45" s="572"/>
      <c r="BD45" s="572"/>
      <c r="BE45" s="572"/>
      <c r="BF45" s="248"/>
      <c r="BG45" s="246"/>
      <c r="BH45" s="246"/>
      <c r="BI45" s="573"/>
      <c r="BJ45" s="573"/>
      <c r="BK45" s="573"/>
      <c r="BL45" s="573"/>
      <c r="BM45" s="573"/>
      <c r="BN45" s="67"/>
      <c r="BO45" s="151"/>
      <c r="BP45" s="876"/>
      <c r="BQ45" s="877"/>
      <c r="BR45" s="877"/>
      <c r="BS45" s="877"/>
      <c r="BT45" s="877"/>
      <c r="BU45" s="877"/>
      <c r="BV45" s="877"/>
      <c r="BW45" s="877"/>
      <c r="BX45" s="877"/>
      <c r="BY45" s="877"/>
      <c r="BZ45" s="877"/>
      <c r="CA45" s="877"/>
      <c r="CB45" s="877"/>
      <c r="CC45" s="877"/>
      <c r="CD45" s="1076"/>
      <c r="CE45" s="1076"/>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データ一覧!M279</f>
        <v>0</v>
      </c>
      <c r="AE46" s="966"/>
      <c r="AF46" s="580" t="s">
        <v>915</v>
      </c>
      <c r="AG46" s="1534" t="s">
        <v>926</v>
      </c>
      <c r="AH46" s="919"/>
      <c r="AI46" s="919"/>
      <c r="AJ46" s="920"/>
      <c r="AK46" s="896">
        <f>データ一覧!M278</f>
        <v>0</v>
      </c>
      <c r="AL46" s="966"/>
      <c r="AM46" s="594" t="s">
        <v>917</v>
      </c>
      <c r="AN46" s="170" t="s">
        <v>927</v>
      </c>
      <c r="AO46" s="608"/>
      <c r="AP46" s="608"/>
      <c r="AQ46" s="250"/>
      <c r="AR46" s="250"/>
      <c r="AS46" s="250"/>
      <c r="AT46" s="250"/>
      <c r="AU46" s="250"/>
      <c r="AV46" s="492"/>
      <c r="AW46" s="250"/>
      <c r="AX46" s="250"/>
      <c r="AY46" s="250"/>
      <c r="AZ46" s="250"/>
      <c r="BA46" s="252"/>
      <c r="BB46" s="251"/>
      <c r="BC46" s="251"/>
      <c r="BD46" s="251"/>
      <c r="BE46" s="251"/>
      <c r="BF46" s="248"/>
      <c r="BG46" s="487"/>
      <c r="BH46" s="487"/>
      <c r="BI46" s="487"/>
      <c r="BJ46" s="487"/>
      <c r="BK46" s="487"/>
      <c r="BL46" s="487"/>
      <c r="BM46" s="253"/>
      <c r="BN46" s="209"/>
      <c r="BO46" s="254"/>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+データ一覧!M280</f>
        <v>0</v>
      </c>
      <c r="AE47" s="1011"/>
      <c r="AF47" s="580" t="s">
        <v>915</v>
      </c>
      <c r="AG47" s="1538" t="s">
        <v>933</v>
      </c>
      <c r="AH47" s="1006"/>
      <c r="AI47" s="1006"/>
      <c r="AJ47" s="1007"/>
      <c r="AK47" s="1010">
        <f>+データ一覧!M281</f>
        <v>0</v>
      </c>
      <c r="AL47" s="1011"/>
      <c r="AM47" s="1881"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データ一覧!M74</f>
        <v>110</v>
      </c>
      <c r="I48" s="1541"/>
      <c r="J48" s="1542"/>
      <c r="K48" s="769">
        <f>データ一覧!M75</f>
        <v>422</v>
      </c>
      <c r="L48" s="1541"/>
      <c r="M48" s="1542"/>
      <c r="N48" s="769">
        <f>データ一覧!M76</f>
        <v>921</v>
      </c>
      <c r="O48" s="1541"/>
      <c r="P48" s="1542"/>
      <c r="Q48" s="769">
        <f>データ一覧!M77</f>
        <v>919</v>
      </c>
      <c r="R48" s="1541"/>
      <c r="S48" s="1542"/>
      <c r="T48" s="769">
        <f>データ一覧!M78</f>
        <v>62</v>
      </c>
      <c r="U48" s="1541"/>
      <c r="V48" s="1542"/>
      <c r="W48" s="769">
        <f>データ一覧!M79</f>
        <v>37</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データ一覧!M574</f>
        <v>10</v>
      </c>
      <c r="CA48" s="897"/>
      <c r="CB48" s="898"/>
      <c r="CC48" s="896">
        <f>データ一覧!M575</f>
        <v>0</v>
      </c>
      <c r="CD48" s="966"/>
      <c r="CE48" s="1074"/>
      <c r="CF48" s="853">
        <f>データ一覧!M576</f>
        <v>114</v>
      </c>
      <c r="CG48" s="854"/>
      <c r="CH48" s="854"/>
      <c r="CI48" s="855"/>
      <c r="CJ48" s="853">
        <f>データ一覧!M577</f>
        <v>27</v>
      </c>
      <c r="CK48" s="854"/>
      <c r="CL48" s="854"/>
      <c r="CM48" s="855"/>
      <c r="CN48" s="853">
        <f>データ一覧!M578</f>
        <v>1155</v>
      </c>
      <c r="CO48" s="854"/>
      <c r="CP48" s="854"/>
      <c r="CQ48" s="855"/>
      <c r="CR48" s="853">
        <f>データ一覧!M579</f>
        <v>580</v>
      </c>
      <c r="CS48" s="854"/>
      <c r="CT48" s="854"/>
      <c r="CU48" s="855"/>
      <c r="CV48" s="853">
        <f>データ一覧!M580</f>
        <v>575</v>
      </c>
      <c r="CW48" s="854"/>
      <c r="CX48" s="854"/>
      <c r="CY48" s="894"/>
    </row>
    <row r="49" spans="1:103" ht="15.75" customHeight="1" x14ac:dyDescent="0.15">
      <c r="A49" s="1535" t="str">
        <f>RIGHT(データ一覧!$A76,6)</f>
        <v>7.9.30</v>
      </c>
      <c r="B49" s="1536"/>
      <c r="C49" s="150" t="s">
        <v>941</v>
      </c>
      <c r="D49" s="67"/>
      <c r="E49" s="67"/>
      <c r="F49" s="67"/>
      <c r="G49" s="67"/>
      <c r="H49" s="1544">
        <f>+H48/I37*1000</f>
        <v>4.2558130537393124</v>
      </c>
      <c r="I49" s="1545"/>
      <c r="J49" s="1546"/>
      <c r="K49" s="1544">
        <f>+K48/I37*1000</f>
        <v>16.326846442527181</v>
      </c>
      <c r="L49" s="1545"/>
      <c r="M49" s="1546"/>
      <c r="N49" s="1547" t="s">
        <v>942</v>
      </c>
      <c r="O49" s="1548"/>
      <c r="P49" s="1549"/>
      <c r="Q49" s="1547" t="s">
        <v>942</v>
      </c>
      <c r="R49" s="1548"/>
      <c r="S49" s="1549"/>
      <c r="T49" s="1544">
        <f>+T48/I37*1000</f>
        <v>2.3987309939257941</v>
      </c>
      <c r="U49" s="1545"/>
      <c r="V49" s="1546"/>
      <c r="W49" s="1544">
        <f>+W48/I37*1000</f>
        <v>1.4315007544395868</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データ一覧!M582</f>
        <v>2</v>
      </c>
      <c r="CA49" s="897"/>
      <c r="CB49" s="898"/>
      <c r="CC49" s="896">
        <f>データ一覧!M583</f>
        <v>0</v>
      </c>
      <c r="CD49" s="966"/>
      <c r="CE49" s="1074"/>
      <c r="CF49" s="853">
        <f>データ一覧!M584</f>
        <v>54</v>
      </c>
      <c r="CG49" s="854"/>
      <c r="CH49" s="854"/>
      <c r="CI49" s="855"/>
      <c r="CJ49" s="853">
        <f>データ一覧!M585</f>
        <v>7</v>
      </c>
      <c r="CK49" s="854"/>
      <c r="CL49" s="854"/>
      <c r="CM49" s="855"/>
      <c r="CN49" s="853">
        <f>データ一覧!M586</f>
        <v>608</v>
      </c>
      <c r="CO49" s="854"/>
      <c r="CP49" s="854"/>
      <c r="CQ49" s="855"/>
      <c r="CR49" s="853">
        <f>データ一覧!M587</f>
        <v>298</v>
      </c>
      <c r="CS49" s="854"/>
      <c r="CT49" s="854"/>
      <c r="CU49" s="855"/>
      <c r="CV49" s="853">
        <f>データ一覧!M588</f>
        <v>310</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データ一覧!M590</f>
        <v>1</v>
      </c>
      <c r="CA50" s="897"/>
      <c r="CB50" s="898"/>
      <c r="CC50" s="896">
        <f>データ一覧!M591</f>
        <v>0</v>
      </c>
      <c r="CD50" s="966"/>
      <c r="CE50" s="1074"/>
      <c r="CF50" s="661">
        <f>データ一覧!M592</f>
        <v>51</v>
      </c>
      <c r="CG50" s="662"/>
      <c r="CH50" s="662"/>
      <c r="CI50" s="682"/>
      <c r="CJ50" s="853">
        <f>データ一覧!M593</f>
        <v>9</v>
      </c>
      <c r="CK50" s="854"/>
      <c r="CL50" s="854"/>
      <c r="CM50" s="855"/>
      <c r="CN50" s="853">
        <f>データ一覧!M594</f>
        <v>675</v>
      </c>
      <c r="CO50" s="854"/>
      <c r="CP50" s="854"/>
      <c r="CQ50" s="855"/>
      <c r="CR50" s="853">
        <f>データ一覧!M595</f>
        <v>391</v>
      </c>
      <c r="CS50" s="854"/>
      <c r="CT50" s="854"/>
      <c r="CU50" s="855"/>
      <c r="CV50" s="853">
        <f>データ一覧!M596</f>
        <v>284</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565" t="s">
        <v>61</v>
      </c>
      <c r="AA51" s="1566"/>
      <c r="AB51" s="1566"/>
      <c r="AC51" s="1566"/>
      <c r="AD51" s="1567" t="str">
        <f>データ一覧!$A$282</f>
        <v>6.12.31</v>
      </c>
      <c r="AE51" s="1567"/>
      <c r="AF51" s="1567"/>
      <c r="AG51" s="1568"/>
      <c r="AH51" s="988" t="s">
        <v>950</v>
      </c>
      <c r="AI51" s="988"/>
      <c r="AJ51" s="988"/>
      <c r="AK51" s="988"/>
      <c r="AL51" s="988"/>
      <c r="AM51" s="1569"/>
      <c r="AN51" s="167" t="str">
        <f>データ一覧!$A$402</f>
        <v>7.3.31</v>
      </c>
      <c r="AO51" s="209"/>
      <c r="AP51" s="209"/>
      <c r="AQ51" s="209"/>
      <c r="AR51" s="209"/>
      <c r="AS51" s="209"/>
      <c r="AT51" s="210" t="s">
        <v>902</v>
      </c>
      <c r="AU51" s="211"/>
      <c r="AV51" s="982">
        <f>データ一覧!M402</f>
        <v>23626</v>
      </c>
      <c r="AW51" s="982"/>
      <c r="AX51" s="983"/>
      <c r="AY51" s="691">
        <f>データ一覧!M403</f>
        <v>2475</v>
      </c>
      <c r="AZ51" s="692"/>
      <c r="BA51" s="692"/>
      <c r="BB51" s="693"/>
      <c r="BC51" s="589"/>
      <c r="BD51" s="692">
        <f>データ一覧!M404</f>
        <v>34</v>
      </c>
      <c r="BE51" s="692"/>
      <c r="BF51" s="693"/>
      <c r="BG51" s="589"/>
      <c r="BH51" s="692">
        <f>データ一覧!M405</f>
        <v>0</v>
      </c>
      <c r="BI51" s="692"/>
      <c r="BJ51" s="693"/>
      <c r="BK51" s="589"/>
      <c r="BL51" s="692">
        <f>データ一覧!M406</f>
        <v>25259</v>
      </c>
      <c r="BM51" s="692"/>
      <c r="BN51" s="692"/>
      <c r="BO51" s="694"/>
      <c r="BP51" s="67" t="s">
        <v>775</v>
      </c>
      <c r="BQ51" s="632" t="s">
        <v>677</v>
      </c>
      <c r="BR51" s="632"/>
      <c r="BS51" s="632"/>
      <c r="BT51" s="632"/>
      <c r="BU51" s="632"/>
      <c r="BV51" s="632"/>
      <c r="BW51" s="632"/>
      <c r="BX51" s="632"/>
      <c r="BY51" s="162"/>
      <c r="BZ51" s="647">
        <f>データ一覧!M597</f>
        <v>0</v>
      </c>
      <c r="CA51" s="648"/>
      <c r="CB51" s="649"/>
      <c r="CC51" s="896">
        <f>データ一覧!M598</f>
        <v>1</v>
      </c>
      <c r="CD51" s="966"/>
      <c r="CE51" s="1074"/>
      <c r="CF51" s="661">
        <f>データ一覧!M599</f>
        <v>12</v>
      </c>
      <c r="CG51" s="662"/>
      <c r="CH51" s="662"/>
      <c r="CI51" s="682"/>
      <c r="CJ51" s="853">
        <f>データ一覧!M600</f>
        <v>0</v>
      </c>
      <c r="CK51" s="854"/>
      <c r="CL51" s="854"/>
      <c r="CM51" s="855"/>
      <c r="CN51" s="853">
        <f>データ一覧!M601</f>
        <v>93</v>
      </c>
      <c r="CO51" s="854"/>
      <c r="CP51" s="854"/>
      <c r="CQ51" s="855"/>
      <c r="CR51" s="853">
        <f>データ一覧!M602</f>
        <v>41</v>
      </c>
      <c r="CS51" s="854"/>
      <c r="CT51" s="854"/>
      <c r="CU51" s="855"/>
      <c r="CV51" s="853">
        <f>データ一覧!M603</f>
        <v>52</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574"/>
      <c r="AA52" s="1575"/>
      <c r="AB52" s="1575"/>
      <c r="AC52" s="1575"/>
      <c r="AD52" s="1576"/>
      <c r="AE52" s="1576"/>
      <c r="AF52" s="1576"/>
      <c r="AG52" s="1577"/>
      <c r="AH52" s="1058"/>
      <c r="AI52" s="1058"/>
      <c r="AJ52" s="1058"/>
      <c r="AK52" s="1058"/>
      <c r="AL52" s="1058"/>
      <c r="AM52" s="1578"/>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データ一覧!M604</f>
        <v>0</v>
      </c>
      <c r="CA52" s="662"/>
      <c r="CB52" s="682"/>
      <c r="CC52" s="661">
        <f>データ一覧!M605</f>
        <v>0</v>
      </c>
      <c r="CD52" s="662"/>
      <c r="CE52" s="682"/>
      <c r="CF52" s="661">
        <f>データ一覧!M606</f>
        <v>0</v>
      </c>
      <c r="CG52" s="662"/>
      <c r="CH52" s="662"/>
      <c r="CI52" s="682"/>
      <c r="CJ52" s="661">
        <f>データ一覧!M607</f>
        <v>0</v>
      </c>
      <c r="CK52" s="662"/>
      <c r="CL52" s="662"/>
      <c r="CM52" s="682"/>
      <c r="CN52" s="661">
        <f>データ一覧!M608</f>
        <v>0</v>
      </c>
      <c r="CO52" s="662"/>
      <c r="CP52" s="662"/>
      <c r="CQ52" s="682"/>
      <c r="CR52" s="661">
        <f>データ一覧!M609</f>
        <v>0</v>
      </c>
      <c r="CS52" s="662"/>
      <c r="CT52" s="662"/>
      <c r="CU52" s="682"/>
      <c r="CV52" s="661">
        <f>データ一覧!M610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580"/>
      <c r="AA53" s="1581"/>
      <c r="AB53" s="1581"/>
      <c r="AC53" s="1581"/>
      <c r="AD53" s="1582"/>
      <c r="AE53" s="1582"/>
      <c r="AF53" s="1582"/>
      <c r="AG53" s="1583"/>
      <c r="AH53" s="732"/>
      <c r="AI53" s="732"/>
      <c r="AJ53" s="732"/>
      <c r="AK53" s="732"/>
      <c r="AL53" s="732"/>
      <c r="AM53" s="850"/>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データ一覧!M612</f>
        <v>0</v>
      </c>
      <c r="CA53" s="662"/>
      <c r="CB53" s="682"/>
      <c r="CC53" s="661">
        <f>データ一覧!M613</f>
        <v>0</v>
      </c>
      <c r="CD53" s="662"/>
      <c r="CE53" s="682"/>
      <c r="CF53" s="661">
        <f>+データ一覧!M614</f>
        <v>0</v>
      </c>
      <c r="CG53" s="662"/>
      <c r="CH53" s="662"/>
      <c r="CI53" s="682"/>
      <c r="CJ53" s="661">
        <f>+データ一覧!M615</f>
        <v>0</v>
      </c>
      <c r="CK53" s="662"/>
      <c r="CL53" s="662"/>
      <c r="CM53" s="682"/>
      <c r="CN53" s="661">
        <f>+データ一覧!M616</f>
        <v>0</v>
      </c>
      <c r="CO53" s="662"/>
      <c r="CP53" s="662"/>
      <c r="CQ53" s="682"/>
      <c r="CR53" s="661">
        <f>+データ一覧!M617</f>
        <v>0</v>
      </c>
      <c r="CS53" s="662"/>
      <c r="CT53" s="662"/>
      <c r="CU53" s="682"/>
      <c r="CV53" s="661">
        <f>+データ一覧!M618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620" t="s">
        <v>951</v>
      </c>
      <c r="AA54" s="1058"/>
      <c r="AB54" s="1058"/>
      <c r="AC54" s="622"/>
      <c r="AD54" s="1518" t="s">
        <v>952</v>
      </c>
      <c r="AE54" s="1058"/>
      <c r="AF54" s="1058"/>
      <c r="AG54" s="622"/>
      <c r="AH54" s="729" t="s">
        <v>953</v>
      </c>
      <c r="AI54" s="730"/>
      <c r="AJ54" s="731"/>
      <c r="AK54" s="729" t="s">
        <v>954</v>
      </c>
      <c r="AL54" s="730"/>
      <c r="AM54" s="1584"/>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データ一覧!M620</f>
        <v>0</v>
      </c>
      <c r="CA54" s="662"/>
      <c r="CB54" s="682"/>
      <c r="CC54" s="661">
        <f>データ一覧!M621</f>
        <v>0</v>
      </c>
      <c r="CD54" s="662"/>
      <c r="CE54" s="682"/>
      <c r="CF54" s="661">
        <f>データ一覧!M622</f>
        <v>0</v>
      </c>
      <c r="CG54" s="662"/>
      <c r="CH54" s="662"/>
      <c r="CI54" s="682"/>
      <c r="CJ54" s="661">
        <f>データ一覧!M623</f>
        <v>0</v>
      </c>
      <c r="CK54" s="662"/>
      <c r="CL54" s="662"/>
      <c r="CM54" s="682"/>
      <c r="CN54" s="661">
        <f>データ一覧!M624</f>
        <v>0</v>
      </c>
      <c r="CO54" s="662"/>
      <c r="CP54" s="662"/>
      <c r="CQ54" s="682"/>
      <c r="CR54" s="661">
        <f>データ一覧!M625</f>
        <v>0</v>
      </c>
      <c r="CS54" s="662"/>
      <c r="CT54" s="662"/>
      <c r="CU54" s="682"/>
      <c r="CV54" s="661">
        <f>データ一覧!M626</f>
        <v>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837"/>
      <c r="AA55" s="732"/>
      <c r="AB55" s="732"/>
      <c r="AC55" s="733"/>
      <c r="AD55" s="671"/>
      <c r="AE55" s="732"/>
      <c r="AF55" s="732"/>
      <c r="AG55" s="733"/>
      <c r="AH55" s="671"/>
      <c r="AI55" s="732"/>
      <c r="AJ55" s="733"/>
      <c r="AK55" s="671"/>
      <c r="AL55" s="732"/>
      <c r="AM55" s="850"/>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データ一覧!M628</f>
        <v>12</v>
      </c>
      <c r="CA55" s="662"/>
      <c r="CB55" s="682"/>
      <c r="CC55" s="661">
        <f>データ一覧!M629</f>
        <v>0</v>
      </c>
      <c r="CD55" s="662"/>
      <c r="CE55" s="682"/>
      <c r="CF55" s="853">
        <f>データ一覧!M630</f>
        <v>201</v>
      </c>
      <c r="CG55" s="854"/>
      <c r="CH55" s="854"/>
      <c r="CI55" s="855"/>
      <c r="CJ55" s="853">
        <f>データ一覧!M631</f>
        <v>6</v>
      </c>
      <c r="CK55" s="854"/>
      <c r="CL55" s="854"/>
      <c r="CM55" s="855"/>
      <c r="CN55" s="853">
        <f>データ一覧!M632</f>
        <v>751</v>
      </c>
      <c r="CO55" s="854"/>
      <c r="CP55" s="854"/>
      <c r="CQ55" s="855"/>
      <c r="CR55" s="853">
        <f>データ一覧!M633</f>
        <v>394</v>
      </c>
      <c r="CS55" s="854"/>
      <c r="CT55" s="854"/>
      <c r="CU55" s="855"/>
      <c r="CV55" s="853">
        <f>データ一覧!M634</f>
        <v>357</v>
      </c>
      <c r="CW55" s="854"/>
      <c r="CX55" s="854"/>
      <c r="CY55" s="894"/>
    </row>
    <row r="56" spans="1:103" ht="15.75" customHeight="1" x14ac:dyDescent="0.15">
      <c r="A56" s="710" t="s">
        <v>379</v>
      </c>
      <c r="B56" s="632"/>
      <c r="C56" s="632"/>
      <c r="D56" s="632"/>
      <c r="E56" s="632"/>
      <c r="F56" s="632"/>
      <c r="G56" s="711"/>
      <c r="H56" s="715" t="str">
        <f>データ一覧!M99</f>
        <v>…</v>
      </c>
      <c r="I56" s="1081"/>
      <c r="J56" s="1585"/>
      <c r="K56" s="715" t="str">
        <f>データ一覧!M156</f>
        <v>…</v>
      </c>
      <c r="L56" s="1081"/>
      <c r="M56" s="1585"/>
      <c r="N56" s="715">
        <f>データ一覧!M100</f>
        <v>1242</v>
      </c>
      <c r="O56" s="1081"/>
      <c r="P56" s="1585"/>
      <c r="Q56" s="715">
        <f>データ一覧!M157</f>
        <v>12932</v>
      </c>
      <c r="R56" s="1081"/>
      <c r="S56" s="1585"/>
      <c r="T56" s="715" t="str">
        <f>データ一覧!M101</f>
        <v>…</v>
      </c>
      <c r="U56" s="1081"/>
      <c r="V56" s="1585"/>
      <c r="W56" s="715" t="str">
        <f>データ一覧!M158</f>
        <v>…</v>
      </c>
      <c r="X56" s="1081"/>
      <c r="Y56" s="1586"/>
      <c r="Z56" s="148"/>
      <c r="AA56" s="67"/>
      <c r="AB56" s="67"/>
      <c r="AC56" s="277" t="s">
        <v>958</v>
      </c>
      <c r="AD56" s="150"/>
      <c r="AE56" s="67"/>
      <c r="AF56" s="67"/>
      <c r="AG56" s="277" t="s">
        <v>958</v>
      </c>
      <c r="AH56" s="150"/>
      <c r="AI56" s="67"/>
      <c r="AJ56" s="277" t="s">
        <v>958</v>
      </c>
      <c r="AK56" s="67"/>
      <c r="AL56" s="67"/>
      <c r="AM56" s="270" t="s">
        <v>792</v>
      </c>
      <c r="AN56" s="992" t="str">
        <f>データ一覧!$A$407</f>
        <v>6.4.1</v>
      </c>
      <c r="AO56" s="993"/>
      <c r="AP56" s="993"/>
      <c r="AQ56" s="994"/>
      <c r="AR56" s="727">
        <f>データ一覧!M407</f>
        <v>416.20000000000005</v>
      </c>
      <c r="AS56" s="728"/>
      <c r="AT56" s="728"/>
      <c r="AU56" s="200" t="s">
        <v>971</v>
      </c>
      <c r="AV56" s="727">
        <f>データ一覧!M408</f>
        <v>11.2</v>
      </c>
      <c r="AW56" s="728"/>
      <c r="AX56" s="728"/>
      <c r="AY56" s="201" t="s">
        <v>971</v>
      </c>
      <c r="AZ56" s="887">
        <f>データ一覧!M409</f>
        <v>70.900000000000006</v>
      </c>
      <c r="BA56" s="888"/>
      <c r="BB56" s="888"/>
      <c r="BC56" s="202" t="s">
        <v>971</v>
      </c>
      <c r="BD56" s="985">
        <f>データ一覧!M410</f>
        <v>334.1</v>
      </c>
      <c r="BE56" s="986"/>
      <c r="BF56" s="986"/>
      <c r="BG56" s="597" t="s">
        <v>972</v>
      </c>
      <c r="BH56" s="873" t="str">
        <f>データ一覧!$A$411</f>
        <v>7.4.1</v>
      </c>
      <c r="BI56" s="874"/>
      <c r="BJ56" s="874"/>
      <c r="BK56" s="875"/>
      <c r="BL56" s="889">
        <f>データ一覧!M411</f>
        <v>14.436</v>
      </c>
      <c r="BM56" s="890"/>
      <c r="BN56" s="890"/>
      <c r="BO56" s="584" t="s">
        <v>971</v>
      </c>
      <c r="BP56" s="67" t="s">
        <v>775</v>
      </c>
      <c r="BQ56" s="632" t="s">
        <v>973</v>
      </c>
      <c r="BR56" s="632"/>
      <c r="BS56" s="632"/>
      <c r="BT56" s="632"/>
      <c r="BU56" s="632"/>
      <c r="BV56" s="632"/>
      <c r="BW56" s="632"/>
      <c r="BX56" s="632"/>
      <c r="BY56" s="162"/>
      <c r="BZ56" s="661">
        <f>データ一覧!M636</f>
        <v>0</v>
      </c>
      <c r="CA56" s="662"/>
      <c r="CB56" s="682"/>
      <c r="CC56" s="661">
        <f>データ一覧!M637</f>
        <v>0</v>
      </c>
      <c r="CD56" s="662"/>
      <c r="CE56" s="682"/>
      <c r="CF56" s="853">
        <f>データ一覧!M638</f>
        <v>0</v>
      </c>
      <c r="CG56" s="854"/>
      <c r="CH56" s="854"/>
      <c r="CI56" s="855"/>
      <c r="CJ56" s="661">
        <f>データ一覧!M639</f>
        <v>0</v>
      </c>
      <c r="CK56" s="662"/>
      <c r="CL56" s="662"/>
      <c r="CM56" s="682"/>
      <c r="CN56" s="853">
        <f>データ一覧!M640</f>
        <v>0</v>
      </c>
      <c r="CO56" s="854"/>
      <c r="CP56" s="854"/>
      <c r="CQ56" s="855"/>
      <c r="CR56" s="853">
        <f>データ一覧!M641</f>
        <v>0</v>
      </c>
      <c r="CS56" s="854"/>
      <c r="CT56" s="854"/>
      <c r="CU56" s="855"/>
      <c r="CV56" s="853">
        <f>データ一覧!M642</f>
        <v>0</v>
      </c>
      <c r="CW56" s="854"/>
      <c r="CX56" s="854"/>
      <c r="CY56" s="894"/>
    </row>
    <row r="57" spans="1:103" ht="15.75" customHeight="1" x14ac:dyDescent="0.15">
      <c r="A57" s="710" t="s">
        <v>974</v>
      </c>
      <c r="B57" s="632"/>
      <c r="C57" s="632"/>
      <c r="D57" s="632"/>
      <c r="E57" s="632"/>
      <c r="F57" s="632"/>
      <c r="G57" s="711"/>
      <c r="H57" s="715" t="str">
        <f>データ一覧!M102</f>
        <v>…</v>
      </c>
      <c r="I57" s="1081"/>
      <c r="J57" s="1585"/>
      <c r="K57" s="715" t="str">
        <f>データ一覧!M159</f>
        <v>…</v>
      </c>
      <c r="L57" s="1081"/>
      <c r="M57" s="1585"/>
      <c r="N57" s="715">
        <f>データ一覧!M103</f>
        <v>44</v>
      </c>
      <c r="O57" s="1081"/>
      <c r="P57" s="1585"/>
      <c r="Q57" s="715">
        <f>データ一覧!M160</f>
        <v>559</v>
      </c>
      <c r="R57" s="1081"/>
      <c r="S57" s="1585"/>
      <c r="T57" s="715" t="str">
        <f>データ一覧!M104</f>
        <v>…</v>
      </c>
      <c r="U57" s="1081"/>
      <c r="V57" s="1585"/>
      <c r="W57" s="715" t="str">
        <f>データ一覧!M161</f>
        <v>…</v>
      </c>
      <c r="X57" s="1081"/>
      <c r="Y57" s="1586"/>
      <c r="Z57" s="1780">
        <f>データ一覧!M282</f>
        <v>0</v>
      </c>
      <c r="AA57" s="1052"/>
      <c r="AB57" s="1052"/>
      <c r="AC57" s="576"/>
      <c r="AD57" s="1864">
        <f>データ一覧!M283</f>
        <v>28</v>
      </c>
      <c r="AE57" s="1052"/>
      <c r="AF57" s="1052"/>
      <c r="AG57" s="576"/>
      <c r="AH57" s="1859">
        <f>データ一覧!M284</f>
        <v>8</v>
      </c>
      <c r="AI57" s="1179"/>
      <c r="AJ57" s="1860"/>
      <c r="AK57" s="1861">
        <f>データ一覧!M285</f>
        <v>28.76</v>
      </c>
      <c r="AL57" s="1180"/>
      <c r="AM57" s="1591"/>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データ一覧!M644</f>
        <v>0</v>
      </c>
      <c r="CA57" s="680"/>
      <c r="CB57" s="681"/>
      <c r="CC57" s="679">
        <f>データ一覧!M645</f>
        <v>0</v>
      </c>
      <c r="CD57" s="680"/>
      <c r="CE57" s="681"/>
      <c r="CF57" s="679">
        <f>データ一覧!M646</f>
        <v>0</v>
      </c>
      <c r="CG57" s="680"/>
      <c r="CH57" s="680"/>
      <c r="CI57" s="681"/>
      <c r="CJ57" s="679">
        <f>データ一覧!M647</f>
        <v>0</v>
      </c>
      <c r="CK57" s="680"/>
      <c r="CL57" s="680"/>
      <c r="CM57" s="681"/>
      <c r="CN57" s="679">
        <f>データ一覧!M648</f>
        <v>0</v>
      </c>
      <c r="CO57" s="680"/>
      <c r="CP57" s="680"/>
      <c r="CQ57" s="681"/>
      <c r="CR57" s="679">
        <f>データ一覧!M649</f>
        <v>0</v>
      </c>
      <c r="CS57" s="680"/>
      <c r="CT57" s="680"/>
      <c r="CU57" s="681"/>
      <c r="CV57" s="679">
        <f>データ一覧!M650</f>
        <v>0</v>
      </c>
      <c r="CW57" s="680"/>
      <c r="CX57" s="680"/>
      <c r="CY57" s="1862"/>
    </row>
    <row r="58" spans="1:103" ht="15.75" customHeight="1" x14ac:dyDescent="0.15">
      <c r="A58" s="710" t="s">
        <v>979</v>
      </c>
      <c r="B58" s="632"/>
      <c r="C58" s="632"/>
      <c r="D58" s="632"/>
      <c r="E58" s="632"/>
      <c r="F58" s="632"/>
      <c r="G58" s="711"/>
      <c r="H58" s="715" t="str">
        <f>データ一覧!M105</f>
        <v>…</v>
      </c>
      <c r="I58" s="1081"/>
      <c r="J58" s="1585"/>
      <c r="K58" s="715" t="str">
        <f>データ一覧!M162</f>
        <v>…</v>
      </c>
      <c r="L58" s="1081"/>
      <c r="M58" s="1585"/>
      <c r="N58" s="715">
        <f>データ一覧!M106</f>
        <v>2</v>
      </c>
      <c r="O58" s="1081"/>
      <c r="P58" s="1585"/>
      <c r="Q58" s="715">
        <f>データ一覧!M163</f>
        <v>9</v>
      </c>
      <c r="R58" s="1081"/>
      <c r="S58" s="1585"/>
      <c r="T58" s="715" t="str">
        <f>データ一覧!M107</f>
        <v>…</v>
      </c>
      <c r="U58" s="1081"/>
      <c r="V58" s="1585"/>
      <c r="W58" s="715" t="str">
        <f>データ一覧!M164</f>
        <v>…</v>
      </c>
      <c r="X58" s="1081"/>
      <c r="Y58" s="1586"/>
      <c r="Z58" s="840" t="s">
        <v>963</v>
      </c>
      <c r="AA58" s="730"/>
      <c r="AB58" s="730"/>
      <c r="AC58" s="730"/>
      <c r="AD58" s="730"/>
      <c r="AE58" s="730"/>
      <c r="AF58" s="730"/>
      <c r="AG58" s="730"/>
      <c r="AH58" s="730"/>
      <c r="AI58" s="730"/>
      <c r="AJ58" s="730"/>
      <c r="AK58" s="730"/>
      <c r="AL58" s="730"/>
      <c r="AM58" s="1584"/>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データ一覧!M108</f>
        <v>…</v>
      </c>
      <c r="I59" s="1081"/>
      <c r="J59" s="1585"/>
      <c r="K59" s="715" t="str">
        <f>データ一覧!M165</f>
        <v>…</v>
      </c>
      <c r="L59" s="1081"/>
      <c r="M59" s="1585"/>
      <c r="N59" s="715">
        <f>データ一覧!M109</f>
        <v>140</v>
      </c>
      <c r="O59" s="1081"/>
      <c r="P59" s="1585"/>
      <c r="Q59" s="715">
        <f>データ一覧!M166</f>
        <v>683</v>
      </c>
      <c r="R59" s="1081"/>
      <c r="S59" s="1585"/>
      <c r="T59" s="715" t="str">
        <f>データ一覧!M110</f>
        <v>…</v>
      </c>
      <c r="U59" s="1081"/>
      <c r="V59" s="1585"/>
      <c r="W59" s="715" t="str">
        <f>データ一覧!M167</f>
        <v>…</v>
      </c>
      <c r="X59" s="1081"/>
      <c r="Y59" s="1586"/>
      <c r="Z59" s="837"/>
      <c r="AA59" s="732"/>
      <c r="AB59" s="732"/>
      <c r="AC59" s="732"/>
      <c r="AD59" s="732"/>
      <c r="AE59" s="732"/>
      <c r="AF59" s="732"/>
      <c r="AG59" s="732"/>
      <c r="AH59" s="732"/>
      <c r="AI59" s="732"/>
      <c r="AJ59" s="732"/>
      <c r="AK59" s="732"/>
      <c r="AL59" s="732"/>
      <c r="AM59" s="850"/>
      <c r="AN59" s="870" t="str">
        <f>データ一覧!$A$412</f>
        <v>7.3.31</v>
      </c>
      <c r="AO59" s="871"/>
      <c r="AP59" s="871"/>
      <c r="AQ59" s="872"/>
      <c r="AR59" s="598"/>
      <c r="AS59" s="725">
        <f>データ一覧!M412</f>
        <v>1314</v>
      </c>
      <c r="AT59" s="725"/>
      <c r="AU59" s="726"/>
      <c r="AV59" s="598"/>
      <c r="AW59" s="725">
        <f>データ一覧!M414</f>
        <v>5851</v>
      </c>
      <c r="AX59" s="725"/>
      <c r="AY59" s="726"/>
      <c r="AZ59" s="598"/>
      <c r="BA59" s="725">
        <f>データ一覧!M415</f>
        <v>5243</v>
      </c>
      <c r="BB59" s="725"/>
      <c r="BC59" s="726"/>
      <c r="BD59" s="673">
        <f>データ一覧!M413</f>
        <v>101</v>
      </c>
      <c r="BE59" s="725"/>
      <c r="BF59" s="726"/>
      <c r="BG59" s="673">
        <f>データ一覧!M416</f>
        <v>503</v>
      </c>
      <c r="BH59" s="725"/>
      <c r="BI59" s="726"/>
      <c r="BJ59" s="673">
        <f>データ一覧!M417</f>
        <v>317</v>
      </c>
      <c r="BK59" s="674"/>
      <c r="BL59" s="675"/>
      <c r="BM59" s="673">
        <f>データ一覧!M418</f>
        <v>11069</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データ一覧!M111</f>
        <v>…</v>
      </c>
      <c r="I60" s="1081"/>
      <c r="J60" s="1585"/>
      <c r="K60" s="715" t="str">
        <f>データ一覧!M168</f>
        <v>…</v>
      </c>
      <c r="L60" s="1081"/>
      <c r="M60" s="1585"/>
      <c r="N60" s="715">
        <f>データ一覧!M112</f>
        <v>160</v>
      </c>
      <c r="O60" s="1081"/>
      <c r="P60" s="1585"/>
      <c r="Q60" s="715">
        <f>データ一覧!M169</f>
        <v>4537</v>
      </c>
      <c r="R60" s="1081"/>
      <c r="S60" s="1585"/>
      <c r="T60" s="715" t="str">
        <f>データ一覧!M113</f>
        <v>…</v>
      </c>
      <c r="U60" s="1081"/>
      <c r="V60" s="1585"/>
      <c r="W60" s="715" t="str">
        <f>データ一覧!M170</f>
        <v>…</v>
      </c>
      <c r="X60" s="1081"/>
      <c r="Y60" s="1586"/>
      <c r="Z60" s="840" t="s">
        <v>970</v>
      </c>
      <c r="AA60" s="730"/>
      <c r="AB60" s="730"/>
      <c r="AC60" s="730"/>
      <c r="AD60" s="730"/>
      <c r="AE60" s="731"/>
      <c r="AF60" s="729" t="s">
        <v>394</v>
      </c>
      <c r="AG60" s="730"/>
      <c r="AH60" s="730"/>
      <c r="AI60" s="731"/>
      <c r="AJ60" s="730" t="s">
        <v>395</v>
      </c>
      <c r="AK60" s="730"/>
      <c r="AL60" s="730"/>
      <c r="AM60" s="1584"/>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データ一覧!M114</f>
        <v>…</v>
      </c>
      <c r="I61" s="1081"/>
      <c r="J61" s="1585"/>
      <c r="K61" s="715" t="str">
        <f>データ一覧!M171</f>
        <v>…</v>
      </c>
      <c r="L61" s="1081"/>
      <c r="M61" s="1585"/>
      <c r="N61" s="896">
        <f>データ一覧!M115</f>
        <v>1</v>
      </c>
      <c r="O61" s="966"/>
      <c r="P61" s="1074"/>
      <c r="Q61" s="896" t="str">
        <f>データ一覧!M172</f>
        <v>-</v>
      </c>
      <c r="R61" s="966"/>
      <c r="S61" s="1074"/>
      <c r="T61" s="715" t="str">
        <f>データ一覧!M116</f>
        <v>…</v>
      </c>
      <c r="U61" s="1081"/>
      <c r="V61" s="1585"/>
      <c r="W61" s="715" t="str">
        <f>データ一覧!M173</f>
        <v>…</v>
      </c>
      <c r="X61" s="1081"/>
      <c r="Y61" s="1586"/>
      <c r="Z61" s="837"/>
      <c r="AA61" s="732"/>
      <c r="AB61" s="732"/>
      <c r="AC61" s="732"/>
      <c r="AD61" s="732"/>
      <c r="AE61" s="733"/>
      <c r="AF61" s="671"/>
      <c r="AG61" s="732"/>
      <c r="AH61" s="732"/>
      <c r="AI61" s="733"/>
      <c r="AJ61" s="732"/>
      <c r="AK61" s="732"/>
      <c r="AL61" s="732"/>
      <c r="AM61" s="850"/>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データ一覧!M117</f>
        <v>…</v>
      </c>
      <c r="I62" s="1081"/>
      <c r="J62" s="1585"/>
      <c r="K62" s="715" t="str">
        <f>データ一覧!M174</f>
        <v>…</v>
      </c>
      <c r="L62" s="1081"/>
      <c r="M62" s="1585"/>
      <c r="N62" s="715">
        <f>データ一覧!M118</f>
        <v>3</v>
      </c>
      <c r="O62" s="1081"/>
      <c r="P62" s="1585"/>
      <c r="Q62" s="715">
        <f>データ一覧!M175</f>
        <v>11</v>
      </c>
      <c r="R62" s="1081"/>
      <c r="S62" s="1585"/>
      <c r="T62" s="715" t="str">
        <f>データ一覧!M119</f>
        <v>…</v>
      </c>
      <c r="U62" s="1081"/>
      <c r="V62" s="1585"/>
      <c r="W62" s="715" t="str">
        <f>データ一覧!M176</f>
        <v>…</v>
      </c>
      <c r="X62" s="1081"/>
      <c r="Y62" s="1586"/>
      <c r="Z62" s="67"/>
      <c r="AA62" s="67"/>
      <c r="AB62" s="490"/>
      <c r="AC62" s="490"/>
      <c r="AD62" s="67"/>
      <c r="AE62" s="586" t="s">
        <v>873</v>
      </c>
      <c r="AF62" s="150"/>
      <c r="AG62" s="490"/>
      <c r="AH62" s="490" t="s">
        <v>975</v>
      </c>
      <c r="AI62" s="162"/>
      <c r="AJ62" s="67"/>
      <c r="AK62" s="490"/>
      <c r="AL62" s="67"/>
      <c r="AM62" s="151" t="s">
        <v>976</v>
      </c>
      <c r="AN62" s="870" t="str">
        <f>データ一覧!$A$422</f>
        <v>7.3.31</v>
      </c>
      <c r="AO62" s="871"/>
      <c r="AP62" s="871"/>
      <c r="AQ62" s="872"/>
      <c r="AR62" s="882">
        <f>データ一覧!M419</f>
        <v>9</v>
      </c>
      <c r="AS62" s="883"/>
      <c r="AT62" s="883"/>
      <c r="AU62" s="883"/>
      <c r="AV62" s="884"/>
      <c r="AW62" s="882">
        <f>データ一覧!M420</f>
        <v>7</v>
      </c>
      <c r="AX62" s="883"/>
      <c r="AY62" s="883"/>
      <c r="AZ62" s="883"/>
      <c r="BA62" s="884"/>
      <c r="BB62" s="883">
        <f>データ一覧!M421</f>
        <v>2</v>
      </c>
      <c r="BC62" s="883"/>
      <c r="BD62" s="883"/>
      <c r="BE62" s="885"/>
      <c r="BF62" s="1595" t="str">
        <f>+RIGHT(データ一覧!$A$422,2)</f>
        <v>31</v>
      </c>
      <c r="BG62" s="208" t="s">
        <v>892</v>
      </c>
      <c r="BH62" s="879">
        <f>データ一覧!M422</f>
        <v>1703</v>
      </c>
      <c r="BI62" s="880"/>
      <c r="BJ62" s="880"/>
      <c r="BK62" s="881"/>
      <c r="BL62" s="847">
        <f>データ一覧!M423</f>
        <v>313</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データ一覧!M120</f>
        <v>…</v>
      </c>
      <c r="I63" s="1081"/>
      <c r="J63" s="1585"/>
      <c r="K63" s="715" t="str">
        <f>データ一覧!M177</f>
        <v>…</v>
      </c>
      <c r="L63" s="1081"/>
      <c r="M63" s="1585"/>
      <c r="N63" s="715">
        <f>データ一覧!M121</f>
        <v>36</v>
      </c>
      <c r="O63" s="1081"/>
      <c r="P63" s="1585"/>
      <c r="Q63" s="715">
        <f>データ一覧!M178</f>
        <v>529</v>
      </c>
      <c r="R63" s="1081"/>
      <c r="S63" s="1585"/>
      <c r="T63" s="715" t="str">
        <f>データ一覧!M122</f>
        <v>…</v>
      </c>
      <c r="U63" s="1081"/>
      <c r="V63" s="1585"/>
      <c r="W63" s="715" t="str">
        <f>データ一覧!M179</f>
        <v>…</v>
      </c>
      <c r="X63" s="1081"/>
      <c r="Y63" s="1586"/>
      <c r="Z63" s="1596">
        <f>データ一覧!M286</f>
        <v>3</v>
      </c>
      <c r="AA63" s="652"/>
      <c r="AB63" s="652"/>
      <c r="AC63" s="652"/>
      <c r="AD63" s="652"/>
      <c r="AE63" s="1597"/>
      <c r="AF63" s="1502">
        <f>データ一覧!M287</f>
        <v>3</v>
      </c>
      <c r="AG63" s="652"/>
      <c r="AH63" s="652"/>
      <c r="AI63" s="1597"/>
      <c r="AJ63" s="1502">
        <f>データ一覧!M288</f>
        <v>0</v>
      </c>
      <c r="AK63" s="652"/>
      <c r="AL63" s="652"/>
      <c r="AM63" s="1598"/>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データ一覧!M651</f>
        <v>3</v>
      </c>
      <c r="BY63" s="966"/>
      <c r="BZ63" s="966"/>
      <c r="CA63" s="248"/>
      <c r="CB63" s="247"/>
      <c r="CC63" s="246"/>
      <c r="CD63" s="966">
        <f>データ一覧!M652</f>
        <v>3</v>
      </c>
      <c r="CE63" s="966"/>
      <c r="CF63" s="966"/>
      <c r="CG63" s="248"/>
      <c r="CH63" s="247"/>
      <c r="CI63" s="246"/>
      <c r="CJ63" s="648">
        <f>データ一覧!M653</f>
        <v>19</v>
      </c>
      <c r="CK63" s="648"/>
      <c r="CL63" s="648"/>
      <c r="CM63" s="248"/>
      <c r="CN63" s="247"/>
      <c r="CO63" s="246"/>
      <c r="CP63" s="648">
        <f>データ一覧!M654</f>
        <v>0</v>
      </c>
      <c r="CQ63" s="648"/>
      <c r="CR63" s="648"/>
      <c r="CS63" s="248"/>
      <c r="CT63" s="247"/>
      <c r="CU63" s="246"/>
      <c r="CV63" s="966">
        <f>データ一覧!M655</f>
        <v>8</v>
      </c>
      <c r="CW63" s="966"/>
      <c r="CX63" s="966"/>
      <c r="CY63" s="151"/>
    </row>
    <row r="64" spans="1:103" ht="15.75" customHeight="1" x14ac:dyDescent="0.15">
      <c r="A64" s="710" t="s">
        <v>366</v>
      </c>
      <c r="B64" s="632"/>
      <c r="C64" s="632"/>
      <c r="D64" s="632"/>
      <c r="E64" s="632"/>
      <c r="F64" s="632"/>
      <c r="G64" s="711"/>
      <c r="H64" s="715" t="str">
        <f>データ一覧!M123</f>
        <v>…</v>
      </c>
      <c r="I64" s="1081"/>
      <c r="J64" s="1585"/>
      <c r="K64" s="715" t="str">
        <f>データ一覧!M180</f>
        <v>…</v>
      </c>
      <c r="L64" s="1081"/>
      <c r="M64" s="1585"/>
      <c r="N64" s="715">
        <f>データ一覧!M124</f>
        <v>273</v>
      </c>
      <c r="O64" s="1081"/>
      <c r="P64" s="1585"/>
      <c r="Q64" s="715">
        <f>データ一覧!M181</f>
        <v>1648</v>
      </c>
      <c r="R64" s="1081"/>
      <c r="S64" s="1585"/>
      <c r="T64" s="715" t="str">
        <f>データ一覧!M125</f>
        <v>…</v>
      </c>
      <c r="U64" s="1081"/>
      <c r="V64" s="1585"/>
      <c r="W64" s="715" t="str">
        <f>データ一覧!M182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3" ht="15.75" customHeight="1" x14ac:dyDescent="0.15">
      <c r="A65" s="710" t="s">
        <v>1010</v>
      </c>
      <c r="B65" s="632"/>
      <c r="C65" s="632"/>
      <c r="D65" s="632"/>
      <c r="E65" s="632"/>
      <c r="F65" s="632"/>
      <c r="G65" s="711"/>
      <c r="H65" s="715" t="str">
        <f>データ一覧!M126</f>
        <v>…</v>
      </c>
      <c r="I65" s="1081"/>
      <c r="J65" s="1585"/>
      <c r="K65" s="715" t="str">
        <f>データ一覧!M183</f>
        <v>…</v>
      </c>
      <c r="L65" s="1081"/>
      <c r="M65" s="1585"/>
      <c r="N65" s="715">
        <f>データ一覧!M127</f>
        <v>18</v>
      </c>
      <c r="O65" s="1081"/>
      <c r="P65" s="1585"/>
      <c r="Q65" s="715">
        <f>データ一覧!M184</f>
        <v>127</v>
      </c>
      <c r="R65" s="1081"/>
      <c r="S65" s="1585"/>
      <c r="T65" s="715" t="str">
        <f>データ一覧!M128</f>
        <v>…</v>
      </c>
      <c r="U65" s="1081"/>
      <c r="V65" s="1585"/>
      <c r="W65" s="715" t="str">
        <f>データ一覧!M185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3" s="10" customFormat="1" ht="15.75" customHeight="1" x14ac:dyDescent="0.15">
      <c r="A66" s="710" t="s">
        <v>1012</v>
      </c>
      <c r="B66" s="632"/>
      <c r="C66" s="632"/>
      <c r="D66" s="632"/>
      <c r="E66" s="632"/>
      <c r="F66" s="632"/>
      <c r="G66" s="711"/>
      <c r="H66" s="715" t="str">
        <f>データ一覧!M129</f>
        <v>…</v>
      </c>
      <c r="I66" s="1081"/>
      <c r="J66" s="1585"/>
      <c r="K66" s="715" t="str">
        <f>データ一覧!M186</f>
        <v>…</v>
      </c>
      <c r="L66" s="1081"/>
      <c r="M66" s="1585"/>
      <c r="N66" s="715">
        <f>データ一覧!M130</f>
        <v>20</v>
      </c>
      <c r="O66" s="1081"/>
      <c r="P66" s="1585"/>
      <c r="Q66" s="715">
        <f>データ一覧!M187</f>
        <v>77</v>
      </c>
      <c r="R66" s="1081"/>
      <c r="S66" s="1585"/>
      <c r="T66" s="715" t="str">
        <f>データ一覧!M131</f>
        <v>…</v>
      </c>
      <c r="U66" s="1081"/>
      <c r="V66" s="1585"/>
      <c r="W66" s="715" t="str">
        <f>データ一覧!M188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データ一覧!M656</f>
        <v>40</v>
      </c>
      <c r="BW66" s="1882"/>
      <c r="BX66" s="1882"/>
      <c r="BY66" s="1882"/>
      <c r="BZ66" s="313"/>
      <c r="CA66" s="1101">
        <f>データ一覧!M657</f>
        <v>15</v>
      </c>
      <c r="CB66" s="1882"/>
      <c r="CC66" s="1882"/>
      <c r="CD66" s="1882"/>
      <c r="CE66" s="314"/>
      <c r="CF66" s="1101">
        <f>データ一覧!M658</f>
        <v>46</v>
      </c>
      <c r="CG66" s="1882"/>
      <c r="CH66" s="1882"/>
      <c r="CI66" s="1882"/>
      <c r="CJ66" s="314"/>
      <c r="CK66" s="1101">
        <f>データ一覧!M659</f>
        <v>23</v>
      </c>
      <c r="CL66" s="1882"/>
      <c r="CM66" s="1882"/>
      <c r="CN66" s="1882"/>
      <c r="CO66" s="313"/>
      <c r="CP66" s="1101">
        <f>データ一覧!M660</f>
        <v>2</v>
      </c>
      <c r="CQ66" s="1882"/>
      <c r="CR66" s="1882"/>
      <c r="CS66" s="1882"/>
      <c r="CT66" s="313"/>
      <c r="CU66" s="1101">
        <f>データ一覧!M661</f>
        <v>329</v>
      </c>
      <c r="CV66" s="1882"/>
      <c r="CW66" s="1882"/>
      <c r="CX66" s="1882"/>
      <c r="CY66" s="315"/>
    </row>
    <row r="67" spans="1:103" ht="15.75" customHeight="1" x14ac:dyDescent="0.15">
      <c r="A67" s="1593" t="s">
        <v>1017</v>
      </c>
      <c r="B67" s="921"/>
      <c r="C67" s="921"/>
      <c r="D67" s="921"/>
      <c r="E67" s="921"/>
      <c r="F67" s="921"/>
      <c r="G67" s="922"/>
      <c r="H67" s="715" t="str">
        <f>データ一覧!M132</f>
        <v>…</v>
      </c>
      <c r="I67" s="1081"/>
      <c r="J67" s="1585"/>
      <c r="K67" s="715" t="str">
        <f>データ一覧!M189</f>
        <v>…</v>
      </c>
      <c r="L67" s="1081"/>
      <c r="M67" s="1585"/>
      <c r="N67" s="715">
        <f>データ一覧!M133</f>
        <v>38</v>
      </c>
      <c r="O67" s="1081"/>
      <c r="P67" s="1585"/>
      <c r="Q67" s="715">
        <f>データ一覧!M190</f>
        <v>139</v>
      </c>
      <c r="R67" s="1081"/>
      <c r="S67" s="1585"/>
      <c r="T67" s="715" t="str">
        <f>データ一覧!M134</f>
        <v>…</v>
      </c>
      <c r="U67" s="1081"/>
      <c r="V67" s="1585"/>
      <c r="W67" s="715" t="str">
        <f>データ一覧!M191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3" ht="15.75" customHeight="1" x14ac:dyDescent="0.15">
      <c r="A68" s="710" t="s">
        <v>1026</v>
      </c>
      <c r="B68" s="632"/>
      <c r="C68" s="632"/>
      <c r="D68" s="632"/>
      <c r="E68" s="632"/>
      <c r="F68" s="632"/>
      <c r="G68" s="711"/>
      <c r="H68" s="715" t="str">
        <f>データ一覧!M135</f>
        <v>…</v>
      </c>
      <c r="I68" s="1081"/>
      <c r="J68" s="1585"/>
      <c r="K68" s="715" t="str">
        <f>データ一覧!M192</f>
        <v>…</v>
      </c>
      <c r="L68" s="1081"/>
      <c r="M68" s="1585"/>
      <c r="N68" s="715">
        <f>データ一覧!M136</f>
        <v>180</v>
      </c>
      <c r="O68" s="1081"/>
      <c r="P68" s="1585"/>
      <c r="Q68" s="715">
        <f>データ一覧!M193</f>
        <v>1574</v>
      </c>
      <c r="R68" s="1081"/>
      <c r="S68" s="1585"/>
      <c r="T68" s="715" t="str">
        <f>データ一覧!M137</f>
        <v>…</v>
      </c>
      <c r="U68" s="1081"/>
      <c r="V68" s="1585"/>
      <c r="W68" s="715" t="str">
        <f>データ一覧!M194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03" ht="15.75" customHeight="1" x14ac:dyDescent="0.15">
      <c r="A69" s="1609" t="s">
        <v>371</v>
      </c>
      <c r="B69" s="1481"/>
      <c r="C69" s="1481"/>
      <c r="D69" s="1481"/>
      <c r="E69" s="1481"/>
      <c r="F69" s="1481"/>
      <c r="G69" s="1501"/>
      <c r="H69" s="715" t="str">
        <f>データ一覧!M138</f>
        <v>…</v>
      </c>
      <c r="I69" s="1081"/>
      <c r="J69" s="1585"/>
      <c r="K69" s="715" t="str">
        <f>データ一覧!M195</f>
        <v>…</v>
      </c>
      <c r="L69" s="1081"/>
      <c r="M69" s="1585"/>
      <c r="N69" s="715">
        <f>データ一覧!M139</f>
        <v>110</v>
      </c>
      <c r="O69" s="1081"/>
      <c r="P69" s="1585"/>
      <c r="Q69" s="715">
        <f>データ一覧!M196</f>
        <v>567</v>
      </c>
      <c r="R69" s="1081"/>
      <c r="S69" s="1585"/>
      <c r="T69" s="715" t="str">
        <f>データ一覧!M140</f>
        <v>…</v>
      </c>
      <c r="U69" s="1081"/>
      <c r="V69" s="1585"/>
      <c r="W69" s="715" t="str">
        <f>データ一覧!M197</f>
        <v>…</v>
      </c>
      <c r="X69" s="1081"/>
      <c r="Y69" s="1586"/>
      <c r="Z69" s="710" t="s">
        <v>1034</v>
      </c>
      <c r="AA69" s="632"/>
      <c r="AB69" s="632"/>
      <c r="AC69" s="711"/>
      <c r="AD69" s="721">
        <f>データ一覧!M289</f>
        <v>247</v>
      </c>
      <c r="AE69" s="1073"/>
      <c r="AF69" s="198"/>
      <c r="AG69" s="721">
        <f>データ一覧!M298</f>
        <v>1412</v>
      </c>
      <c r="AH69" s="1073"/>
      <c r="AI69" s="198"/>
      <c r="AJ69" s="721">
        <f>データ一覧!M307</f>
        <v>32174</v>
      </c>
      <c r="AK69" s="1073"/>
      <c r="AL69" s="1073"/>
      <c r="AM69" s="199"/>
      <c r="AN69" s="840"/>
      <c r="AO69" s="730"/>
      <c r="AP69" s="730"/>
      <c r="AQ69" s="731"/>
      <c r="AR69" s="1610">
        <f>データ一覧!M424</f>
        <v>695194.41327813675</v>
      </c>
      <c r="AS69" s="796"/>
      <c r="AT69" s="796"/>
      <c r="AU69" s="796"/>
      <c r="AV69" s="797"/>
      <c r="AW69" s="1611">
        <f>データ一覧!M425</f>
        <v>789778.72080131515</v>
      </c>
      <c r="AX69" s="1612"/>
      <c r="AY69" s="1612"/>
      <c r="AZ69" s="1612"/>
      <c r="BA69" s="1613"/>
      <c r="BB69" s="1531"/>
      <c r="BC69" s="1529"/>
      <c r="BD69" s="1529"/>
      <c r="BE69" s="1530"/>
      <c r="BF69" s="1611">
        <f>データ一覧!M426</f>
        <v>695194.41327813675</v>
      </c>
      <c r="BG69" s="1612"/>
      <c r="BH69" s="1612"/>
      <c r="BI69" s="1612"/>
      <c r="BJ69" s="1613"/>
      <c r="BK69" s="1611">
        <f>データ一覧!M427</f>
        <v>742446.68731123605</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3" ht="15.75" customHeight="1" x14ac:dyDescent="0.15">
      <c r="A70" s="710" t="s">
        <v>372</v>
      </c>
      <c r="B70" s="632"/>
      <c r="C70" s="632"/>
      <c r="D70" s="632"/>
      <c r="E70" s="632"/>
      <c r="F70" s="632"/>
      <c r="G70" s="711"/>
      <c r="H70" s="715" t="str">
        <f>データ一覧!M141</f>
        <v>…</v>
      </c>
      <c r="I70" s="1081"/>
      <c r="J70" s="1585"/>
      <c r="K70" s="715" t="str">
        <f>データ一覧!M198</f>
        <v>…</v>
      </c>
      <c r="L70" s="1081"/>
      <c r="M70" s="1585"/>
      <c r="N70" s="715">
        <f>データ一覧!M142</f>
        <v>40</v>
      </c>
      <c r="O70" s="1081"/>
      <c r="P70" s="1585"/>
      <c r="Q70" s="715">
        <f>データ一覧!M199</f>
        <v>354</v>
      </c>
      <c r="R70" s="1081"/>
      <c r="S70" s="1585"/>
      <c r="T70" s="715" t="str">
        <f>データ一覧!M143</f>
        <v>…</v>
      </c>
      <c r="U70" s="1081"/>
      <c r="V70" s="1585"/>
      <c r="W70" s="715" t="str">
        <f>データ一覧!M200</f>
        <v>…</v>
      </c>
      <c r="X70" s="1081"/>
      <c r="Y70" s="1586"/>
      <c r="Z70" s="710" t="s">
        <v>1043</v>
      </c>
      <c r="AA70" s="632"/>
      <c r="AB70" s="632"/>
      <c r="AC70" s="711"/>
      <c r="AD70" s="721">
        <f>データ一覧!M290</f>
        <v>36</v>
      </c>
      <c r="AE70" s="1073"/>
      <c r="AF70" s="198"/>
      <c r="AG70" s="721">
        <f>データ一覧!M299</f>
        <v>207</v>
      </c>
      <c r="AH70" s="1073"/>
      <c r="AI70" s="198"/>
      <c r="AJ70" s="721">
        <f>データ一覧!M308</f>
        <v>12644</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3" ht="15.75" customHeight="1" x14ac:dyDescent="0.15">
      <c r="A71" s="710" t="s">
        <v>373</v>
      </c>
      <c r="B71" s="632"/>
      <c r="C71" s="632"/>
      <c r="D71" s="632"/>
      <c r="E71" s="632"/>
      <c r="F71" s="632"/>
      <c r="G71" s="711"/>
      <c r="H71" s="715" t="str">
        <f>データ一覧!M144</f>
        <v>…</v>
      </c>
      <c r="I71" s="1081"/>
      <c r="J71" s="1585"/>
      <c r="K71" s="715" t="str">
        <f>データ一覧!M201</f>
        <v>…</v>
      </c>
      <c r="L71" s="1081"/>
      <c r="M71" s="1585"/>
      <c r="N71" s="715">
        <f>データ一覧!M145</f>
        <v>76</v>
      </c>
      <c r="O71" s="1081"/>
      <c r="P71" s="1585"/>
      <c r="Q71" s="715">
        <f>データ一覧!M202</f>
        <v>1517</v>
      </c>
      <c r="R71" s="1081"/>
      <c r="S71" s="1585"/>
      <c r="T71" s="715" t="str">
        <f>データ一覧!M146</f>
        <v>…</v>
      </c>
      <c r="U71" s="1081"/>
      <c r="V71" s="1585"/>
      <c r="W71" s="715" t="str">
        <f>データ一覧!M203</f>
        <v>…</v>
      </c>
      <c r="X71" s="1081"/>
      <c r="Y71" s="1586"/>
      <c r="Z71" s="710" t="s">
        <v>1045</v>
      </c>
      <c r="AA71" s="632"/>
      <c r="AB71" s="632"/>
      <c r="AC71" s="711"/>
      <c r="AD71" s="721">
        <f>データ一覧!M291</f>
        <v>211</v>
      </c>
      <c r="AE71" s="1073"/>
      <c r="AF71" s="198"/>
      <c r="AG71" s="721">
        <f>データ一覧!M300</f>
        <v>1205</v>
      </c>
      <c r="AH71" s="1073"/>
      <c r="AI71" s="198"/>
      <c r="AJ71" s="721">
        <f>データ一覧!M309</f>
        <v>19530</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データ一覧!M662</f>
        <v>425</v>
      </c>
      <c r="BV71" s="648"/>
      <c r="BW71" s="648"/>
      <c r="BX71" s="649"/>
      <c r="BY71" s="247" t="s">
        <v>1046</v>
      </c>
      <c r="BZ71" s="1102" t="str">
        <f>データ一覧!M663</f>
        <v>-</v>
      </c>
      <c r="CA71" s="1103"/>
      <c r="CB71" s="1010">
        <f>データ一覧!M664</f>
        <v>112</v>
      </c>
      <c r="CC71" s="1011"/>
      <c r="CD71" s="1104"/>
      <c r="CE71" s="247"/>
      <c r="CF71" s="1102">
        <f>データ一覧!M665</f>
        <v>5</v>
      </c>
      <c r="CG71" s="1103"/>
      <c r="CH71" s="647">
        <f>データ一覧!M666</f>
        <v>59</v>
      </c>
      <c r="CI71" s="648"/>
      <c r="CJ71" s="649"/>
      <c r="CK71" s="647">
        <f>データ一覧!M667</f>
        <v>30</v>
      </c>
      <c r="CL71" s="648"/>
      <c r="CM71" s="649"/>
      <c r="CN71" s="647">
        <f>データ一覧!M668</f>
        <v>27</v>
      </c>
      <c r="CO71" s="648"/>
      <c r="CP71" s="649"/>
      <c r="CQ71" s="647">
        <f>データ一覧!M669</f>
        <v>34</v>
      </c>
      <c r="CR71" s="648"/>
      <c r="CS71" s="649"/>
      <c r="CT71" s="647">
        <f>データ一覧!M670</f>
        <v>9</v>
      </c>
      <c r="CU71" s="648"/>
      <c r="CV71" s="649"/>
      <c r="CW71" s="647" t="str">
        <f>データ一覧!M671</f>
        <v>-</v>
      </c>
      <c r="CX71" s="648"/>
      <c r="CY71" s="1109"/>
    </row>
    <row r="72" spans="1:103" ht="15.75" customHeight="1" x14ac:dyDescent="0.15">
      <c r="A72" s="710" t="s">
        <v>374</v>
      </c>
      <c r="B72" s="632"/>
      <c r="C72" s="632"/>
      <c r="D72" s="632"/>
      <c r="E72" s="632"/>
      <c r="F72" s="632"/>
      <c r="G72" s="711"/>
      <c r="H72" s="715" t="str">
        <f>データ一覧!M147</f>
        <v>…</v>
      </c>
      <c r="I72" s="1081"/>
      <c r="J72" s="1585"/>
      <c r="K72" s="715" t="str">
        <f>データ一覧!M204</f>
        <v>…</v>
      </c>
      <c r="L72" s="1081"/>
      <c r="M72" s="1585"/>
      <c r="N72" s="715">
        <f>データ一覧!M148</f>
        <v>11</v>
      </c>
      <c r="O72" s="1081"/>
      <c r="P72" s="1585"/>
      <c r="Q72" s="715">
        <f>データ一覧!M205</f>
        <v>121</v>
      </c>
      <c r="R72" s="1081"/>
      <c r="S72" s="1585"/>
      <c r="T72" s="715" t="str">
        <f>データ一覧!M149</f>
        <v>…</v>
      </c>
      <c r="U72" s="1081"/>
      <c r="V72" s="1585"/>
      <c r="W72" s="715" t="str">
        <f>データ一覧!M206</f>
        <v>…</v>
      </c>
      <c r="X72" s="1081"/>
      <c r="Y72" s="1586"/>
      <c r="Z72" s="710" t="s">
        <v>1047</v>
      </c>
      <c r="AA72" s="632"/>
      <c r="AB72" s="632"/>
      <c r="AC72" s="711"/>
      <c r="AD72" s="721" t="str">
        <f>データ一覧!M292</f>
        <v>-</v>
      </c>
      <c r="AE72" s="1073"/>
      <c r="AF72" s="198"/>
      <c r="AG72" s="721" t="str">
        <f>データ一覧!M301</f>
        <v>-</v>
      </c>
      <c r="AH72" s="1073"/>
      <c r="AI72" s="198"/>
      <c r="AJ72" s="721" t="str">
        <f>データ一覧!M310</f>
        <v>-</v>
      </c>
      <c r="AK72" s="1073"/>
      <c r="AL72" s="1073"/>
      <c r="AM72" s="199"/>
      <c r="AN72" s="1618" t="s">
        <v>1048</v>
      </c>
      <c r="AO72" s="1619"/>
      <c r="AP72" s="1619"/>
      <c r="AQ72" s="1620"/>
      <c r="AR72" s="1611">
        <f>SUM(AR73:AV85)</f>
        <v>17968690</v>
      </c>
      <c r="AS72" s="1612"/>
      <c r="AT72" s="1612"/>
      <c r="AU72" s="1612"/>
      <c r="AV72" s="1613"/>
      <c r="AW72" s="1611">
        <f>SUM(AW73:BA85)</f>
        <v>20658242</v>
      </c>
      <c r="AX72" s="1612"/>
      <c r="AY72" s="1612"/>
      <c r="AZ72" s="1612"/>
      <c r="BA72" s="1613"/>
      <c r="BB72" s="1531" t="s">
        <v>565</v>
      </c>
      <c r="BC72" s="908"/>
      <c r="BD72" s="908"/>
      <c r="BE72" s="909"/>
      <c r="BF72" s="1611">
        <f>SUM(BF73:BJ85)</f>
        <v>17968690</v>
      </c>
      <c r="BG72" s="1612"/>
      <c r="BH72" s="1612"/>
      <c r="BI72" s="1612"/>
      <c r="BJ72" s="1613"/>
      <c r="BK72" s="718">
        <f>SUM(BK73:BO85)</f>
        <v>19420178</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03" ht="15.75" customHeight="1" x14ac:dyDescent="0.15">
      <c r="A73" s="710" t="s">
        <v>844</v>
      </c>
      <c r="B73" s="632"/>
      <c r="C73" s="632"/>
      <c r="D73" s="632"/>
      <c r="E73" s="632"/>
      <c r="F73" s="632"/>
      <c r="G73" s="711"/>
      <c r="H73" s="715" t="str">
        <f>データ一覧!M150</f>
        <v>…</v>
      </c>
      <c r="I73" s="1081"/>
      <c r="J73" s="1585"/>
      <c r="K73" s="715" t="str">
        <f>データ一覧!M207</f>
        <v>…</v>
      </c>
      <c r="L73" s="1081"/>
      <c r="M73" s="1585"/>
      <c r="N73" s="715">
        <f>データ一覧!M151</f>
        <v>90</v>
      </c>
      <c r="O73" s="1081"/>
      <c r="P73" s="1585"/>
      <c r="Q73" s="715">
        <f>データ一覧!M208</f>
        <v>480</v>
      </c>
      <c r="R73" s="1081"/>
      <c r="S73" s="1585"/>
      <c r="T73" s="715" t="str">
        <f>データ一覧!M152</f>
        <v>…</v>
      </c>
      <c r="U73" s="1081"/>
      <c r="V73" s="1585"/>
      <c r="W73" s="715" t="str">
        <f>データ一覧!M209</f>
        <v>…</v>
      </c>
      <c r="X73" s="1081"/>
      <c r="Y73" s="1586"/>
      <c r="Z73" s="702" t="s">
        <v>1049</v>
      </c>
      <c r="AA73" s="703"/>
      <c r="AB73" s="703"/>
      <c r="AC73" s="704"/>
      <c r="AD73" s="721">
        <f>データ一覧!M293</f>
        <v>24</v>
      </c>
      <c r="AE73" s="1073"/>
      <c r="AF73" s="198"/>
      <c r="AG73" s="721">
        <f>データ一覧!M302</f>
        <v>51</v>
      </c>
      <c r="AH73" s="1073"/>
      <c r="AI73" s="198"/>
      <c r="AJ73" s="721">
        <f>データ一覧!M311</f>
        <v>156</v>
      </c>
      <c r="AK73" s="1073"/>
      <c r="AL73" s="1073"/>
      <c r="AM73" s="199"/>
      <c r="AN73" s="1622" t="s">
        <v>570</v>
      </c>
      <c r="AO73" s="964"/>
      <c r="AP73" s="964"/>
      <c r="AQ73" s="965"/>
      <c r="AR73" s="718">
        <f>データ一覧!M429</f>
        <v>4405226</v>
      </c>
      <c r="AS73" s="719"/>
      <c r="AT73" s="719"/>
      <c r="AU73" s="719"/>
      <c r="AV73" s="720"/>
      <c r="AW73" s="718">
        <f>データ一覧!M443</f>
        <v>4394962</v>
      </c>
      <c r="AX73" s="719"/>
      <c r="AY73" s="719"/>
      <c r="AZ73" s="719"/>
      <c r="BA73" s="720"/>
      <c r="BB73" s="1534" t="s">
        <v>586</v>
      </c>
      <c r="BC73" s="919"/>
      <c r="BD73" s="919"/>
      <c r="BE73" s="920"/>
      <c r="BF73" s="718">
        <f>データ一覧!M457</f>
        <v>146287</v>
      </c>
      <c r="BG73" s="719"/>
      <c r="BH73" s="719"/>
      <c r="BI73" s="719"/>
      <c r="BJ73" s="720"/>
      <c r="BK73" s="718">
        <f>データ一覧!M471</f>
        <v>145713</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03" ht="15.75" customHeight="1" x14ac:dyDescent="0.15">
      <c r="A74" s="1187" t="s">
        <v>846</v>
      </c>
      <c r="B74" s="683"/>
      <c r="C74" s="683"/>
      <c r="D74" s="683"/>
      <c r="E74" s="683"/>
      <c r="F74" s="683"/>
      <c r="G74" s="1188"/>
      <c r="H74" s="716" t="str">
        <f>データ一覧!M153</f>
        <v>…</v>
      </c>
      <c r="I74" s="1771"/>
      <c r="J74" s="1831"/>
      <c r="K74" s="716" t="str">
        <f>データ一覧!M210</f>
        <v>…</v>
      </c>
      <c r="L74" s="1771"/>
      <c r="M74" s="1831"/>
      <c r="N74" s="1010" t="str">
        <f>データ一覧!M154</f>
        <v>…</v>
      </c>
      <c r="O74" s="1011"/>
      <c r="P74" s="1104"/>
      <c r="Q74" s="1010" t="str">
        <f>データ一覧!M211</f>
        <v>…</v>
      </c>
      <c r="R74" s="1011"/>
      <c r="S74" s="1104"/>
      <c r="T74" s="716" t="str">
        <f>データ一覧!M155</f>
        <v>…</v>
      </c>
      <c r="U74" s="1771"/>
      <c r="V74" s="1831"/>
      <c r="W74" s="716" t="str">
        <f>データ一覧!M212</f>
        <v>…</v>
      </c>
      <c r="X74" s="1771"/>
      <c r="Y74" s="1832"/>
      <c r="Z74" s="710" t="s">
        <v>1050</v>
      </c>
      <c r="AA74" s="632"/>
      <c r="AB74" s="632"/>
      <c r="AC74" s="711"/>
      <c r="AD74" s="721">
        <f>データ一覧!M294</f>
        <v>79</v>
      </c>
      <c r="AE74" s="1073"/>
      <c r="AF74" s="198"/>
      <c r="AG74" s="721">
        <f>データ一覧!M303</f>
        <v>529</v>
      </c>
      <c r="AH74" s="1073"/>
      <c r="AI74" s="198"/>
      <c r="AJ74" s="721">
        <f>データ一覧!M312</f>
        <v>6247</v>
      </c>
      <c r="AK74" s="1073"/>
      <c r="AL74" s="1073"/>
      <c r="AM74" s="199"/>
      <c r="AN74" s="1622" t="s">
        <v>571</v>
      </c>
      <c r="AO74" s="964"/>
      <c r="AP74" s="964"/>
      <c r="AQ74" s="965"/>
      <c r="AR74" s="718">
        <f>データ一覧!M430</f>
        <v>136000</v>
      </c>
      <c r="AS74" s="719"/>
      <c r="AT74" s="719"/>
      <c r="AU74" s="719"/>
      <c r="AV74" s="720"/>
      <c r="AW74" s="718">
        <f>データ一覧!M444</f>
        <v>140894</v>
      </c>
      <c r="AX74" s="719"/>
      <c r="AY74" s="719"/>
      <c r="AZ74" s="719"/>
      <c r="BA74" s="720"/>
      <c r="BB74" s="1534" t="s">
        <v>587</v>
      </c>
      <c r="BC74" s="919"/>
      <c r="BD74" s="919"/>
      <c r="BE74" s="920"/>
      <c r="BF74" s="718">
        <f>データ一覧!M458</f>
        <v>3309442</v>
      </c>
      <c r="BG74" s="719"/>
      <c r="BH74" s="719"/>
      <c r="BI74" s="719"/>
      <c r="BJ74" s="720"/>
      <c r="BK74" s="718">
        <f>データ一覧!M472</f>
        <v>4114181</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3"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データ一覧!M295</f>
        <v>29</v>
      </c>
      <c r="AE75" s="1073"/>
      <c r="AF75" s="198"/>
      <c r="AG75" s="721">
        <f>データ一覧!M304</f>
        <v>103</v>
      </c>
      <c r="AH75" s="1073"/>
      <c r="AI75" s="198"/>
      <c r="AJ75" s="721">
        <f>データ一覧!M313</f>
        <v>1426</v>
      </c>
      <c r="AK75" s="1073"/>
      <c r="AL75" s="1073"/>
      <c r="AM75" s="199"/>
      <c r="AN75" s="1622" t="s">
        <v>572</v>
      </c>
      <c r="AO75" s="964"/>
      <c r="AP75" s="964"/>
      <c r="AQ75" s="965"/>
      <c r="AR75" s="718">
        <f>データ一覧!M431</f>
        <v>861900</v>
      </c>
      <c r="AS75" s="719"/>
      <c r="AT75" s="719"/>
      <c r="AU75" s="719"/>
      <c r="AV75" s="720"/>
      <c r="AW75" s="718">
        <f>データ一覧!M445</f>
        <v>1016680</v>
      </c>
      <c r="AX75" s="719"/>
      <c r="AY75" s="719"/>
      <c r="AZ75" s="719"/>
      <c r="BA75" s="720"/>
      <c r="BB75" s="1534" t="s">
        <v>588</v>
      </c>
      <c r="BC75" s="919"/>
      <c r="BD75" s="919"/>
      <c r="BE75" s="920"/>
      <c r="BF75" s="718">
        <f>データ一覧!M459</f>
        <v>5447124</v>
      </c>
      <c r="BG75" s="719"/>
      <c r="BH75" s="719"/>
      <c r="BI75" s="719"/>
      <c r="BJ75" s="720"/>
      <c r="BK75" s="718">
        <f>データ一覧!M473</f>
        <v>5421314</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585"/>
      <c r="CP75" s="1630"/>
      <c r="CQ75" s="585"/>
      <c r="CR75" s="585"/>
      <c r="CS75" s="817" t="str">
        <f>データ一覧!$A$674</f>
        <v>6年中</v>
      </c>
      <c r="CT75" s="817"/>
      <c r="CU75" s="817"/>
      <c r="CV75" s="817"/>
      <c r="CW75" s="817"/>
      <c r="CX75" s="1633"/>
      <c r="CY75" s="1634"/>
    </row>
    <row r="76" spans="1:103"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データ一覧!M296</f>
        <v>68</v>
      </c>
      <c r="AE76" s="1073"/>
      <c r="AF76" s="198"/>
      <c r="AG76" s="721">
        <f>データ一覧!M305</f>
        <v>355</v>
      </c>
      <c r="AH76" s="1073"/>
      <c r="AI76" s="198"/>
      <c r="AJ76" s="721">
        <f>データ一覧!M314</f>
        <v>7120</v>
      </c>
      <c r="AK76" s="1073"/>
      <c r="AL76" s="1073"/>
      <c r="AM76" s="199"/>
      <c r="AN76" s="1635" t="s">
        <v>573</v>
      </c>
      <c r="AO76" s="1636"/>
      <c r="AP76" s="1636"/>
      <c r="AQ76" s="1637"/>
      <c r="AR76" s="718">
        <f>データ一覧!M432</f>
        <v>22000</v>
      </c>
      <c r="AS76" s="719"/>
      <c r="AT76" s="719"/>
      <c r="AU76" s="719"/>
      <c r="AV76" s="720"/>
      <c r="AW76" s="718">
        <f>データ一覧!M446</f>
        <v>151338</v>
      </c>
      <c r="AX76" s="719"/>
      <c r="AY76" s="719"/>
      <c r="AZ76" s="719"/>
      <c r="BA76" s="720"/>
      <c r="BB76" s="1534" t="s">
        <v>589</v>
      </c>
      <c r="BC76" s="919"/>
      <c r="BD76" s="919"/>
      <c r="BE76" s="920"/>
      <c r="BF76" s="718">
        <f>データ一覧!M460</f>
        <v>900924</v>
      </c>
      <c r="BG76" s="719"/>
      <c r="BH76" s="719"/>
      <c r="BI76" s="719"/>
      <c r="BJ76" s="720"/>
      <c r="BK76" s="718">
        <f>データ一覧!M474</f>
        <v>924184</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3"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データ一覧!M297</f>
        <v>11</v>
      </c>
      <c r="AE77" s="1073"/>
      <c r="AF77" s="198"/>
      <c r="AG77" s="721">
        <f>データ一覧!M306</f>
        <v>167</v>
      </c>
      <c r="AH77" s="1073"/>
      <c r="AI77" s="198"/>
      <c r="AJ77" s="721">
        <f>データ一覧!M315</f>
        <v>4580</v>
      </c>
      <c r="AK77" s="1073"/>
      <c r="AL77" s="1073"/>
      <c r="AM77" s="199"/>
      <c r="AN77" s="1622" t="s">
        <v>574</v>
      </c>
      <c r="AO77" s="964"/>
      <c r="AP77" s="964"/>
      <c r="AQ77" s="965"/>
      <c r="AR77" s="718">
        <f>データ一覧!M433</f>
        <v>3600000</v>
      </c>
      <c r="AS77" s="719"/>
      <c r="AT77" s="719"/>
      <c r="AU77" s="719"/>
      <c r="AV77" s="720"/>
      <c r="AW77" s="718">
        <f>データ一覧!M447</f>
        <v>4214174</v>
      </c>
      <c r="AX77" s="719"/>
      <c r="AY77" s="719"/>
      <c r="AZ77" s="719"/>
      <c r="BA77" s="720"/>
      <c r="BB77" s="1534" t="s">
        <v>590</v>
      </c>
      <c r="BC77" s="919"/>
      <c r="BD77" s="919"/>
      <c r="BE77" s="920"/>
      <c r="BF77" s="718">
        <f>データ一覧!M461</f>
        <v>31909</v>
      </c>
      <c r="BG77" s="719"/>
      <c r="BH77" s="719"/>
      <c r="BI77" s="719"/>
      <c r="BJ77" s="720"/>
      <c r="BK77" s="718">
        <f>データ一覧!M475</f>
        <v>22229</v>
      </c>
      <c r="BL77" s="623"/>
      <c r="BM77" s="623"/>
      <c r="BN77" s="623"/>
      <c r="BO77" s="910"/>
      <c r="BP77" s="152"/>
      <c r="BQ77" s="153"/>
      <c r="BR77" s="1640">
        <f>データ一覧!M672</f>
        <v>1</v>
      </c>
      <c r="BS77" s="1640"/>
      <c r="BT77" s="1640"/>
      <c r="BU77" s="1640"/>
      <c r="BV77" s="1641"/>
      <c r="BW77" s="153"/>
      <c r="BX77" s="153"/>
      <c r="BY77" s="1642"/>
      <c r="BZ77" s="1641"/>
      <c r="CA77" s="1643">
        <f>データ一覧!M673</f>
        <v>6</v>
      </c>
      <c r="CB77" s="1643"/>
      <c r="CC77" s="1643"/>
      <c r="CD77" s="1643"/>
      <c r="CE77" s="153"/>
      <c r="CF77" s="1641"/>
      <c r="CG77" s="1644"/>
      <c r="CH77" s="1641"/>
      <c r="CI77" s="1641"/>
      <c r="CJ77" s="1643">
        <f>データ一覧!M674</f>
        <v>92</v>
      </c>
      <c r="CK77" s="1643"/>
      <c r="CL77" s="1643"/>
      <c r="CM77" s="1643"/>
      <c r="CN77" s="153"/>
      <c r="CO77" s="1641"/>
      <c r="CP77" s="1644"/>
      <c r="CQ77" s="153"/>
      <c r="CR77" s="153"/>
      <c r="CS77" s="1643">
        <f>データ一覧!M675</f>
        <v>32</v>
      </c>
      <c r="CT77" s="1643"/>
      <c r="CU77" s="1643"/>
      <c r="CV77" s="1643"/>
      <c r="CW77" s="153"/>
      <c r="CX77" s="1641"/>
      <c r="CY77" s="157"/>
    </row>
    <row r="78" spans="1:103"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データ一覧!M434</f>
        <v>82036</v>
      </c>
      <c r="AS78" s="719"/>
      <c r="AT78" s="719"/>
      <c r="AU78" s="719"/>
      <c r="AV78" s="720"/>
      <c r="AW78" s="718">
        <f>データ一覧!M448</f>
        <v>218177</v>
      </c>
      <c r="AX78" s="719"/>
      <c r="AY78" s="719"/>
      <c r="AZ78" s="719"/>
      <c r="BA78" s="720"/>
      <c r="BB78" s="1649" t="s">
        <v>591</v>
      </c>
      <c r="BC78" s="703"/>
      <c r="BD78" s="703"/>
      <c r="BE78" s="704"/>
      <c r="BF78" s="718">
        <f>データ一覧!M462</f>
        <v>838419</v>
      </c>
      <c r="BG78" s="719"/>
      <c r="BH78" s="719"/>
      <c r="BI78" s="719"/>
      <c r="BJ78" s="720"/>
      <c r="BK78" s="718">
        <f>データ一覧!M476</f>
        <v>805078</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3"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データ一覧!M435</f>
        <v>181444</v>
      </c>
      <c r="AS79" s="719"/>
      <c r="AT79" s="719"/>
      <c r="AU79" s="719"/>
      <c r="AV79" s="720"/>
      <c r="AW79" s="718">
        <f>データ一覧!M449</f>
        <v>187022</v>
      </c>
      <c r="AX79" s="719"/>
      <c r="AY79" s="719"/>
      <c r="AZ79" s="719"/>
      <c r="BA79" s="720"/>
      <c r="BB79" s="1534" t="s">
        <v>592</v>
      </c>
      <c r="BC79" s="919"/>
      <c r="BD79" s="919"/>
      <c r="BE79" s="920"/>
      <c r="BF79" s="718">
        <f>データ一覧!M463</f>
        <v>686923</v>
      </c>
      <c r="BG79" s="719"/>
      <c r="BH79" s="719"/>
      <c r="BI79" s="719"/>
      <c r="BJ79" s="720"/>
      <c r="BK79" s="718">
        <f>データ一覧!M477</f>
        <v>773054</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3" ht="15.75" customHeight="1" x14ac:dyDescent="0.15">
      <c r="A80" s="1645" t="s">
        <v>1079</v>
      </c>
      <c r="B80" s="483" t="str">
        <f>+LEFT(データ一覧!$A$213)</f>
        <v>2</v>
      </c>
      <c r="C80" s="729" t="s">
        <v>734</v>
      </c>
      <c r="D80" s="730"/>
      <c r="E80" s="730"/>
      <c r="F80" s="731"/>
      <c r="G80" s="647">
        <f>データ一覧!M213</f>
        <v>508</v>
      </c>
      <c r="H80" s="648"/>
      <c r="I80" s="649"/>
      <c r="J80" s="1518" t="s">
        <v>1080</v>
      </c>
      <c r="K80" s="621"/>
      <c r="L80" s="621"/>
      <c r="M80" s="621"/>
      <c r="N80" s="622"/>
      <c r="O80" s="1650">
        <f>データ一覧!M217</f>
        <v>508</v>
      </c>
      <c r="P80" s="623"/>
      <c r="Q80" s="624"/>
      <c r="R80" s="1518" t="s">
        <v>1080</v>
      </c>
      <c r="S80" s="621"/>
      <c r="T80" s="621"/>
      <c r="U80" s="621"/>
      <c r="V80" s="622"/>
      <c r="W80" s="647">
        <f>データ一覧!M233</f>
        <v>2560</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データ一覧!M436</f>
        <v>2670291</v>
      </c>
      <c r="AS80" s="719"/>
      <c r="AT80" s="719"/>
      <c r="AU80" s="719"/>
      <c r="AV80" s="720"/>
      <c r="AW80" s="718">
        <f>データ一覧!M450</f>
        <v>3138970</v>
      </c>
      <c r="AX80" s="719"/>
      <c r="AY80" s="719"/>
      <c r="AZ80" s="719"/>
      <c r="BA80" s="720"/>
      <c r="BB80" s="1534" t="s">
        <v>593</v>
      </c>
      <c r="BC80" s="919"/>
      <c r="BD80" s="919"/>
      <c r="BE80" s="920"/>
      <c r="BF80" s="718">
        <f>データ一覧!M464</f>
        <v>1913573</v>
      </c>
      <c r="BG80" s="719"/>
      <c r="BH80" s="719"/>
      <c r="BI80" s="719"/>
      <c r="BJ80" s="720"/>
      <c r="BK80" s="718">
        <f>データ一覧!M478</f>
        <v>2456360</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03" ht="15.75" customHeight="1" x14ac:dyDescent="0.15">
      <c r="A81" s="1645" t="s">
        <v>1084</v>
      </c>
      <c r="B81" s="483" t="s">
        <v>892</v>
      </c>
      <c r="C81" s="214" t="s">
        <v>1085</v>
      </c>
      <c r="D81" s="595"/>
      <c r="E81" s="595"/>
      <c r="F81" s="596"/>
      <c r="G81" s="647">
        <f>データ一覧!M214</f>
        <v>457</v>
      </c>
      <c r="H81" s="648"/>
      <c r="I81" s="649"/>
      <c r="J81" s="1518" t="s">
        <v>1086</v>
      </c>
      <c r="K81" s="621"/>
      <c r="L81" s="621"/>
      <c r="M81" s="621"/>
      <c r="N81" s="622"/>
      <c r="O81" s="1650">
        <f>データ一覧!M218</f>
        <v>14</v>
      </c>
      <c r="P81" s="623"/>
      <c r="Q81" s="624"/>
      <c r="R81" s="1651" t="s">
        <v>1087</v>
      </c>
      <c r="S81" s="1652"/>
      <c r="T81" s="1652"/>
      <c r="U81" s="1652"/>
      <c r="V81" s="1653"/>
      <c r="W81" s="647">
        <f>データ一覧!M234</f>
        <v>31</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データ一覧!M437</f>
        <v>1526478</v>
      </c>
      <c r="AS81" s="719"/>
      <c r="AT81" s="719"/>
      <c r="AU81" s="719"/>
      <c r="AV81" s="720"/>
      <c r="AW81" s="718">
        <f>データ一覧!M451</f>
        <v>1521267</v>
      </c>
      <c r="AX81" s="719"/>
      <c r="AY81" s="719"/>
      <c r="AZ81" s="719"/>
      <c r="BA81" s="720"/>
      <c r="BB81" s="1534" t="s">
        <v>594</v>
      </c>
      <c r="BC81" s="919"/>
      <c r="BD81" s="919"/>
      <c r="BE81" s="920"/>
      <c r="BF81" s="718">
        <f>データ一覧!M465</f>
        <v>640495</v>
      </c>
      <c r="BG81" s="719"/>
      <c r="BH81" s="719"/>
      <c r="BI81" s="719"/>
      <c r="BJ81" s="720"/>
      <c r="BK81" s="718">
        <f>データ一覧!M479</f>
        <v>612364</v>
      </c>
      <c r="BL81" s="623"/>
      <c r="BM81" s="623"/>
      <c r="BN81" s="623"/>
      <c r="BO81" s="910"/>
      <c r="BP81" s="67"/>
      <c r="BQ81" s="966">
        <f>データ一覧!M676</f>
        <v>8</v>
      </c>
      <c r="BR81" s="966"/>
      <c r="BS81" s="966"/>
      <c r="BT81" s="603"/>
      <c r="BU81" s="574"/>
      <c r="BV81" s="966">
        <f>データ一覧!M677</f>
        <v>6</v>
      </c>
      <c r="BW81" s="966"/>
      <c r="BX81" s="966"/>
      <c r="BY81" s="603"/>
      <c r="BZ81" s="574"/>
      <c r="CA81" s="966">
        <f>データ一覧!M678</f>
        <v>0</v>
      </c>
      <c r="CB81" s="966"/>
      <c r="CC81" s="966"/>
      <c r="CD81" s="603"/>
      <c r="CE81" s="896">
        <f>データ一覧!M679</f>
        <v>2044</v>
      </c>
      <c r="CF81" s="966"/>
      <c r="CG81" s="966"/>
      <c r="CH81" s="966"/>
      <c r="CI81" s="1074"/>
      <c r="CJ81" s="574"/>
      <c r="CK81" s="966">
        <f>データ一覧!M680</f>
        <v>19</v>
      </c>
      <c r="CL81" s="966"/>
      <c r="CM81" s="1074"/>
      <c r="CN81" s="564"/>
      <c r="CO81" s="966">
        <f>データ一覧!M681</f>
        <v>11</v>
      </c>
      <c r="CP81" s="966"/>
      <c r="CQ81" s="1074"/>
      <c r="CR81" s="574"/>
      <c r="CS81" s="966">
        <f>データ一覧!M682</f>
        <v>44</v>
      </c>
      <c r="CT81" s="966"/>
      <c r="CU81" s="1074"/>
      <c r="CV81" s="574"/>
      <c r="CW81" s="966">
        <f>データ一覧!M683</f>
        <v>249</v>
      </c>
      <c r="CX81" s="966"/>
      <c r="CY81" s="1117"/>
    </row>
    <row r="82" spans="1:103" ht="15.75" customHeight="1" x14ac:dyDescent="0.15">
      <c r="A82" s="1645" t="s">
        <v>1089</v>
      </c>
      <c r="B82" s="483" t="str">
        <f>+LEFT(データ一覧!$A$213,1)</f>
        <v>2</v>
      </c>
      <c r="C82" s="214" t="s">
        <v>384</v>
      </c>
      <c r="D82" s="595"/>
      <c r="E82" s="595"/>
      <c r="F82" s="596"/>
      <c r="G82" s="647">
        <f>データ一覧!M215</f>
        <v>51</v>
      </c>
      <c r="H82" s="648"/>
      <c r="I82" s="649"/>
      <c r="J82" s="1518" t="s">
        <v>388</v>
      </c>
      <c r="K82" s="621"/>
      <c r="L82" s="621"/>
      <c r="M82" s="621"/>
      <c r="N82" s="622"/>
      <c r="O82" s="1650">
        <f>データ一覧!M219</f>
        <v>113</v>
      </c>
      <c r="P82" s="623"/>
      <c r="Q82" s="624"/>
      <c r="R82" s="150" t="s">
        <v>1090</v>
      </c>
      <c r="S82" s="1661"/>
      <c r="T82" s="1661"/>
      <c r="U82" s="1661"/>
      <c r="V82" s="1662"/>
      <c r="W82" s="647">
        <f>データ一覧!M235</f>
        <v>86</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データ一覧!M438</f>
        <v>25955</v>
      </c>
      <c r="AS82" s="719"/>
      <c r="AT82" s="719"/>
      <c r="AU82" s="719"/>
      <c r="AV82" s="720"/>
      <c r="AW82" s="718">
        <f>データ一覧!M452</f>
        <v>39003</v>
      </c>
      <c r="AX82" s="719"/>
      <c r="AY82" s="719"/>
      <c r="AZ82" s="719"/>
      <c r="BA82" s="720"/>
      <c r="BB82" s="1534" t="s">
        <v>595</v>
      </c>
      <c r="BC82" s="919"/>
      <c r="BD82" s="919"/>
      <c r="BE82" s="920"/>
      <c r="BF82" s="718">
        <f>データ一覧!M466</f>
        <v>2060965</v>
      </c>
      <c r="BG82" s="719"/>
      <c r="BH82" s="719"/>
      <c r="BI82" s="719"/>
      <c r="BJ82" s="720"/>
      <c r="BK82" s="718">
        <f>データ一覧!M480</f>
        <v>1818555</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3" ht="15.75" customHeight="1" x14ac:dyDescent="0.15">
      <c r="A83" s="1645" t="s">
        <v>1093</v>
      </c>
      <c r="B83" s="483" t="s">
        <v>892</v>
      </c>
      <c r="C83" s="150"/>
      <c r="D83" s="67" t="s">
        <v>1094</v>
      </c>
      <c r="E83" s="67"/>
      <c r="F83" s="162"/>
      <c r="G83" s="647">
        <f>データ一覧!M216</f>
        <v>46</v>
      </c>
      <c r="H83" s="648"/>
      <c r="I83" s="649"/>
      <c r="J83" s="1668" t="s">
        <v>1095</v>
      </c>
      <c r="K83" s="1669"/>
      <c r="L83" s="1669"/>
      <c r="M83" s="1669"/>
      <c r="N83" s="1670"/>
      <c r="O83" s="1650">
        <f>データ一覧!M220</f>
        <v>253</v>
      </c>
      <c r="P83" s="623"/>
      <c r="Q83" s="624"/>
      <c r="R83" s="150" t="s">
        <v>1096</v>
      </c>
      <c r="S83" s="67"/>
      <c r="T83" s="67"/>
      <c r="U83" s="67"/>
      <c r="V83" s="162"/>
      <c r="W83" s="647">
        <f>データ一覧!M236</f>
        <v>215</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データ一覧!M439</f>
        <v>2596788</v>
      </c>
      <c r="AS83" s="719"/>
      <c r="AT83" s="719"/>
      <c r="AU83" s="719"/>
      <c r="AV83" s="720"/>
      <c r="AW83" s="718">
        <f>データ一覧!M453</f>
        <v>1436241</v>
      </c>
      <c r="AX83" s="719"/>
      <c r="AY83" s="719"/>
      <c r="AZ83" s="719"/>
      <c r="BA83" s="720"/>
      <c r="BB83" s="1534" t="s">
        <v>596</v>
      </c>
      <c r="BC83" s="919"/>
      <c r="BD83" s="919"/>
      <c r="BE83" s="920"/>
      <c r="BF83" s="718">
        <f>データ一覧!M467</f>
        <v>1300</v>
      </c>
      <c r="BG83" s="719"/>
      <c r="BH83" s="719"/>
      <c r="BI83" s="719"/>
      <c r="BJ83" s="720"/>
      <c r="BK83" s="718">
        <f>データ一覧!M481</f>
        <v>422145</v>
      </c>
      <c r="BL83" s="623"/>
      <c r="BM83" s="623"/>
      <c r="BN83" s="623"/>
      <c r="BO83" s="910"/>
      <c r="BP83" s="876"/>
      <c r="BQ83" s="877"/>
      <c r="BR83" s="877"/>
      <c r="BS83" s="877"/>
      <c r="BT83" s="877"/>
      <c r="BU83" s="877"/>
      <c r="BV83" s="877"/>
      <c r="BW83" s="877"/>
      <c r="BX83" s="877"/>
      <c r="BY83" s="877"/>
      <c r="BZ83" s="877"/>
      <c r="CA83" s="877"/>
      <c r="CB83" s="877"/>
      <c r="CC83" s="877"/>
      <c r="CD83" s="877"/>
      <c r="CE83" s="877"/>
      <c r="CF83" s="877"/>
      <c r="CG83" s="877"/>
      <c r="CH83" s="877"/>
      <c r="CI83" s="877"/>
      <c r="CJ83" s="877"/>
      <c r="CK83" s="877"/>
      <c r="CL83" s="877"/>
      <c r="CM83" s="877"/>
      <c r="CN83" s="877"/>
      <c r="CO83" s="877"/>
      <c r="CP83" s="877"/>
      <c r="CQ83" s="877"/>
      <c r="CR83" s="877"/>
      <c r="CS83" s="877"/>
      <c r="CT83" s="877"/>
      <c r="CU83" s="877"/>
      <c r="CV83" s="877"/>
      <c r="CW83" s="877"/>
      <c r="CX83" s="877"/>
      <c r="CY83" s="878"/>
    </row>
    <row r="84" spans="1:103"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データ一覧!M221</f>
        <v>29</v>
      </c>
      <c r="P84" s="623"/>
      <c r="Q84" s="624"/>
      <c r="R84" s="150" t="s">
        <v>1099</v>
      </c>
      <c r="S84" s="67"/>
      <c r="T84" s="67"/>
      <c r="U84" s="67"/>
      <c r="V84" s="162"/>
      <c r="W84" s="647">
        <f>データ一覧!M237</f>
        <v>105</v>
      </c>
      <c r="X84" s="648"/>
      <c r="Y84" s="1109"/>
      <c r="Z84" s="67"/>
      <c r="AA84" s="1672">
        <f>データ一覧!M316</f>
        <v>12931</v>
      </c>
      <c r="AB84" s="1672"/>
      <c r="AC84" s="259" t="s">
        <v>1100</v>
      </c>
      <c r="AD84" s="1673">
        <f>データ一覧!M317</f>
        <v>99</v>
      </c>
      <c r="AE84" s="945"/>
      <c r="AF84" s="259" t="s">
        <v>1100</v>
      </c>
      <c r="AG84" s="1673">
        <f>データ一覧!M318</f>
        <v>86</v>
      </c>
      <c r="AH84" s="945"/>
      <c r="AI84" s="259" t="s">
        <v>1100</v>
      </c>
      <c r="AJ84" s="150"/>
      <c r="AK84" s="742">
        <f>データ一覧!M319</f>
        <v>12944</v>
      </c>
      <c r="AL84" s="742"/>
      <c r="AM84" s="1675" t="s">
        <v>1100</v>
      </c>
      <c r="AN84" s="1622" t="s">
        <v>581</v>
      </c>
      <c r="AO84" s="964"/>
      <c r="AP84" s="964"/>
      <c r="AQ84" s="965"/>
      <c r="AR84" s="718">
        <f>データ一覧!M440</f>
        <v>1273800</v>
      </c>
      <c r="AS84" s="719"/>
      <c r="AT84" s="719"/>
      <c r="AU84" s="719"/>
      <c r="AV84" s="720"/>
      <c r="AW84" s="718">
        <f>データ一覧!M454</f>
        <v>1071315</v>
      </c>
      <c r="AX84" s="719"/>
      <c r="AY84" s="719"/>
      <c r="AZ84" s="719"/>
      <c r="BA84" s="720"/>
      <c r="BB84" s="1534" t="s">
        <v>597</v>
      </c>
      <c r="BC84" s="919"/>
      <c r="BD84" s="919"/>
      <c r="BE84" s="920"/>
      <c r="BF84" s="718">
        <f>データ一覧!M468</f>
        <v>1955888</v>
      </c>
      <c r="BG84" s="719"/>
      <c r="BH84" s="719"/>
      <c r="BI84" s="719"/>
      <c r="BJ84" s="720"/>
      <c r="BK84" s="718">
        <f>データ一覧!M482</f>
        <v>1905001</v>
      </c>
      <c r="BL84" s="623"/>
      <c r="BM84" s="623"/>
      <c r="BN84" s="623"/>
      <c r="BO84" s="910"/>
      <c r="BP84" s="317"/>
      <c r="BQ84" s="318"/>
      <c r="BR84" s="318"/>
      <c r="BS84" s="318"/>
      <c r="BT84" s="175"/>
      <c r="BU84" s="1170" t="s">
        <v>1368</v>
      </c>
      <c r="BV84" s="1206"/>
      <c r="BW84" s="1206"/>
      <c r="BX84" s="1206"/>
      <c r="BY84" s="1206"/>
      <c r="BZ84" s="1206"/>
      <c r="CA84" s="1206"/>
      <c r="CB84" s="1206"/>
      <c r="CC84" s="1206"/>
      <c r="CD84" s="1206"/>
      <c r="CE84" s="1206"/>
      <c r="CF84" s="1206"/>
      <c r="CG84" s="1206"/>
      <c r="CH84" s="1206"/>
      <c r="CI84" s="1206"/>
      <c r="CJ84" s="1206"/>
      <c r="CK84" s="1206"/>
      <c r="CL84" s="1206"/>
      <c r="CM84" s="1206"/>
      <c r="CN84" s="1206"/>
      <c r="CO84" s="1206"/>
      <c r="CP84" s="1206"/>
      <c r="CQ84" s="1206"/>
      <c r="CR84" s="1206"/>
      <c r="CS84" s="1206"/>
      <c r="CT84" s="1206"/>
      <c r="CU84" s="1206"/>
      <c r="CV84" s="1206"/>
      <c r="CW84" s="1206"/>
      <c r="CX84" s="1206"/>
      <c r="CY84" s="1207"/>
    </row>
    <row r="85" spans="1:103" ht="15.75" customHeight="1" x14ac:dyDescent="0.15">
      <c r="A85" s="1645" t="s">
        <v>1101</v>
      </c>
      <c r="B85" s="483"/>
      <c r="C85" s="150"/>
      <c r="D85" s="67"/>
      <c r="E85" s="590"/>
      <c r="F85" s="314"/>
      <c r="G85" s="648"/>
      <c r="H85" s="648"/>
      <c r="I85" s="649"/>
      <c r="J85" s="1668" t="s">
        <v>1102</v>
      </c>
      <c r="K85" s="1669"/>
      <c r="L85" s="1669"/>
      <c r="M85" s="1669"/>
      <c r="N85" s="1670"/>
      <c r="O85" s="1650">
        <f>データ一覧!M222</f>
        <v>30</v>
      </c>
      <c r="P85" s="623"/>
      <c r="Q85" s="624"/>
      <c r="R85" s="150" t="s">
        <v>1103</v>
      </c>
      <c r="S85" s="67"/>
      <c r="T85" s="67"/>
      <c r="U85" s="67"/>
      <c r="V85" s="162"/>
      <c r="W85" s="647">
        <f>データ一覧!M238</f>
        <v>98</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データ一覧!M441</f>
        <v>586772</v>
      </c>
      <c r="AS85" s="719"/>
      <c r="AT85" s="719"/>
      <c r="AU85" s="719"/>
      <c r="AV85" s="720"/>
      <c r="AW85" s="718">
        <f>データ一覧!M455</f>
        <v>3128199</v>
      </c>
      <c r="AX85" s="719"/>
      <c r="AY85" s="719"/>
      <c r="AZ85" s="719"/>
      <c r="BA85" s="720"/>
      <c r="BB85" s="1534" t="s">
        <v>1104</v>
      </c>
      <c r="BC85" s="919"/>
      <c r="BD85" s="919"/>
      <c r="BE85" s="920"/>
      <c r="BF85" s="718">
        <f>データ一覧!M469</f>
        <v>35441</v>
      </c>
      <c r="BG85" s="719"/>
      <c r="BH85" s="719"/>
      <c r="BI85" s="719"/>
      <c r="BJ85" s="720"/>
      <c r="BK85" s="647">
        <f>データ一覧!M483</f>
        <v>0</v>
      </c>
      <c r="BL85" s="1833"/>
      <c r="BM85" s="1833"/>
      <c r="BN85" s="1833"/>
      <c r="BO85" s="1803"/>
      <c r="BP85" s="1883" t="s">
        <v>1267</v>
      </c>
      <c r="BQ85" s="67"/>
      <c r="BR85" s="67"/>
      <c r="BS85" s="215"/>
      <c r="BT85" s="67"/>
      <c r="BU85" s="1208"/>
      <c r="BV85" s="1209"/>
      <c r="BW85" s="1209"/>
      <c r="BX85" s="1209"/>
      <c r="BY85" s="1209"/>
      <c r="BZ85" s="1209"/>
      <c r="CA85" s="1209"/>
      <c r="CB85" s="1209"/>
      <c r="CC85" s="1209"/>
      <c r="CD85" s="1209"/>
      <c r="CE85" s="1209"/>
      <c r="CF85" s="1209"/>
      <c r="CG85" s="1209"/>
      <c r="CH85" s="1209"/>
      <c r="CI85" s="1209"/>
      <c r="CJ85" s="1209"/>
      <c r="CK85" s="1209"/>
      <c r="CL85" s="1209"/>
      <c r="CM85" s="1209"/>
      <c r="CN85" s="1209"/>
      <c r="CO85" s="1209"/>
      <c r="CP85" s="1209"/>
      <c r="CQ85" s="1209"/>
      <c r="CR85" s="1209"/>
      <c r="CS85" s="1209"/>
      <c r="CT85" s="1209"/>
      <c r="CU85" s="1209"/>
      <c r="CV85" s="1209"/>
      <c r="CW85" s="1209"/>
      <c r="CX85" s="1209"/>
      <c r="CY85" s="1210"/>
    </row>
    <row r="86" spans="1:103" ht="14.45" customHeight="1" x14ac:dyDescent="0.15">
      <c r="A86" s="1645" t="s">
        <v>1093</v>
      </c>
      <c r="B86" s="1682"/>
      <c r="C86" s="171"/>
      <c r="D86" s="172"/>
      <c r="E86" s="172"/>
      <c r="F86" s="173"/>
      <c r="G86" s="648"/>
      <c r="H86" s="648"/>
      <c r="I86" s="649"/>
      <c r="J86" s="1668" t="s">
        <v>1110</v>
      </c>
      <c r="K86" s="1669"/>
      <c r="L86" s="1669"/>
      <c r="M86" s="1669"/>
      <c r="N86" s="1670"/>
      <c r="O86" s="1650">
        <f>データ一覧!M223</f>
        <v>69</v>
      </c>
      <c r="P86" s="623"/>
      <c r="Q86" s="624"/>
      <c r="R86" s="1683" t="s">
        <v>1111</v>
      </c>
      <c r="S86" s="1684"/>
      <c r="T86" s="1684"/>
      <c r="U86" s="1684"/>
      <c r="V86" s="1685"/>
      <c r="W86" s="647">
        <f>データ一覧!M239</f>
        <v>2026</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1883" t="s">
        <v>1268</v>
      </c>
      <c r="BQ86" s="215"/>
      <c r="BR86" s="215"/>
      <c r="BS86" s="215"/>
      <c r="BT86" s="67"/>
      <c r="BU86" s="1208"/>
      <c r="BV86" s="1209"/>
      <c r="BW86" s="1209"/>
      <c r="BX86" s="1209"/>
      <c r="BY86" s="1209"/>
      <c r="BZ86" s="1209"/>
      <c r="CA86" s="1209"/>
      <c r="CB86" s="1209"/>
      <c r="CC86" s="1209"/>
      <c r="CD86" s="1209"/>
      <c r="CE86" s="1209"/>
      <c r="CF86" s="1209"/>
      <c r="CG86" s="1209"/>
      <c r="CH86" s="1209"/>
      <c r="CI86" s="1209"/>
      <c r="CJ86" s="1209"/>
      <c r="CK86" s="1209"/>
      <c r="CL86" s="1209"/>
      <c r="CM86" s="1209"/>
      <c r="CN86" s="1209"/>
      <c r="CO86" s="1209"/>
      <c r="CP86" s="1209"/>
      <c r="CQ86" s="1209"/>
      <c r="CR86" s="1209"/>
      <c r="CS86" s="1209"/>
      <c r="CT86" s="1209"/>
      <c r="CU86" s="1209"/>
      <c r="CV86" s="1209"/>
      <c r="CW86" s="1209"/>
      <c r="CX86" s="1209"/>
      <c r="CY86" s="1210"/>
    </row>
    <row r="87" spans="1:103" ht="22.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148"/>
      <c r="BQ87" s="67"/>
      <c r="BR87" s="67"/>
      <c r="BS87" s="67"/>
      <c r="BT87" s="67"/>
      <c r="BU87" s="1211"/>
      <c r="BV87" s="1212"/>
      <c r="BW87" s="1212"/>
      <c r="BX87" s="1212"/>
      <c r="BY87" s="1212"/>
      <c r="BZ87" s="1212"/>
      <c r="CA87" s="1212"/>
      <c r="CB87" s="1212"/>
      <c r="CC87" s="1212"/>
      <c r="CD87" s="1212"/>
      <c r="CE87" s="1212"/>
      <c r="CF87" s="1212"/>
      <c r="CG87" s="1212"/>
      <c r="CH87" s="1212"/>
      <c r="CI87" s="1212"/>
      <c r="CJ87" s="1212"/>
      <c r="CK87" s="1212"/>
      <c r="CL87" s="1212"/>
      <c r="CM87" s="1212"/>
      <c r="CN87" s="1212"/>
      <c r="CO87" s="1212"/>
      <c r="CP87" s="1212"/>
      <c r="CQ87" s="1212"/>
      <c r="CR87" s="1212"/>
      <c r="CS87" s="1212"/>
      <c r="CT87" s="1212"/>
      <c r="CU87" s="1212"/>
      <c r="CV87" s="1212"/>
      <c r="CW87" s="1212"/>
      <c r="CX87" s="1212"/>
      <c r="CY87" s="1213"/>
    </row>
    <row r="88" spans="1:103" ht="20.2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1884" t="s">
        <v>1369</v>
      </c>
      <c r="BQ88" s="321"/>
      <c r="BR88" s="321"/>
      <c r="BS88" s="321"/>
      <c r="BT88" s="166"/>
      <c r="BU88" s="1181" t="s">
        <v>1700</v>
      </c>
      <c r="BV88" s="1198"/>
      <c r="BW88" s="1198"/>
      <c r="BX88" s="1198"/>
      <c r="BY88" s="1198"/>
      <c r="BZ88" s="1198"/>
      <c r="CA88" s="1198"/>
      <c r="CB88" s="1198"/>
      <c r="CC88" s="1198"/>
      <c r="CD88" s="1198"/>
      <c r="CE88" s="1198"/>
      <c r="CF88" s="1198"/>
      <c r="CG88" s="1198"/>
      <c r="CH88" s="1198"/>
      <c r="CI88" s="1198"/>
      <c r="CJ88" s="1198"/>
      <c r="CK88" s="1198"/>
      <c r="CL88" s="1198"/>
      <c r="CM88" s="1198"/>
      <c r="CN88" s="1198"/>
      <c r="CO88" s="1198"/>
      <c r="CP88" s="1198"/>
      <c r="CQ88" s="1198"/>
      <c r="CR88" s="1198"/>
      <c r="CS88" s="1198"/>
      <c r="CT88" s="1198"/>
      <c r="CU88" s="1198"/>
      <c r="CV88" s="1198"/>
      <c r="CW88" s="1198"/>
      <c r="CX88" s="1198"/>
      <c r="CY88" s="1199"/>
    </row>
    <row r="89" spans="1:103"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152"/>
      <c r="BQ89" s="153"/>
      <c r="BR89" s="153"/>
      <c r="BS89" s="153"/>
      <c r="BT89" s="153"/>
      <c r="BU89" s="1214"/>
      <c r="BV89" s="1215"/>
      <c r="BW89" s="1215"/>
      <c r="BX89" s="1215"/>
      <c r="BY89" s="1215"/>
      <c r="BZ89" s="1215"/>
      <c r="CA89" s="1215"/>
      <c r="CB89" s="1215"/>
      <c r="CC89" s="1215"/>
      <c r="CD89" s="1215"/>
      <c r="CE89" s="1215"/>
      <c r="CF89" s="1215"/>
      <c r="CG89" s="1215"/>
      <c r="CH89" s="1215"/>
      <c r="CI89" s="1215"/>
      <c r="CJ89" s="1215"/>
      <c r="CK89" s="1215"/>
      <c r="CL89" s="1215"/>
      <c r="CM89" s="1215"/>
      <c r="CN89" s="1215"/>
      <c r="CO89" s="1215"/>
      <c r="CP89" s="1215"/>
      <c r="CQ89" s="1215"/>
      <c r="CR89" s="1215"/>
      <c r="CS89" s="1215"/>
      <c r="CT89" s="1215"/>
      <c r="CU89" s="1215"/>
      <c r="CV89" s="1215"/>
      <c r="CW89" s="1215"/>
      <c r="CX89" s="1215"/>
      <c r="CY89" s="1216"/>
    </row>
    <row r="90" spans="1:103"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1884"/>
      <c r="BQ90" s="321"/>
      <c r="BR90" s="166"/>
      <c r="BS90" s="321"/>
      <c r="BT90" s="166"/>
      <c r="BU90" s="1181" t="s">
        <v>1701</v>
      </c>
      <c r="BV90" s="1198"/>
      <c r="BW90" s="1198"/>
      <c r="BX90" s="1198"/>
      <c r="BY90" s="1198"/>
      <c r="BZ90" s="1198"/>
      <c r="CA90" s="1198"/>
      <c r="CB90" s="1198"/>
      <c r="CC90" s="1198"/>
      <c r="CD90" s="1198"/>
      <c r="CE90" s="1198"/>
      <c r="CF90" s="1198"/>
      <c r="CG90" s="1198"/>
      <c r="CH90" s="1198"/>
      <c r="CI90" s="1198"/>
      <c r="CJ90" s="1198"/>
      <c r="CK90" s="1198"/>
      <c r="CL90" s="1198"/>
      <c r="CM90" s="1198"/>
      <c r="CN90" s="1198"/>
      <c r="CO90" s="1198"/>
      <c r="CP90" s="1198"/>
      <c r="CQ90" s="1198"/>
      <c r="CR90" s="1198"/>
      <c r="CS90" s="1198"/>
      <c r="CT90" s="1198"/>
      <c r="CU90" s="1198"/>
      <c r="CV90" s="1198"/>
      <c r="CW90" s="1198"/>
      <c r="CX90" s="1198"/>
      <c r="CY90" s="1199"/>
    </row>
    <row r="91" spans="1:103" ht="15.75" customHeight="1" x14ac:dyDescent="0.15">
      <c r="A91" s="1645" t="s">
        <v>1149</v>
      </c>
      <c r="B91" s="1682"/>
      <c r="C91" s="729" t="s">
        <v>735</v>
      </c>
      <c r="D91" s="730"/>
      <c r="E91" s="730"/>
      <c r="F91" s="731"/>
      <c r="G91" s="1707">
        <f>データ一覧!M230</f>
        <v>63</v>
      </c>
      <c r="H91" s="1708"/>
      <c r="I91" s="1709"/>
      <c r="J91" s="729" t="s">
        <v>735</v>
      </c>
      <c r="K91" s="730"/>
      <c r="L91" s="730"/>
      <c r="M91" s="730"/>
      <c r="N91" s="731"/>
      <c r="O91" s="1707">
        <f>データ一覧!M224</f>
        <v>66</v>
      </c>
      <c r="P91" s="1708"/>
      <c r="Q91" s="1709"/>
      <c r="R91" s="729" t="s">
        <v>735</v>
      </c>
      <c r="S91" s="730"/>
      <c r="T91" s="730"/>
      <c r="U91" s="730"/>
      <c r="V91" s="731"/>
      <c r="W91" s="1707">
        <f>データ一覧!M227</f>
        <v>64.599999999999994</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データ一覧!M484</f>
        <v>2</v>
      </c>
      <c r="AT91" s="797"/>
      <c r="AU91" s="1121">
        <f>データ一覧!M485</f>
        <v>179396</v>
      </c>
      <c r="AV91" s="1122"/>
      <c r="AW91" s="1123"/>
      <c r="AX91" s="153"/>
      <c r="AY91" s="805">
        <f>データ一覧!M486</f>
        <v>9</v>
      </c>
      <c r="AZ91" s="806"/>
      <c r="BA91" s="1114">
        <f>データ一覧!M487</f>
        <v>0</v>
      </c>
      <c r="BB91" s="1115"/>
      <c r="BC91" s="1116"/>
      <c r="BD91" s="804">
        <f>データ一覧!M488</f>
        <v>24</v>
      </c>
      <c r="BE91" s="805"/>
      <c r="BF91" s="806"/>
      <c r="BG91" s="804" t="str">
        <f>データ一覧!M489</f>
        <v>-</v>
      </c>
      <c r="BH91" s="805"/>
      <c r="BI91" s="823"/>
      <c r="BJ91" s="844">
        <f>データ一覧!M490</f>
        <v>876</v>
      </c>
      <c r="BK91" s="845"/>
      <c r="BL91" s="846"/>
      <c r="BM91" s="786">
        <f>データ一覧!M491</f>
        <v>15013</v>
      </c>
      <c r="BN91" s="787"/>
      <c r="BO91" s="788"/>
      <c r="BP91" s="319" t="s">
        <v>1370</v>
      </c>
      <c r="BQ91" s="67"/>
      <c r="BR91" s="215"/>
      <c r="BS91" s="215"/>
      <c r="BT91" s="67"/>
      <c r="BU91" s="1200"/>
      <c r="BV91" s="1201"/>
      <c r="BW91" s="1201"/>
      <c r="BX91" s="1201"/>
      <c r="BY91" s="1201"/>
      <c r="BZ91" s="1201"/>
      <c r="CA91" s="1201"/>
      <c r="CB91" s="1201"/>
      <c r="CC91" s="1201"/>
      <c r="CD91" s="1201"/>
      <c r="CE91" s="1201"/>
      <c r="CF91" s="1201"/>
      <c r="CG91" s="1201"/>
      <c r="CH91" s="1201"/>
      <c r="CI91" s="1201"/>
      <c r="CJ91" s="1201"/>
      <c r="CK91" s="1201"/>
      <c r="CL91" s="1201"/>
      <c r="CM91" s="1201"/>
      <c r="CN91" s="1201"/>
      <c r="CO91" s="1201"/>
      <c r="CP91" s="1201"/>
      <c r="CQ91" s="1201"/>
      <c r="CR91" s="1201"/>
      <c r="CS91" s="1201"/>
      <c r="CT91" s="1201"/>
      <c r="CU91" s="1201"/>
      <c r="CV91" s="1201"/>
      <c r="CW91" s="1201"/>
      <c r="CX91" s="1201"/>
      <c r="CY91" s="1202"/>
    </row>
    <row r="92" spans="1:103" ht="15.75" customHeight="1" x14ac:dyDescent="0.15">
      <c r="A92" s="1690" t="s">
        <v>1153</v>
      </c>
      <c r="B92" s="483"/>
      <c r="C92" s="1518" t="s">
        <v>394</v>
      </c>
      <c r="D92" s="621"/>
      <c r="E92" s="621"/>
      <c r="F92" s="622"/>
      <c r="G92" s="1650">
        <f>データ一覧!M231</f>
        <v>46</v>
      </c>
      <c r="H92" s="1711"/>
      <c r="I92" s="1712"/>
      <c r="J92" s="1518" t="s">
        <v>394</v>
      </c>
      <c r="K92" s="621"/>
      <c r="L92" s="621"/>
      <c r="M92" s="621"/>
      <c r="N92" s="622"/>
      <c r="O92" s="1650">
        <f>データ一覧!M225</f>
        <v>65.099999999999994</v>
      </c>
      <c r="P92" s="1711"/>
      <c r="Q92" s="1712"/>
      <c r="R92" s="1518" t="s">
        <v>394</v>
      </c>
      <c r="S92" s="621"/>
      <c r="T92" s="621"/>
      <c r="U92" s="621"/>
      <c r="V92" s="622"/>
      <c r="W92" s="1650">
        <f>データ一覧!M228</f>
        <v>63.7</v>
      </c>
      <c r="X92" s="1711"/>
      <c r="Y92" s="1713"/>
      <c r="Z92" s="67"/>
      <c r="AA92" s="742">
        <f>データ一覧!M320</f>
        <v>16</v>
      </c>
      <c r="AB92" s="743"/>
      <c r="AC92" s="656">
        <f>データ一覧!M323</f>
        <v>10500</v>
      </c>
      <c r="AD92" s="743"/>
      <c r="AE92" s="656">
        <f>データ一覧!M324</f>
        <v>11605</v>
      </c>
      <c r="AF92" s="743"/>
      <c r="AG92" s="809">
        <f>データ一覧!M322</f>
        <v>63.37</v>
      </c>
      <c r="AH92" s="1110"/>
      <c r="AI92" s="1111"/>
      <c r="AJ92" s="838">
        <f>データ一覧!M325</f>
        <v>313</v>
      </c>
      <c r="AK92" s="1112"/>
      <c r="AL92" s="838">
        <f>データ一覧!M326</f>
        <v>218</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67"/>
      <c r="BI92" s="67"/>
      <c r="BJ92" s="841" t="s">
        <v>1159</v>
      </c>
      <c r="BK92" s="842"/>
      <c r="BL92" s="842"/>
      <c r="BM92" s="842"/>
      <c r="BN92" s="842"/>
      <c r="BO92" s="843"/>
      <c r="BP92" s="319"/>
      <c r="BQ92" s="215"/>
      <c r="BR92" s="67"/>
      <c r="BS92" s="215"/>
      <c r="BT92" s="67"/>
      <c r="BU92" s="1200"/>
      <c r="BV92" s="1201"/>
      <c r="BW92" s="1201"/>
      <c r="BX92" s="1201"/>
      <c r="BY92" s="1201"/>
      <c r="BZ92" s="1201"/>
      <c r="CA92" s="1201"/>
      <c r="CB92" s="1201"/>
      <c r="CC92" s="1201"/>
      <c r="CD92" s="1201"/>
      <c r="CE92" s="1201"/>
      <c r="CF92" s="1201"/>
      <c r="CG92" s="1201"/>
      <c r="CH92" s="1201"/>
      <c r="CI92" s="1201"/>
      <c r="CJ92" s="1201"/>
      <c r="CK92" s="1201"/>
      <c r="CL92" s="1201"/>
      <c r="CM92" s="1201"/>
      <c r="CN92" s="1201"/>
      <c r="CO92" s="1201"/>
      <c r="CP92" s="1201"/>
      <c r="CQ92" s="1201"/>
      <c r="CR92" s="1201"/>
      <c r="CS92" s="1201"/>
      <c r="CT92" s="1201"/>
      <c r="CU92" s="1201"/>
      <c r="CV92" s="1201"/>
      <c r="CW92" s="1201"/>
      <c r="CX92" s="1201"/>
      <c r="CY92" s="1202"/>
    </row>
    <row r="93" spans="1:103" ht="15.75" customHeight="1" thickBot="1" x14ac:dyDescent="0.2">
      <c r="A93" s="593"/>
      <c r="B93" s="1715"/>
      <c r="C93" s="1716" t="s">
        <v>395</v>
      </c>
      <c r="D93" s="1717"/>
      <c r="E93" s="1717"/>
      <c r="F93" s="1718"/>
      <c r="G93" s="1719">
        <f>データ一覧!M232</f>
        <v>17</v>
      </c>
      <c r="H93" s="1720"/>
      <c r="I93" s="1721"/>
      <c r="J93" s="1716" t="s">
        <v>395</v>
      </c>
      <c r="K93" s="1717"/>
      <c r="L93" s="1717"/>
      <c r="M93" s="1717"/>
      <c r="N93" s="1718"/>
      <c r="O93" s="1719">
        <f>データ一覧!M226</f>
        <v>68</v>
      </c>
      <c r="P93" s="1720"/>
      <c r="Q93" s="1721"/>
      <c r="R93" s="1716" t="s">
        <v>395</v>
      </c>
      <c r="S93" s="1717"/>
      <c r="T93" s="1717"/>
      <c r="U93" s="1717"/>
      <c r="V93" s="1718"/>
      <c r="W93" s="1719">
        <f>データ一覧!M229</f>
        <v>66.400000000000006</v>
      </c>
      <c r="X93" s="1720"/>
      <c r="Y93" s="1722"/>
      <c r="Z93" s="191"/>
      <c r="AA93" s="191"/>
      <c r="AB93" s="191"/>
      <c r="AC93" s="192"/>
      <c r="AD93" s="193"/>
      <c r="AE93" s="191"/>
      <c r="AF93" s="191"/>
      <c r="AG93" s="1823" t="str">
        <f>データ一覧!M321</f>
        <v>7.6.15</v>
      </c>
      <c r="AH93" s="1070"/>
      <c r="AI93" s="1071"/>
      <c r="AJ93" s="191"/>
      <c r="AK93" s="191"/>
      <c r="AL93" s="192"/>
      <c r="AM93" s="195"/>
      <c r="AN93" s="824" t="s">
        <v>1161</v>
      </c>
      <c r="AO93" s="825"/>
      <c r="AP93" s="825"/>
      <c r="AQ93" s="826"/>
      <c r="AR93" s="1127">
        <f>データ一覧!M492</f>
        <v>65</v>
      </c>
      <c r="AS93" s="1128"/>
      <c r="AT93" s="1129"/>
      <c r="AU93" s="1118">
        <f>データ一覧!M493</f>
        <v>2</v>
      </c>
      <c r="AV93" s="1119"/>
      <c r="AW93" s="1120"/>
      <c r="AX93" s="1118">
        <f>データ一覧!M494</f>
        <v>95</v>
      </c>
      <c r="AY93" s="1119"/>
      <c r="AZ93" s="1119"/>
      <c r="BA93" s="1152">
        <f>データ一覧!M495</f>
        <v>0</v>
      </c>
      <c r="BB93" s="1153"/>
      <c r="BC93" s="1153"/>
      <c r="BD93" s="1153"/>
      <c r="BE93" s="1153"/>
      <c r="BF93" s="1154"/>
      <c r="BG93" s="88" t="s">
        <v>1243</v>
      </c>
      <c r="BH93" s="88"/>
      <c r="BI93" s="197"/>
      <c r="BJ93" s="814">
        <f>データ一覧!M496</f>
        <v>6841</v>
      </c>
      <c r="BK93" s="815"/>
      <c r="BL93" s="815"/>
      <c r="BM93" s="815"/>
      <c r="BN93" s="815"/>
      <c r="BO93" s="816"/>
      <c r="BP93" s="1857"/>
      <c r="BQ93" s="88"/>
      <c r="BR93" s="1858"/>
      <c r="BS93" s="1858"/>
      <c r="BT93" s="88"/>
      <c r="BU93" s="1203"/>
      <c r="BV93" s="1204"/>
      <c r="BW93" s="1204"/>
      <c r="BX93" s="1204"/>
      <c r="BY93" s="1204"/>
      <c r="BZ93" s="1204"/>
      <c r="CA93" s="1204"/>
      <c r="CB93" s="1204"/>
      <c r="CC93" s="1204"/>
      <c r="CD93" s="1204"/>
      <c r="CE93" s="1204"/>
      <c r="CF93" s="1204"/>
      <c r="CG93" s="1204"/>
      <c r="CH93" s="1204"/>
      <c r="CI93" s="1204"/>
      <c r="CJ93" s="1204"/>
      <c r="CK93" s="1204"/>
      <c r="CL93" s="1204"/>
      <c r="CM93" s="1204"/>
      <c r="CN93" s="1204"/>
      <c r="CO93" s="1204"/>
      <c r="CP93" s="1204"/>
      <c r="CQ93" s="1204"/>
      <c r="CR93" s="1204"/>
      <c r="CS93" s="1204"/>
      <c r="CT93" s="1204"/>
      <c r="CU93" s="1204"/>
      <c r="CV93" s="1204"/>
      <c r="CW93" s="1204"/>
      <c r="CX93" s="1204"/>
      <c r="CY93" s="1205"/>
    </row>
    <row r="94" spans="1:103" x14ac:dyDescent="0.15">
      <c r="BP94" s="32"/>
      <c r="BQ94" s="32"/>
      <c r="BR94" s="32"/>
      <c r="BS94" s="32"/>
      <c r="BT94" s="38"/>
      <c r="BU94" s="33"/>
      <c r="BV94" s="34"/>
      <c r="BW94" s="35"/>
      <c r="BX94" s="35"/>
      <c r="BY94" s="35"/>
      <c r="BZ94" s="35"/>
      <c r="CA94" s="35"/>
      <c r="CB94" s="35"/>
      <c r="CC94" s="35"/>
      <c r="CD94" s="36"/>
      <c r="CE94" s="35"/>
      <c r="CF94" s="35"/>
      <c r="CG94" s="35"/>
      <c r="CH94" s="35"/>
      <c r="CI94" s="35"/>
      <c r="CJ94" s="35"/>
      <c r="CK94" s="35"/>
      <c r="CL94" s="37"/>
      <c r="CM94" s="35"/>
      <c r="CN94" s="35"/>
      <c r="CO94" s="35"/>
      <c r="CP94" s="35"/>
      <c r="CQ94" s="35"/>
      <c r="CR94" s="35"/>
      <c r="CS94" s="35"/>
      <c r="CT94" s="37"/>
      <c r="CU94" s="35"/>
      <c r="CV94" s="35"/>
      <c r="CW94" s="35"/>
      <c r="CX94" s="35"/>
      <c r="CY94" s="35"/>
    </row>
    <row r="95" spans="1:103" x14ac:dyDescent="0.15">
      <c r="BE95" s="11"/>
      <c r="CJ95" s="5"/>
      <c r="CK95" s="5"/>
      <c r="CL95" s="5"/>
      <c r="CM95" s="5"/>
      <c r="CN95" s="5"/>
      <c r="CO95" s="5"/>
      <c r="CP95" s="5"/>
      <c r="CQ95" s="5"/>
      <c r="CR95" s="5"/>
      <c r="CS95" s="5"/>
      <c r="CT95" s="5"/>
      <c r="CU95" s="5"/>
      <c r="CV95" s="5"/>
      <c r="CW95" s="5"/>
      <c r="CX95" s="5"/>
      <c r="CY95" s="5"/>
    </row>
    <row r="96" spans="1:103" x14ac:dyDescent="0.15">
      <c r="BE96" s="11"/>
      <c r="CJ96" s="5"/>
      <c r="CK96" s="5"/>
      <c r="CL96" s="5"/>
      <c r="CM96" s="5"/>
      <c r="CN96" s="5"/>
      <c r="CO96" s="5"/>
      <c r="CP96" s="5"/>
      <c r="CQ96" s="5"/>
      <c r="CR96" s="5"/>
      <c r="CS96" s="5"/>
      <c r="CT96" s="5"/>
      <c r="CU96" s="5"/>
      <c r="CV96" s="5"/>
      <c r="CW96" s="5"/>
      <c r="CX96" s="5"/>
      <c r="CY96" s="5"/>
    </row>
    <row r="97" spans="57:103" x14ac:dyDescent="0.15">
      <c r="BE97" s="12"/>
      <c r="CJ97" s="5"/>
      <c r="CK97" s="5"/>
      <c r="CL97" s="5"/>
      <c r="CM97" s="5"/>
      <c r="CN97" s="5"/>
      <c r="CO97" s="5"/>
      <c r="CP97" s="5"/>
      <c r="CQ97" s="5"/>
      <c r="CR97" s="5"/>
      <c r="CS97" s="5"/>
      <c r="CT97" s="5"/>
      <c r="CU97" s="5"/>
      <c r="CV97" s="5"/>
      <c r="CW97" s="5"/>
      <c r="CX97" s="5"/>
      <c r="CY97" s="5"/>
    </row>
    <row r="98" spans="57:103" x14ac:dyDescent="0.15">
      <c r="BE98" s="11"/>
      <c r="CJ98" s="5"/>
      <c r="CK98" s="5"/>
      <c r="CL98" s="5"/>
      <c r="CM98" s="5"/>
      <c r="CN98" s="5"/>
      <c r="CO98" s="5"/>
      <c r="CP98" s="5"/>
      <c r="CQ98" s="5"/>
      <c r="CR98" s="5"/>
      <c r="CS98" s="5"/>
      <c r="CT98" s="5"/>
      <c r="CU98" s="5"/>
      <c r="CV98" s="5"/>
      <c r="CW98" s="5"/>
      <c r="CX98" s="5"/>
      <c r="CY98" s="5"/>
    </row>
    <row r="99" spans="57:103" x14ac:dyDescent="0.15">
      <c r="BE99" s="24"/>
      <c r="CJ99" s="5"/>
      <c r="CK99" s="5"/>
      <c r="CL99" s="5"/>
      <c r="CM99" s="5"/>
      <c r="CN99" s="5"/>
      <c r="CO99" s="5"/>
      <c r="CP99" s="5"/>
      <c r="CQ99" s="5"/>
      <c r="CR99" s="5"/>
      <c r="CS99" s="5"/>
      <c r="CT99" s="5"/>
      <c r="CU99" s="5"/>
      <c r="CV99" s="5"/>
      <c r="CW99" s="5"/>
      <c r="CX99" s="5"/>
      <c r="CY99" s="5"/>
    </row>
    <row r="100" spans="57:103" x14ac:dyDescent="0.15">
      <c r="BE100" s="4"/>
      <c r="CJ100" s="5"/>
      <c r="CK100" s="5"/>
      <c r="CL100" s="5"/>
      <c r="CM100" s="5"/>
      <c r="CN100" s="5"/>
      <c r="CO100" s="5"/>
      <c r="CP100" s="5"/>
      <c r="CQ100" s="5"/>
      <c r="CR100" s="5"/>
      <c r="CS100" s="5"/>
      <c r="CT100" s="5"/>
      <c r="CU100" s="5"/>
      <c r="CV100" s="5"/>
      <c r="CW100" s="5"/>
      <c r="CX100" s="5"/>
      <c r="CY100" s="5"/>
    </row>
    <row r="101" spans="57:103" x14ac:dyDescent="0.15">
      <c r="CJ101" s="5"/>
      <c r="CK101" s="5"/>
      <c r="CL101" s="5"/>
      <c r="CM101" s="5"/>
      <c r="CN101" s="5"/>
      <c r="CO101" s="5"/>
      <c r="CP101" s="5"/>
      <c r="CQ101" s="5"/>
      <c r="CR101" s="5"/>
      <c r="CS101" s="5"/>
      <c r="CT101" s="5"/>
      <c r="CU101" s="5"/>
      <c r="CV101" s="5"/>
      <c r="CW101" s="5"/>
      <c r="CX101" s="5"/>
      <c r="CY101" s="5"/>
    </row>
    <row r="102" spans="57:103" x14ac:dyDescent="0.15">
      <c r="CJ102" s="5"/>
      <c r="CK102" s="5"/>
      <c r="CL102" s="5"/>
      <c r="CM102" s="5"/>
      <c r="CN102" s="5"/>
      <c r="CO102" s="5"/>
      <c r="CP102" s="5"/>
      <c r="CQ102" s="5"/>
      <c r="CR102" s="5"/>
      <c r="CS102" s="5"/>
      <c r="CT102" s="5"/>
      <c r="CU102" s="5"/>
      <c r="CV102" s="5"/>
      <c r="CW102" s="5"/>
      <c r="CX102" s="5"/>
      <c r="CY102" s="5"/>
    </row>
    <row r="103" spans="57:103" x14ac:dyDescent="0.15">
      <c r="CJ103" s="5"/>
      <c r="CK103" s="5"/>
      <c r="CL103" s="5"/>
      <c r="CM103" s="5"/>
      <c r="CN103" s="5"/>
      <c r="CO103" s="5"/>
      <c r="CP103" s="5"/>
      <c r="CQ103" s="5"/>
      <c r="CR103" s="5"/>
      <c r="CS103" s="5"/>
      <c r="CT103" s="5"/>
      <c r="CU103" s="5"/>
      <c r="CV103" s="5"/>
      <c r="CW103" s="5"/>
      <c r="CX103" s="5"/>
      <c r="CY103" s="5"/>
    </row>
    <row r="104" spans="57:103" x14ac:dyDescent="0.1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row>
  </sheetData>
  <mergeCells count="1109">
    <mergeCell ref="U37:V37"/>
    <mergeCell ref="W37:Y37"/>
    <mergeCell ref="Z51:AC53"/>
    <mergeCell ref="AD51:AG53"/>
    <mergeCell ref="AH51:AM53"/>
    <mergeCell ref="Z54:AC55"/>
    <mergeCell ref="AD54:AG55"/>
    <mergeCell ref="AH54:AJ55"/>
    <mergeCell ref="AK54:AM55"/>
    <mergeCell ref="Z57:AB57"/>
    <mergeCell ref="AD57:AF57"/>
    <mergeCell ref="AH57:AI57"/>
    <mergeCell ref="AK57:AL57"/>
    <mergeCell ref="AF60:AI61"/>
    <mergeCell ref="AJ60:AM61"/>
    <mergeCell ref="H61:J61"/>
    <mergeCell ref="K63:M63"/>
    <mergeCell ref="W62:Y62"/>
    <mergeCell ref="Q62:S62"/>
    <mergeCell ref="T57:V57"/>
    <mergeCell ref="AK47:AL47"/>
    <mergeCell ref="AK45:AL45"/>
    <mergeCell ref="AK46:AL46"/>
    <mergeCell ref="T63:V63"/>
    <mergeCell ref="K60:M60"/>
    <mergeCell ref="K62:M62"/>
    <mergeCell ref="N58:P58"/>
    <mergeCell ref="K59:M59"/>
    <mergeCell ref="K58:M58"/>
    <mergeCell ref="W59:Y59"/>
    <mergeCell ref="W58:Y58"/>
    <mergeCell ref="AG46:AJ46"/>
    <mergeCell ref="BU88:CY89"/>
    <mergeCell ref="A51:K52"/>
    <mergeCell ref="L51:Y52"/>
    <mergeCell ref="W81:Y81"/>
    <mergeCell ref="N73:P73"/>
    <mergeCell ref="AN83:AQ83"/>
    <mergeCell ref="Z72:AC72"/>
    <mergeCell ref="AJ81:AM82"/>
    <mergeCell ref="AW74:BA74"/>
    <mergeCell ref="C80:F80"/>
    <mergeCell ref="G80:I80"/>
    <mergeCell ref="J80:N80"/>
    <mergeCell ref="O80:Q80"/>
    <mergeCell ref="R80:V80"/>
    <mergeCell ref="W80:Y80"/>
    <mergeCell ref="G81:I81"/>
    <mergeCell ref="A72:G72"/>
    <mergeCell ref="A70:G70"/>
    <mergeCell ref="A74:G74"/>
    <mergeCell ref="H71:J71"/>
    <mergeCell ref="A71:G71"/>
    <mergeCell ref="H70:J70"/>
    <mergeCell ref="H72:J72"/>
    <mergeCell ref="K74:M74"/>
    <mergeCell ref="W72:Y72"/>
    <mergeCell ref="W71:Y71"/>
    <mergeCell ref="H74:J74"/>
    <mergeCell ref="A73:G73"/>
    <mergeCell ref="Q70:S70"/>
    <mergeCell ref="T72:V72"/>
    <mergeCell ref="J78:N79"/>
    <mergeCell ref="O78:Q79"/>
    <mergeCell ref="AR85:AV85"/>
    <mergeCell ref="Z75:AC75"/>
    <mergeCell ref="AW82:BA82"/>
    <mergeCell ref="AG72:AH72"/>
    <mergeCell ref="AG84:AH84"/>
    <mergeCell ref="Z76:AC76"/>
    <mergeCell ref="AG74:AH74"/>
    <mergeCell ref="AD77:AE77"/>
    <mergeCell ref="T74:V74"/>
    <mergeCell ref="AN77:AQ77"/>
    <mergeCell ref="AR79:AV79"/>
    <mergeCell ref="K72:M72"/>
    <mergeCell ref="AJ77:AL77"/>
    <mergeCell ref="AR80:AV80"/>
    <mergeCell ref="AW77:BA77"/>
    <mergeCell ref="AJ75:AL75"/>
    <mergeCell ref="AG75:AH75"/>
    <mergeCell ref="AD82:AF82"/>
    <mergeCell ref="AD72:AE72"/>
    <mergeCell ref="T73:V73"/>
    <mergeCell ref="AD76:AE76"/>
    <mergeCell ref="AG76:AH76"/>
    <mergeCell ref="AG77:AH77"/>
    <mergeCell ref="AD74:AE74"/>
    <mergeCell ref="Q72:S72"/>
    <mergeCell ref="AN80:AQ80"/>
    <mergeCell ref="AW72:BA72"/>
    <mergeCell ref="AR72:AV72"/>
    <mergeCell ref="AK84:AL84"/>
    <mergeCell ref="AJ73:AL73"/>
    <mergeCell ref="AR73:AV73"/>
    <mergeCell ref="AN78:AQ78"/>
    <mergeCell ref="R86:V86"/>
    <mergeCell ref="G86:I86"/>
    <mergeCell ref="O81:Q81"/>
    <mergeCell ref="R81:V81"/>
    <mergeCell ref="Z77:AC77"/>
    <mergeCell ref="N69:P69"/>
    <mergeCell ref="R91:V91"/>
    <mergeCell ref="G90:I90"/>
    <mergeCell ref="O90:Q90"/>
    <mergeCell ref="W90:Y90"/>
    <mergeCell ref="G91:I91"/>
    <mergeCell ref="O91:Q91"/>
    <mergeCell ref="Z81:AC82"/>
    <mergeCell ref="W83:Y83"/>
    <mergeCell ref="AA84:AB84"/>
    <mergeCell ref="AC89:AD89"/>
    <mergeCell ref="W91:Y91"/>
    <mergeCell ref="N74:P74"/>
    <mergeCell ref="AD84:AE84"/>
    <mergeCell ref="A75:Y76"/>
    <mergeCell ref="Q74:S74"/>
    <mergeCell ref="AD75:AE75"/>
    <mergeCell ref="W82:Y82"/>
    <mergeCell ref="C77:I77"/>
    <mergeCell ref="J77:Q77"/>
    <mergeCell ref="R77:Y77"/>
    <mergeCell ref="C78:F79"/>
    <mergeCell ref="G78:I79"/>
    <mergeCell ref="K73:M73"/>
    <mergeCell ref="K70:M70"/>
    <mergeCell ref="Z71:AC71"/>
    <mergeCell ref="W73:Y73"/>
    <mergeCell ref="W78:Y79"/>
    <mergeCell ref="J81:N81"/>
    <mergeCell ref="Z74:AC74"/>
    <mergeCell ref="R78:V79"/>
    <mergeCell ref="Z73:AC73"/>
    <mergeCell ref="Q71:S71"/>
    <mergeCell ref="W74:Y74"/>
    <mergeCell ref="N71:P71"/>
    <mergeCell ref="N72:P72"/>
    <mergeCell ref="AJ76:AL76"/>
    <mergeCell ref="AG82:AI82"/>
    <mergeCell ref="N70:P70"/>
    <mergeCell ref="Q67:S67"/>
    <mergeCell ref="Q66:S66"/>
    <mergeCell ref="N66:P66"/>
    <mergeCell ref="W68:Y68"/>
    <mergeCell ref="H73:J73"/>
    <mergeCell ref="K68:M68"/>
    <mergeCell ref="AJ70:AL70"/>
    <mergeCell ref="AN74:AQ74"/>
    <mergeCell ref="AN81:AQ81"/>
    <mergeCell ref="AW81:BA81"/>
    <mergeCell ref="AN76:AQ76"/>
    <mergeCell ref="BF81:BJ81"/>
    <mergeCell ref="BB83:BE83"/>
    <mergeCell ref="AN79:AQ79"/>
    <mergeCell ref="AN75:AQ75"/>
    <mergeCell ref="AR77:AV77"/>
    <mergeCell ref="AN66:AQ66"/>
    <mergeCell ref="T67:V67"/>
    <mergeCell ref="W67:Y67"/>
    <mergeCell ref="AG67:AI67"/>
    <mergeCell ref="Q73:S73"/>
    <mergeCell ref="Z70:AC70"/>
    <mergeCell ref="AJ74:AL74"/>
    <mergeCell ref="AJ72:AL72"/>
    <mergeCell ref="W70:Y70"/>
    <mergeCell ref="T71:V71"/>
    <mergeCell ref="AG71:AH71"/>
    <mergeCell ref="AN72:AQ72"/>
    <mergeCell ref="AD73:AE73"/>
    <mergeCell ref="AG73:AH73"/>
    <mergeCell ref="AG69:AH69"/>
    <mergeCell ref="AD69:AE69"/>
    <mergeCell ref="AN70:BO70"/>
    <mergeCell ref="AN69:AQ69"/>
    <mergeCell ref="AR71:AV71"/>
    <mergeCell ref="AD67:AF67"/>
    <mergeCell ref="T68:V68"/>
    <mergeCell ref="AJ67:AM67"/>
    <mergeCell ref="AJ71:AL71"/>
    <mergeCell ref="AN82:AQ82"/>
    <mergeCell ref="AW76:BA76"/>
    <mergeCell ref="BU90:CY93"/>
    <mergeCell ref="BB81:BE81"/>
    <mergeCell ref="AX92:AZ92"/>
    <mergeCell ref="BJ91:BL91"/>
    <mergeCell ref="BM91:BO91"/>
    <mergeCell ref="BJ90:BL90"/>
    <mergeCell ref="BB85:BE85"/>
    <mergeCell ref="AW80:BA80"/>
    <mergeCell ref="BB76:BE76"/>
    <mergeCell ref="BK76:BO76"/>
    <mergeCell ref="BK75:BO75"/>
    <mergeCell ref="CW81:CY81"/>
    <mergeCell ref="BK83:BO83"/>
    <mergeCell ref="BQ81:BS81"/>
    <mergeCell ref="AY91:AZ91"/>
    <mergeCell ref="BA91:BC91"/>
    <mergeCell ref="AY89:BB89"/>
    <mergeCell ref="BK78:BO78"/>
    <mergeCell ref="CE78:CI78"/>
    <mergeCell ref="BZ79:CD79"/>
    <mergeCell ref="BK77:BO77"/>
    <mergeCell ref="BB84:BE84"/>
    <mergeCell ref="BB78:BE78"/>
    <mergeCell ref="CO81:CQ81"/>
    <mergeCell ref="CT80:CU80"/>
    <mergeCell ref="CS75:CW75"/>
    <mergeCell ref="CX80:CY80"/>
    <mergeCell ref="BU84:CY87"/>
    <mergeCell ref="CK81:CM81"/>
    <mergeCell ref="CE81:CI81"/>
    <mergeCell ref="CV57:CY57"/>
    <mergeCell ref="CP63:CR63"/>
    <mergeCell ref="CV64:CX64"/>
    <mergeCell ref="CN56:CQ56"/>
    <mergeCell ref="AW85:BA85"/>
    <mergeCell ref="CN78:CQ78"/>
    <mergeCell ref="CJ77:CM77"/>
    <mergeCell ref="CP66:CS66"/>
    <mergeCell ref="AN67:BO67"/>
    <mergeCell ref="AR81:AV81"/>
    <mergeCell ref="AN71:AQ71"/>
    <mergeCell ref="AR83:AV83"/>
    <mergeCell ref="CV79:CY79"/>
    <mergeCell ref="CJ78:CM78"/>
    <mergeCell ref="CA77:CD77"/>
    <mergeCell ref="BF72:BJ72"/>
    <mergeCell ref="AR75:AV75"/>
    <mergeCell ref="AN73:AQ73"/>
    <mergeCell ref="BK81:BO81"/>
    <mergeCell ref="CE79:CI79"/>
    <mergeCell ref="BV81:BX81"/>
    <mergeCell ref="CA81:CC81"/>
    <mergeCell ref="BP79:BT79"/>
    <mergeCell ref="BK79:BO79"/>
    <mergeCell ref="BK82:BO82"/>
    <mergeCell ref="BF83:BJ83"/>
    <mergeCell ref="AR76:AV76"/>
    <mergeCell ref="AR74:AV74"/>
    <mergeCell ref="AR78:AV78"/>
    <mergeCell ref="BB74:BE74"/>
    <mergeCell ref="BF73:BJ73"/>
    <mergeCell ref="BF74:BJ74"/>
    <mergeCell ref="BB82:BE82"/>
    <mergeCell ref="BP72:CE73"/>
    <mergeCell ref="BF71:BJ71"/>
    <mergeCell ref="AR66:AX66"/>
    <mergeCell ref="BP82:CY83"/>
    <mergeCell ref="CS81:CU81"/>
    <mergeCell ref="BB66:BE66"/>
    <mergeCell ref="BM59:BO59"/>
    <mergeCell ref="BB72:BE72"/>
    <mergeCell ref="CD63:CF63"/>
    <mergeCell ref="CG64:CI64"/>
    <mergeCell ref="AW73:BA73"/>
    <mergeCell ref="AW75:BA75"/>
    <mergeCell ref="AW79:BA79"/>
    <mergeCell ref="BB80:BE80"/>
    <mergeCell ref="AR82:AV82"/>
    <mergeCell ref="AW62:BA62"/>
    <mergeCell ref="CK71:CM71"/>
    <mergeCell ref="CT61:CY61"/>
    <mergeCell ref="CV63:CX63"/>
    <mergeCell ref="BB77:BE77"/>
    <mergeCell ref="BB75:BE75"/>
    <mergeCell ref="AW83:BA83"/>
    <mergeCell ref="BF82:BJ82"/>
    <mergeCell ref="CS77:CV77"/>
    <mergeCell ref="CI74:CO74"/>
    <mergeCell ref="CJ75:CN75"/>
    <mergeCell ref="BB71:BE71"/>
    <mergeCell ref="BK74:BO74"/>
    <mergeCell ref="BL62:BO62"/>
    <mergeCell ref="CH61:CM61"/>
    <mergeCell ref="BK71:BO71"/>
    <mergeCell ref="CV33:CY33"/>
    <mergeCell ref="CH40:CN40"/>
    <mergeCell ref="CI36:CM36"/>
    <mergeCell ref="CP36:CR36"/>
    <mergeCell ref="CP39:CR39"/>
    <mergeCell ref="CH38:CN38"/>
    <mergeCell ref="CH39:CN39"/>
    <mergeCell ref="CH37:CN37"/>
    <mergeCell ref="CV55:CY55"/>
    <mergeCell ref="CF55:CI55"/>
    <mergeCell ref="CF44:CY45"/>
    <mergeCell ref="CR79:CU79"/>
    <mergeCell ref="BB79:BE79"/>
    <mergeCell ref="CJ79:CM79"/>
    <mergeCell ref="CN79:CQ79"/>
    <mergeCell ref="CR57:CU57"/>
    <mergeCell ref="CJ57:CM57"/>
    <mergeCell ref="CQ64:CS64"/>
    <mergeCell ref="BP58:CY59"/>
    <mergeCell ref="CN61:CS61"/>
    <mergeCell ref="BU79:BY79"/>
    <mergeCell ref="CR74:CX74"/>
    <mergeCell ref="CC62:CF62"/>
    <mergeCell ref="CN57:CQ57"/>
    <mergeCell ref="CT71:CV71"/>
    <mergeCell ref="CT68:CY68"/>
    <mergeCell ref="CN71:CP71"/>
    <mergeCell ref="BQ55:BX55"/>
    <mergeCell ref="CC50:CE50"/>
    <mergeCell ref="CU66:CX66"/>
    <mergeCell ref="CN54:CQ54"/>
    <mergeCell ref="CW71:CY71"/>
    <mergeCell ref="CV56:CY56"/>
    <mergeCell ref="BF79:BJ79"/>
    <mergeCell ref="BK73:BO73"/>
    <mergeCell ref="BF78:BJ78"/>
    <mergeCell ref="BK72:BO72"/>
    <mergeCell ref="BF75:BJ75"/>
    <mergeCell ref="BF76:BJ76"/>
    <mergeCell ref="BB73:BE73"/>
    <mergeCell ref="BZ78:CD78"/>
    <mergeCell ref="BF77:BJ77"/>
    <mergeCell ref="CI22:CM22"/>
    <mergeCell ref="AZ56:BB56"/>
    <mergeCell ref="BM58:BO58"/>
    <mergeCell ref="AW78:BA78"/>
    <mergeCell ref="CR53:CU53"/>
    <mergeCell ref="CV54:CY54"/>
    <mergeCell ref="CJ52:CM52"/>
    <mergeCell ref="CJ49:CM49"/>
    <mergeCell ref="BG50:BJ50"/>
    <mergeCell ref="CV50:CY50"/>
    <mergeCell ref="BR47:BW47"/>
    <mergeCell ref="CD33:CG33"/>
    <mergeCell ref="CT43:CW43"/>
    <mergeCell ref="CR50:CU50"/>
    <mergeCell ref="CF50:CI50"/>
    <mergeCell ref="CV49:CY49"/>
    <mergeCell ref="CR56:CU56"/>
    <mergeCell ref="CW69:CY69"/>
    <mergeCell ref="CV51:CY51"/>
    <mergeCell ref="CV52:CY52"/>
    <mergeCell ref="CR52:CU52"/>
    <mergeCell ref="CR51:CU51"/>
    <mergeCell ref="CR54:CU54"/>
    <mergeCell ref="CV53:CY53"/>
    <mergeCell ref="CF71:CG71"/>
    <mergeCell ref="CI27:CM27"/>
    <mergeCell ref="CI29:CM29"/>
    <mergeCell ref="BW64:BY64"/>
    <mergeCell ref="AW69:BA69"/>
    <mergeCell ref="CH41:CN41"/>
    <mergeCell ref="CR28:CU28"/>
    <mergeCell ref="CN29:CQ29"/>
    <mergeCell ref="CB37:CE37"/>
    <mergeCell ref="BX39:BZ39"/>
    <mergeCell ref="CR49:CU49"/>
    <mergeCell ref="CF49:CI49"/>
    <mergeCell ref="BZ46:CE46"/>
    <mergeCell ref="BQ48:BX48"/>
    <mergeCell ref="BZ48:CB48"/>
    <mergeCell ref="CC48:CE48"/>
    <mergeCell ref="BZ49:CB49"/>
    <mergeCell ref="CT39:CW39"/>
    <mergeCell ref="CP40:CR40"/>
    <mergeCell ref="CB39:CE39"/>
    <mergeCell ref="BQ33:BU33"/>
    <mergeCell ref="BQ36:BU36"/>
    <mergeCell ref="BZ56:CB56"/>
    <mergeCell ref="BD56:BF56"/>
    <mergeCell ref="CV32:CY32"/>
    <mergeCell ref="CH42:CN42"/>
    <mergeCell ref="CC36:CF36"/>
    <mergeCell ref="CN48:CQ48"/>
    <mergeCell ref="BX40:BZ40"/>
    <mergeCell ref="BP38:BV38"/>
    <mergeCell ref="BP37:BV37"/>
    <mergeCell ref="CT41:CW41"/>
    <mergeCell ref="CR48:CU48"/>
    <mergeCell ref="CV48:CY48"/>
    <mergeCell ref="CR32:CU32"/>
    <mergeCell ref="CB38:CE38"/>
    <mergeCell ref="CR55:CU55"/>
    <mergeCell ref="CH43:CN43"/>
    <mergeCell ref="BP15:CD16"/>
    <mergeCell ref="CE15:CR16"/>
    <mergeCell ref="BW17:CR17"/>
    <mergeCell ref="CR21:CU21"/>
    <mergeCell ref="CN31:CQ31"/>
    <mergeCell ref="CF48:CI48"/>
    <mergeCell ref="CJ48:CM48"/>
    <mergeCell ref="CR27:CU27"/>
    <mergeCell ref="CT40:CW40"/>
    <mergeCell ref="CT37:CW37"/>
    <mergeCell ref="CV28:CY28"/>
    <mergeCell ref="CV30:CY30"/>
    <mergeCell ref="CT42:CW42"/>
    <mergeCell ref="CP41:CR41"/>
    <mergeCell ref="CP38:CR38"/>
    <mergeCell ref="CV27:CY27"/>
    <mergeCell ref="CV29:CY29"/>
    <mergeCell ref="CR30:CU30"/>
    <mergeCell ref="CP42:CR42"/>
    <mergeCell ref="CP43:CR43"/>
    <mergeCell ref="CN53:CQ53"/>
    <mergeCell ref="CG46:CL46"/>
    <mergeCell ref="BX43:BZ43"/>
    <mergeCell ref="CC53:CE53"/>
    <mergeCell ref="CF57:CI57"/>
    <mergeCell ref="BQ57:BX57"/>
    <mergeCell ref="BQ56:BX56"/>
    <mergeCell ref="CC56:CE56"/>
    <mergeCell ref="CV31:CY31"/>
    <mergeCell ref="CV47:CY47"/>
    <mergeCell ref="CU36:CX36"/>
    <mergeCell ref="CP37:CR37"/>
    <mergeCell ref="CT38:CW38"/>
    <mergeCell ref="BZ32:CC32"/>
    <mergeCell ref="CR47:CU47"/>
    <mergeCell ref="CD32:CG32"/>
    <mergeCell ref="BP40:BV40"/>
    <mergeCell ref="CN55:CQ55"/>
    <mergeCell ref="CR31:CU31"/>
    <mergeCell ref="CO46:CX46"/>
    <mergeCell ref="BR77:BU77"/>
    <mergeCell ref="CK68:CM68"/>
    <mergeCell ref="CQ69:CS69"/>
    <mergeCell ref="CE68:CG68"/>
    <mergeCell ref="BY69:CA69"/>
    <mergeCell ref="CB68:CD68"/>
    <mergeCell ref="CC55:CE55"/>
    <mergeCell ref="CF54:CI54"/>
    <mergeCell ref="BZ57:CB57"/>
    <mergeCell ref="CC57:CE57"/>
    <mergeCell ref="BZ55:CB55"/>
    <mergeCell ref="CF52:CI52"/>
    <mergeCell ref="BZ54:CB54"/>
    <mergeCell ref="CF53:CI53"/>
    <mergeCell ref="BX36:BZ36"/>
    <mergeCell ref="CN32:CQ32"/>
    <mergeCell ref="BZ74:CF74"/>
    <mergeCell ref="BU71:BX71"/>
    <mergeCell ref="BQ75:BW75"/>
    <mergeCell ref="BZ75:CF75"/>
    <mergeCell ref="CH71:CJ71"/>
    <mergeCell ref="BL61:BO61"/>
    <mergeCell ref="CQ71:CS71"/>
    <mergeCell ref="BX63:BZ63"/>
    <mergeCell ref="BY67:CM67"/>
    <mergeCell ref="CK66:CN66"/>
    <mergeCell ref="CK69:CM69"/>
    <mergeCell ref="CA66:CD66"/>
    <mergeCell ref="CH69:CJ69"/>
    <mergeCell ref="BQ63:BT63"/>
    <mergeCell ref="BH62:BK62"/>
    <mergeCell ref="CB71:CD71"/>
    <mergeCell ref="BV66:BY66"/>
    <mergeCell ref="BZ71:CA71"/>
    <mergeCell ref="BJ58:BL58"/>
    <mergeCell ref="CN69:CP69"/>
    <mergeCell ref="AW68:BA68"/>
    <mergeCell ref="BB68:BE68"/>
    <mergeCell ref="CL64:CN64"/>
    <mergeCell ref="CJ63:CL63"/>
    <mergeCell ref="Q64:S64"/>
    <mergeCell ref="N65:P65"/>
    <mergeCell ref="Q65:S65"/>
    <mergeCell ref="AR60:BE60"/>
    <mergeCell ref="AR61:AV61"/>
    <mergeCell ref="AR68:AV68"/>
    <mergeCell ref="CB69:CD69"/>
    <mergeCell ref="AR69:AV69"/>
    <mergeCell ref="Q63:S63"/>
    <mergeCell ref="BB62:BE62"/>
    <mergeCell ref="CF66:CI66"/>
    <mergeCell ref="BK68:BO68"/>
    <mergeCell ref="BQ65:BT65"/>
    <mergeCell ref="BF66:BL66"/>
    <mergeCell ref="BQ62:BT62"/>
    <mergeCell ref="T60:V60"/>
    <mergeCell ref="Q60:S60"/>
    <mergeCell ref="BK69:BO69"/>
    <mergeCell ref="AR62:AV62"/>
    <mergeCell ref="BF68:BJ68"/>
    <mergeCell ref="BQ66:BT66"/>
    <mergeCell ref="BU69:BX69"/>
    <mergeCell ref="BJ59:BL59"/>
    <mergeCell ref="BD59:BF59"/>
    <mergeCell ref="A68:G68"/>
    <mergeCell ref="A67:G67"/>
    <mergeCell ref="A66:G66"/>
    <mergeCell ref="H68:J68"/>
    <mergeCell ref="K67:M67"/>
    <mergeCell ref="AJ69:AL69"/>
    <mergeCell ref="T69:V69"/>
    <mergeCell ref="T64:V64"/>
    <mergeCell ref="T66:V66"/>
    <mergeCell ref="A65:G65"/>
    <mergeCell ref="K65:M65"/>
    <mergeCell ref="H65:J65"/>
    <mergeCell ref="A64:G64"/>
    <mergeCell ref="Z69:AC69"/>
    <mergeCell ref="K69:M69"/>
    <mergeCell ref="W69:Y69"/>
    <mergeCell ref="Q69:S69"/>
    <mergeCell ref="Q68:S68"/>
    <mergeCell ref="N68:P68"/>
    <mergeCell ref="N67:P67"/>
    <mergeCell ref="T65:V65"/>
    <mergeCell ref="W66:Y66"/>
    <mergeCell ref="H69:J69"/>
    <mergeCell ref="K64:M64"/>
    <mergeCell ref="N64:P64"/>
    <mergeCell ref="K66:M66"/>
    <mergeCell ref="A69:G69"/>
    <mergeCell ref="H60:J60"/>
    <mergeCell ref="H63:J63"/>
    <mergeCell ref="T59:V59"/>
    <mergeCell ref="AW59:AY59"/>
    <mergeCell ref="T58:V58"/>
    <mergeCell ref="AN61:AQ61"/>
    <mergeCell ref="Z63:AD63"/>
    <mergeCell ref="AF63:AH63"/>
    <mergeCell ref="AJ63:AL63"/>
    <mergeCell ref="AZ58:BC58"/>
    <mergeCell ref="AR58:AU58"/>
    <mergeCell ref="AV58:AY58"/>
    <mergeCell ref="K61:M61"/>
    <mergeCell ref="BP68:BT71"/>
    <mergeCell ref="AD70:AE70"/>
    <mergeCell ref="BD58:BF58"/>
    <mergeCell ref="AN62:AQ62"/>
    <mergeCell ref="T70:V70"/>
    <mergeCell ref="K71:M71"/>
    <mergeCell ref="AG70:AH70"/>
    <mergeCell ref="N62:P62"/>
    <mergeCell ref="AD71:AE71"/>
    <mergeCell ref="N60:P60"/>
    <mergeCell ref="BB61:BE61"/>
    <mergeCell ref="N63:P63"/>
    <mergeCell ref="H66:J66"/>
    <mergeCell ref="H67:J67"/>
    <mergeCell ref="BG58:BI58"/>
    <mergeCell ref="BG59:BI59"/>
    <mergeCell ref="AN68:AQ68"/>
    <mergeCell ref="BH60:BK60"/>
    <mergeCell ref="BH61:BK61"/>
    <mergeCell ref="CJ55:CM55"/>
    <mergeCell ref="CJ54:CM54"/>
    <mergeCell ref="CN52:CQ52"/>
    <mergeCell ref="BZ50:CB50"/>
    <mergeCell ref="BQ50:BX50"/>
    <mergeCell ref="BE49:BH49"/>
    <mergeCell ref="BQ51:BX51"/>
    <mergeCell ref="BH51:BJ51"/>
    <mergeCell ref="BZ51:CB51"/>
    <mergeCell ref="BZ53:CB53"/>
    <mergeCell ref="CC54:CE54"/>
    <mergeCell ref="BQ53:BX53"/>
    <mergeCell ref="CC52:CE52"/>
    <mergeCell ref="BZ52:CB52"/>
    <mergeCell ref="CJ50:CM50"/>
    <mergeCell ref="CF56:CI56"/>
    <mergeCell ref="CJ56:CM56"/>
    <mergeCell ref="CN49:CQ49"/>
    <mergeCell ref="CN50:CQ50"/>
    <mergeCell ref="CC51:CE51"/>
    <mergeCell ref="CF51:CI51"/>
    <mergeCell ref="CN51:CQ51"/>
    <mergeCell ref="CJ51:CM51"/>
    <mergeCell ref="CJ53:CM53"/>
    <mergeCell ref="BQ49:BX49"/>
    <mergeCell ref="CC49:CE49"/>
    <mergeCell ref="Q57:S57"/>
    <mergeCell ref="T61:V61"/>
    <mergeCell ref="Q61:S61"/>
    <mergeCell ref="BH55:BO55"/>
    <mergeCell ref="AW61:BA61"/>
    <mergeCell ref="AN55:AQ55"/>
    <mergeCell ref="AN58:AQ58"/>
    <mergeCell ref="W60:Y60"/>
    <mergeCell ref="N61:P61"/>
    <mergeCell ref="Z60:AE61"/>
    <mergeCell ref="BQ54:BX54"/>
    <mergeCell ref="Z58:AM59"/>
    <mergeCell ref="AN56:AQ56"/>
    <mergeCell ref="AR56:AT56"/>
    <mergeCell ref="AR55:AU55"/>
    <mergeCell ref="AV51:AX51"/>
    <mergeCell ref="AN50:AT50"/>
    <mergeCell ref="AN59:AQ59"/>
    <mergeCell ref="Q59:S59"/>
    <mergeCell ref="BK50:BO50"/>
    <mergeCell ref="BD51:BF51"/>
    <mergeCell ref="AW57:BB57"/>
    <mergeCell ref="AZ55:BC55"/>
    <mergeCell ref="BA59:BC59"/>
    <mergeCell ref="AS59:AU59"/>
    <mergeCell ref="AN57:AQ57"/>
    <mergeCell ref="AY50:BB50"/>
    <mergeCell ref="BC50:BF50"/>
    <mergeCell ref="BL56:BN56"/>
    <mergeCell ref="BH56:BK56"/>
    <mergeCell ref="BD55:BG55"/>
    <mergeCell ref="BQ52:BX52"/>
    <mergeCell ref="E42:G42"/>
    <mergeCell ref="Q43:S43"/>
    <mergeCell ref="Q44:S44"/>
    <mergeCell ref="C42:D42"/>
    <mergeCell ref="E43:G43"/>
    <mergeCell ref="H43:J43"/>
    <mergeCell ref="K43:M43"/>
    <mergeCell ref="AD47:AE47"/>
    <mergeCell ref="Q48:S48"/>
    <mergeCell ref="Z45:AC45"/>
    <mergeCell ref="E44:G44"/>
    <mergeCell ref="H44:J44"/>
    <mergeCell ref="W42:Y42"/>
    <mergeCell ref="BI42:BM42"/>
    <mergeCell ref="AO42:AU42"/>
    <mergeCell ref="BL51:BO51"/>
    <mergeCell ref="BB44:BE44"/>
    <mergeCell ref="AY51:BB51"/>
    <mergeCell ref="AY49:BB49"/>
    <mergeCell ref="BI43:BM43"/>
    <mergeCell ref="H48:J48"/>
    <mergeCell ref="K56:M56"/>
    <mergeCell ref="A49:B49"/>
    <mergeCell ref="H49:J49"/>
    <mergeCell ref="H56:J56"/>
    <mergeCell ref="A45:B46"/>
    <mergeCell ref="K44:M44"/>
    <mergeCell ref="N44:P44"/>
    <mergeCell ref="AD45:AE45"/>
    <mergeCell ref="N43:P43"/>
    <mergeCell ref="W48:Y48"/>
    <mergeCell ref="A47:B47"/>
    <mergeCell ref="T48:V48"/>
    <mergeCell ref="A48:B48"/>
    <mergeCell ref="N48:P48"/>
    <mergeCell ref="Z46:AC46"/>
    <mergeCell ref="AD46:AE46"/>
    <mergeCell ref="N49:P49"/>
    <mergeCell ref="W44:Y44"/>
    <mergeCell ref="T49:V49"/>
    <mergeCell ref="AV56:AX56"/>
    <mergeCell ref="A57:G57"/>
    <mergeCell ref="K57:M57"/>
    <mergeCell ref="H58:J58"/>
    <mergeCell ref="W65:Y65"/>
    <mergeCell ref="W64:Y64"/>
    <mergeCell ref="H64:J64"/>
    <mergeCell ref="W61:Y61"/>
    <mergeCell ref="AG47:AJ47"/>
    <mergeCell ref="W49:Y49"/>
    <mergeCell ref="Z47:AC47"/>
    <mergeCell ref="N56:P56"/>
    <mergeCell ref="T62:V62"/>
    <mergeCell ref="N59:P59"/>
    <mergeCell ref="H62:J62"/>
    <mergeCell ref="Q58:S58"/>
    <mergeCell ref="T56:V56"/>
    <mergeCell ref="W56:Y56"/>
    <mergeCell ref="K49:M49"/>
    <mergeCell ref="K48:M48"/>
    <mergeCell ref="Q56:S56"/>
    <mergeCell ref="W63:Y63"/>
    <mergeCell ref="N57:P57"/>
    <mergeCell ref="H57:J57"/>
    <mergeCell ref="A59:G59"/>
    <mergeCell ref="A61:G61"/>
    <mergeCell ref="A63:G63"/>
    <mergeCell ref="A58:G58"/>
    <mergeCell ref="A60:G60"/>
    <mergeCell ref="A62:G62"/>
    <mergeCell ref="Q49:S49"/>
    <mergeCell ref="A56:G56"/>
    <mergeCell ref="H59:J59"/>
    <mergeCell ref="AK41:AL41"/>
    <mergeCell ref="BX41:BZ42"/>
    <mergeCell ref="BP44:CE45"/>
    <mergeCell ref="BI44:BM44"/>
    <mergeCell ref="CB40:CE40"/>
    <mergeCell ref="CB41:CE42"/>
    <mergeCell ref="CB43:CE43"/>
    <mergeCell ref="BP41:BV42"/>
    <mergeCell ref="BP43:BV43"/>
    <mergeCell ref="BI41:BM41"/>
    <mergeCell ref="BB43:BE43"/>
    <mergeCell ref="AO43:AU43"/>
    <mergeCell ref="AK42:AL42"/>
    <mergeCell ref="AG42:AJ42"/>
    <mergeCell ref="T45:Y45"/>
    <mergeCell ref="AX44:AZ44"/>
    <mergeCell ref="AO44:AU44"/>
    <mergeCell ref="AK43:AL43"/>
    <mergeCell ref="T44:V44"/>
    <mergeCell ref="W43:Y43"/>
    <mergeCell ref="AG43:AJ43"/>
    <mergeCell ref="BB42:BE42"/>
    <mergeCell ref="T42:V42"/>
    <mergeCell ref="BB41:BE41"/>
    <mergeCell ref="AO41:AU41"/>
    <mergeCell ref="AX41:AZ41"/>
    <mergeCell ref="T43:V43"/>
    <mergeCell ref="AD42:AE42"/>
    <mergeCell ref="AG45:AJ45"/>
    <mergeCell ref="AX43:AZ43"/>
    <mergeCell ref="AV55:AY55"/>
    <mergeCell ref="AO36:AU36"/>
    <mergeCell ref="U35:V35"/>
    <mergeCell ref="O35:Q35"/>
    <mergeCell ref="W35:Y35"/>
    <mergeCell ref="AO38:AU38"/>
    <mergeCell ref="AK37:AL37"/>
    <mergeCell ref="AO31:AU31"/>
    <mergeCell ref="BI39:BM39"/>
    <mergeCell ref="AX37:AZ37"/>
    <mergeCell ref="BB37:BE37"/>
    <mergeCell ref="BB38:BE38"/>
    <mergeCell ref="BI38:BM38"/>
    <mergeCell ref="BB39:BE39"/>
    <mergeCell ref="F35:H35"/>
    <mergeCell ref="I35:K35"/>
    <mergeCell ref="L32:N32"/>
    <mergeCell ref="F31:H31"/>
    <mergeCell ref="I31:K31"/>
    <mergeCell ref="BI37:BM37"/>
    <mergeCell ref="BI33:BM33"/>
    <mergeCell ref="F33:H33"/>
    <mergeCell ref="I32:K32"/>
    <mergeCell ref="BI32:BM32"/>
    <mergeCell ref="BI36:BM36"/>
    <mergeCell ref="BI34:BM34"/>
    <mergeCell ref="F32:H32"/>
    <mergeCell ref="AX36:AZ36"/>
    <mergeCell ref="F37:H37"/>
    <mergeCell ref="I37:K37"/>
    <mergeCell ref="L37:N37"/>
    <mergeCell ref="O37:Q37"/>
    <mergeCell ref="S37:T37"/>
    <mergeCell ref="BI35:BM35"/>
    <mergeCell ref="O32:Q32"/>
    <mergeCell ref="U32:V32"/>
    <mergeCell ref="CD31:CG31"/>
    <mergeCell ref="CD30:CG30"/>
    <mergeCell ref="CI30:CM30"/>
    <mergeCell ref="CI31:CM31"/>
    <mergeCell ref="CD28:CG28"/>
    <mergeCell ref="CI25:CM25"/>
    <mergeCell ref="CD26:CG26"/>
    <mergeCell ref="BQ27:BU27"/>
    <mergeCell ref="BV31:BY31"/>
    <mergeCell ref="BZ28:CC28"/>
    <mergeCell ref="CI28:CM28"/>
    <mergeCell ref="CD25:CG25"/>
    <mergeCell ref="BZ30:CC30"/>
    <mergeCell ref="BV33:BY33"/>
    <mergeCell ref="BZ33:CC33"/>
    <mergeCell ref="BP34:CC35"/>
    <mergeCell ref="CD29:CG29"/>
    <mergeCell ref="CF34:CS35"/>
    <mergeCell ref="AX35:AZ35"/>
    <mergeCell ref="AO35:AU35"/>
    <mergeCell ref="BI31:BM31"/>
    <mergeCell ref="W33:Y33"/>
    <mergeCell ref="W27:Y27"/>
    <mergeCell ref="W30:Y30"/>
    <mergeCell ref="W32:Y32"/>
    <mergeCell ref="AD26:AE27"/>
    <mergeCell ref="AO30:AU30"/>
    <mergeCell ref="U31:V31"/>
    <mergeCell ref="CR29:CU29"/>
    <mergeCell ref="AO37:AU37"/>
    <mergeCell ref="AD37:AE37"/>
    <mergeCell ref="BX37:BZ37"/>
    <mergeCell ref="N42:P42"/>
    <mergeCell ref="BX38:BZ38"/>
    <mergeCell ref="Q42:S42"/>
    <mergeCell ref="AX40:AZ40"/>
    <mergeCell ref="AD41:AE41"/>
    <mergeCell ref="BP39:BV39"/>
    <mergeCell ref="AX25:AZ25"/>
    <mergeCell ref="BZ31:CC31"/>
    <mergeCell ref="BZ27:CC27"/>
    <mergeCell ref="BQ31:BU31"/>
    <mergeCell ref="BV26:BY26"/>
    <mergeCell ref="BZ26:CC26"/>
    <mergeCell ref="BQ28:BU28"/>
    <mergeCell ref="BV28:BY28"/>
    <mergeCell ref="BQ29:BU29"/>
    <mergeCell ref="BV29:BY29"/>
    <mergeCell ref="AG41:AJ41"/>
    <mergeCell ref="BI40:BM40"/>
    <mergeCell ref="BB40:BE40"/>
    <mergeCell ref="A25:Y26"/>
    <mergeCell ref="O31:Q31"/>
    <mergeCell ref="H42:J42"/>
    <mergeCell ref="K42:M42"/>
    <mergeCell ref="BI25:BM25"/>
    <mergeCell ref="BV25:BY25"/>
    <mergeCell ref="BZ25:CC25"/>
    <mergeCell ref="U34:V34"/>
    <mergeCell ref="F34:H34"/>
    <mergeCell ref="AX34:AZ34"/>
    <mergeCell ref="CV21:CY21"/>
    <mergeCell ref="H23:I23"/>
    <mergeCell ref="L21:N21"/>
    <mergeCell ref="AD23:AF23"/>
    <mergeCell ref="Q21:S21"/>
    <mergeCell ref="V21:X21"/>
    <mergeCell ref="Z21:AC21"/>
    <mergeCell ref="Z27:AA27"/>
    <mergeCell ref="AD25:AE25"/>
    <mergeCell ref="Z26:AA26"/>
    <mergeCell ref="AB26:AC26"/>
    <mergeCell ref="AF26:AG27"/>
    <mergeCell ref="Z22:AC22"/>
    <mergeCell ref="AG22:AI22"/>
    <mergeCell ref="AG21:AI21"/>
    <mergeCell ref="CI21:CM21"/>
    <mergeCell ref="AX24:AZ24"/>
    <mergeCell ref="BB26:BE26"/>
    <mergeCell ref="CV22:CY22"/>
    <mergeCell ref="CV24:CY24"/>
    <mergeCell ref="BB23:BE23"/>
    <mergeCell ref="BI23:BM23"/>
    <mergeCell ref="L24:N24"/>
    <mergeCell ref="AB27:AC27"/>
    <mergeCell ref="CV25:CY25"/>
    <mergeCell ref="CR26:CU26"/>
    <mergeCell ref="AH26:AI27"/>
    <mergeCell ref="CD27:CG27"/>
    <mergeCell ref="AJ26:AK27"/>
    <mergeCell ref="AO25:AU25"/>
    <mergeCell ref="AX27:AZ27"/>
    <mergeCell ref="CR25:CU25"/>
    <mergeCell ref="AO18:AU18"/>
    <mergeCell ref="AW18:BA18"/>
    <mergeCell ref="CN20:CQ20"/>
    <mergeCell ref="CR20:CU20"/>
    <mergeCell ref="CV20:CY20"/>
    <mergeCell ref="CN21:CQ21"/>
    <mergeCell ref="BI22:BM22"/>
    <mergeCell ref="CN22:CQ22"/>
    <mergeCell ref="BI21:BM21"/>
    <mergeCell ref="BV22:BY22"/>
    <mergeCell ref="BQ18:BT18"/>
    <mergeCell ref="BV18:BY18"/>
    <mergeCell ref="CE18:CF18"/>
    <mergeCell ref="BZ21:CC21"/>
    <mergeCell ref="BZ22:CC22"/>
    <mergeCell ref="BH18:BN18"/>
    <mergeCell ref="AO22:AU22"/>
    <mergeCell ref="AX22:AZ22"/>
    <mergeCell ref="BB22:BE22"/>
    <mergeCell ref="BB21:BE21"/>
    <mergeCell ref="AX21:AZ21"/>
    <mergeCell ref="CI18:CL18"/>
    <mergeCell ref="BV20:BY20"/>
    <mergeCell ref="BZ20:CC20"/>
    <mergeCell ref="CD20:CG20"/>
    <mergeCell ref="BV21:BY21"/>
    <mergeCell ref="BB18:BF18"/>
    <mergeCell ref="CD21:CG21"/>
    <mergeCell ref="CR22:CU22"/>
    <mergeCell ref="CN18:CQ18"/>
    <mergeCell ref="CD22:CG22"/>
    <mergeCell ref="CW18:CX18"/>
    <mergeCell ref="CV26:CY26"/>
    <mergeCell ref="CN25:CQ25"/>
    <mergeCell ref="CR23:CU23"/>
    <mergeCell ref="CV23:CY23"/>
    <mergeCell ref="BZ23:CC23"/>
    <mergeCell ref="CD23:CG23"/>
    <mergeCell ref="CI23:CM23"/>
    <mergeCell ref="CD24:CG24"/>
    <mergeCell ref="CR24:CU24"/>
    <mergeCell ref="AO32:AU32"/>
    <mergeCell ref="BQ24:BU24"/>
    <mergeCell ref="BV24:BY24"/>
    <mergeCell ref="BB33:BE33"/>
    <mergeCell ref="BB32:BE32"/>
    <mergeCell ref="CR33:CU33"/>
    <mergeCell ref="BZ24:CC24"/>
    <mergeCell ref="BZ29:CC29"/>
    <mergeCell ref="BQ32:BU32"/>
    <mergeCell ref="BI29:BM29"/>
    <mergeCell ref="BQ25:BU25"/>
    <mergeCell ref="BV27:BY27"/>
    <mergeCell ref="CI26:CM26"/>
    <mergeCell ref="BV30:BY30"/>
    <mergeCell ref="AX29:AZ29"/>
    <mergeCell ref="BB28:BE28"/>
    <mergeCell ref="AX30:AZ30"/>
    <mergeCell ref="AX28:AZ28"/>
    <mergeCell ref="CN26:CQ26"/>
    <mergeCell ref="CN30:CQ30"/>
    <mergeCell ref="CI24:CM24"/>
    <mergeCell ref="AX33:AZ33"/>
    <mergeCell ref="BI30:BM30"/>
    <mergeCell ref="CN23:CQ23"/>
    <mergeCell ref="BQ23:BU23"/>
    <mergeCell ref="BV23:BY23"/>
    <mergeCell ref="AX31:AZ31"/>
    <mergeCell ref="AX32:AZ32"/>
    <mergeCell ref="BB25:BE25"/>
    <mergeCell ref="BB30:BE30"/>
    <mergeCell ref="BB29:BE29"/>
    <mergeCell ref="AO26:AU26"/>
    <mergeCell ref="AO28:AU28"/>
    <mergeCell ref="BB27:BE27"/>
    <mergeCell ref="BI24:BM24"/>
    <mergeCell ref="CN24:CQ24"/>
    <mergeCell ref="AD28:AE28"/>
    <mergeCell ref="U30:V30"/>
    <mergeCell ref="S30:T30"/>
    <mergeCell ref="BB34:BE34"/>
    <mergeCell ref="BV32:BY32"/>
    <mergeCell ref="BI26:BM26"/>
    <mergeCell ref="BI27:BM27"/>
    <mergeCell ref="BI28:BM28"/>
    <mergeCell ref="AX26:AZ26"/>
    <mergeCell ref="BB31:BE31"/>
    <mergeCell ref="CN33:CQ33"/>
    <mergeCell ref="AO33:AU33"/>
    <mergeCell ref="CN27:CQ27"/>
    <mergeCell ref="CN28:CQ28"/>
    <mergeCell ref="A6:J6"/>
    <mergeCell ref="A7:J9"/>
    <mergeCell ref="D20:F20"/>
    <mergeCell ref="Z20:AC20"/>
    <mergeCell ref="AD20:AF20"/>
    <mergeCell ref="AO21:AU21"/>
    <mergeCell ref="AG17:AH17"/>
    <mergeCell ref="AG18:AI18"/>
    <mergeCell ref="AD16:AE16"/>
    <mergeCell ref="A15:Y16"/>
    <mergeCell ref="S34:T34"/>
    <mergeCell ref="S32:T32"/>
    <mergeCell ref="U33:V33"/>
    <mergeCell ref="AB28:AC28"/>
    <mergeCell ref="A28:E28"/>
    <mergeCell ref="I34:K34"/>
    <mergeCell ref="AO24:AU24"/>
    <mergeCell ref="AF19:AI19"/>
    <mergeCell ref="AG23:AI23"/>
    <mergeCell ref="AJ28:AK28"/>
    <mergeCell ref="AL26:AM27"/>
    <mergeCell ref="AO29:AU29"/>
    <mergeCell ref="Q24:S24"/>
    <mergeCell ref="V24:X24"/>
    <mergeCell ref="S31:T31"/>
    <mergeCell ref="W34:Y34"/>
    <mergeCell ref="L34:N34"/>
    <mergeCell ref="AF28:AG28"/>
    <mergeCell ref="Z15:Z16"/>
    <mergeCell ref="AA15:AC16"/>
    <mergeCell ref="Z23:AC23"/>
    <mergeCell ref="AO27:AU27"/>
    <mergeCell ref="BB35:BE35"/>
    <mergeCell ref="BB24:BE24"/>
    <mergeCell ref="AO23:AU23"/>
    <mergeCell ref="AX23:AZ23"/>
    <mergeCell ref="BJ92:BO92"/>
    <mergeCell ref="BA93:BF93"/>
    <mergeCell ref="BJ93:BO93"/>
    <mergeCell ref="AN93:AQ93"/>
    <mergeCell ref="AR93:AT93"/>
    <mergeCell ref="AU93:AW93"/>
    <mergeCell ref="AX93:AZ93"/>
    <mergeCell ref="AU92:AW92"/>
    <mergeCell ref="AN92:AQ92"/>
    <mergeCell ref="BK85:BO85"/>
    <mergeCell ref="BK84:BO84"/>
    <mergeCell ref="AE89:AF89"/>
    <mergeCell ref="AG89:AI89"/>
    <mergeCell ref="AN91:AQ91"/>
    <mergeCell ref="AS91:AT91"/>
    <mergeCell ref="AG90:AI90"/>
    <mergeCell ref="AN90:AQ90"/>
    <mergeCell ref="BD91:BF91"/>
    <mergeCell ref="BG91:BI91"/>
    <mergeCell ref="BF85:BJ85"/>
    <mergeCell ref="AS89:AV89"/>
    <mergeCell ref="AG93:AI93"/>
    <mergeCell ref="AH28:AI28"/>
    <mergeCell ref="AO34:AU34"/>
    <mergeCell ref="AK35:AL35"/>
    <mergeCell ref="AD35:AE35"/>
    <mergeCell ref="BB36:BE36"/>
    <mergeCell ref="AK36:AL36"/>
    <mergeCell ref="AJ16:AL16"/>
    <mergeCell ref="AK17:AL17"/>
    <mergeCell ref="AK18:AM18"/>
    <mergeCell ref="AJ19:AM19"/>
    <mergeCell ref="Z18:AB18"/>
    <mergeCell ref="Z19:AB19"/>
    <mergeCell ref="AG20:AI20"/>
    <mergeCell ref="AD22:AF22"/>
    <mergeCell ref="AC19:AE19"/>
    <mergeCell ref="AF25:AG25"/>
    <mergeCell ref="AA92:AB92"/>
    <mergeCell ref="AC92:AD92"/>
    <mergeCell ref="AE92:AF92"/>
    <mergeCell ref="BF80:BJ80"/>
    <mergeCell ref="W57:Y57"/>
    <mergeCell ref="BJ89:BO89"/>
    <mergeCell ref="BK80:BO80"/>
    <mergeCell ref="BF84:BJ84"/>
    <mergeCell ref="BB69:BE69"/>
    <mergeCell ref="BF69:BJ69"/>
    <mergeCell ref="AR92:AT92"/>
    <mergeCell ref="AG16:AH16"/>
    <mergeCell ref="AJ92:AK92"/>
    <mergeCell ref="AL92:AM92"/>
    <mergeCell ref="AW84:BA84"/>
    <mergeCell ref="AN84:AQ84"/>
    <mergeCell ref="AU50:AX50"/>
    <mergeCell ref="AX38:AZ38"/>
    <mergeCell ref="AO39:AU39"/>
    <mergeCell ref="AX42:AZ42"/>
    <mergeCell ref="AO40:AU40"/>
    <mergeCell ref="BB20:BE20"/>
    <mergeCell ref="AD36:AE36"/>
    <mergeCell ref="W31:Y31"/>
    <mergeCell ref="O34:Q34"/>
    <mergeCell ref="L35:N35"/>
    <mergeCell ref="W36:Y36"/>
    <mergeCell ref="F36:H36"/>
    <mergeCell ref="I36:K36"/>
    <mergeCell ref="L36:N36"/>
    <mergeCell ref="O36:Q36"/>
    <mergeCell ref="S36:T36"/>
    <mergeCell ref="U36:V36"/>
    <mergeCell ref="AJ25:AK25"/>
    <mergeCell ref="AL25:AM25"/>
    <mergeCell ref="AD24:AF24"/>
    <mergeCell ref="AG24:AI24"/>
    <mergeCell ref="AH25:AI25"/>
    <mergeCell ref="AJ24:AM24"/>
    <mergeCell ref="Z24:AC24"/>
    <mergeCell ref="AB25:AC25"/>
    <mergeCell ref="F30:H30"/>
    <mergeCell ref="I30:K30"/>
    <mergeCell ref="I33:K33"/>
    <mergeCell ref="L33:N33"/>
    <mergeCell ref="O33:Q33"/>
    <mergeCell ref="S33:T33"/>
    <mergeCell ref="S35:T35"/>
    <mergeCell ref="BI20:BM20"/>
    <mergeCell ref="L30:N30"/>
    <mergeCell ref="O30:Q30"/>
    <mergeCell ref="L31:N31"/>
    <mergeCell ref="W86:Y86"/>
    <mergeCell ref="C87:I89"/>
    <mergeCell ref="J87:Y88"/>
    <mergeCell ref="J89:Q89"/>
    <mergeCell ref="R89:Y89"/>
    <mergeCell ref="C90:F90"/>
    <mergeCell ref="J90:N90"/>
    <mergeCell ref="R90:V90"/>
    <mergeCell ref="C91:F91"/>
    <mergeCell ref="J91:N91"/>
    <mergeCell ref="AJ20:AM20"/>
    <mergeCell ref="AJ23:AM23"/>
    <mergeCell ref="AD21:AF21"/>
    <mergeCell ref="AJ22:AM22"/>
    <mergeCell ref="AJ21:AM21"/>
    <mergeCell ref="AO20:AU20"/>
    <mergeCell ref="AX20:AZ20"/>
    <mergeCell ref="AR84:AV84"/>
    <mergeCell ref="AN85:AQ85"/>
    <mergeCell ref="BK49:BN49"/>
    <mergeCell ref="F28:H28"/>
    <mergeCell ref="W28:Y28"/>
    <mergeCell ref="Z28:AA28"/>
    <mergeCell ref="AL28:AM28"/>
    <mergeCell ref="J86:N86"/>
    <mergeCell ref="O86:Q86"/>
    <mergeCell ref="AU91:AW91"/>
    <mergeCell ref="AX39:AZ39"/>
    <mergeCell ref="C92:F92"/>
    <mergeCell ref="J92:N92"/>
    <mergeCell ref="R92:V92"/>
    <mergeCell ref="W93:Y93"/>
    <mergeCell ref="G92:I92"/>
    <mergeCell ref="O92:Q92"/>
    <mergeCell ref="W92:Y92"/>
    <mergeCell ref="G93:I93"/>
    <mergeCell ref="CO67:CS67"/>
    <mergeCell ref="G82:I82"/>
    <mergeCell ref="J82:N82"/>
    <mergeCell ref="O82:Q82"/>
    <mergeCell ref="G83:I83"/>
    <mergeCell ref="J83:N83"/>
    <mergeCell ref="O83:Q83"/>
    <mergeCell ref="G84:I84"/>
    <mergeCell ref="J84:N84"/>
    <mergeCell ref="O84:Q84"/>
    <mergeCell ref="G85:I85"/>
    <mergeCell ref="J85:N85"/>
    <mergeCell ref="O85:Q85"/>
    <mergeCell ref="W85:Y85"/>
    <mergeCell ref="W84:Y84"/>
    <mergeCell ref="C93:F93"/>
    <mergeCell ref="J93:N93"/>
    <mergeCell ref="O93:Q93"/>
    <mergeCell ref="R93:V93"/>
    <mergeCell ref="AG92:AI92"/>
    <mergeCell ref="BA92:BF92"/>
    <mergeCell ref="CE69:CG69"/>
    <mergeCell ref="AW71:BA71"/>
    <mergeCell ref="CF72:CY73"/>
  </mergeCells>
  <phoneticPr fontId="2"/>
  <hyperlinks>
    <hyperlink ref="CA13" r:id="rId1" xr:uid="{00000000-0004-0000-0B00-000000000000}"/>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92D050"/>
    <pageSetUpPr fitToPage="1"/>
  </sheetPr>
  <dimension ref="A1:DK104"/>
  <sheetViews>
    <sheetView showGridLines="0" view="pageBreakPreview" zoomScale="70" zoomScaleNormal="80" zoomScaleSheetLayoutView="70" workbookViewId="0">
      <selection activeCell="C4" sqref="C4"/>
    </sheetView>
  </sheetViews>
  <sheetFormatPr defaultRowHeight="13.5" x14ac:dyDescent="0.15"/>
  <cols>
    <col min="1" max="2" width="4.875" style="1" customWidth="1"/>
    <col min="3" max="5" width="3" style="1" customWidth="1"/>
    <col min="6"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39" width="5.5" style="1" customWidth="1"/>
    <col min="40" max="66" width="3.125" style="1" customWidth="1"/>
    <col min="67" max="67" width="4.625" style="1" customWidth="1"/>
    <col min="68" max="103" width="2.5" style="1" customWidth="1"/>
    <col min="104" max="115" width="9" style="1"/>
  </cols>
  <sheetData>
    <row r="1" spans="1:115" s="68" customFormat="1" ht="14.25" x14ac:dyDescent="0.15">
      <c r="A1" s="65">
        <f>+データ一覧!N2</f>
        <v>0</v>
      </c>
      <c r="B1" s="65"/>
      <c r="C1" s="66"/>
      <c r="D1" s="66"/>
      <c r="E1" s="66"/>
      <c r="F1" s="66"/>
      <c r="G1" s="66"/>
      <c r="H1" s="66"/>
      <c r="I1" s="66"/>
      <c r="J1" s="6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row>
    <row r="2" spans="1:115" s="68" customFormat="1" ht="14.25" customHeight="1" x14ac:dyDescent="0.25">
      <c r="A2" s="69">
        <f>+データ一覧!N5</f>
        <v>0</v>
      </c>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row>
    <row r="3" spans="1:115" s="68" customFormat="1" ht="14.25" x14ac:dyDescent="0.15">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row>
    <row r="4" spans="1:115" s="68" customFormat="1" ht="14.25" x14ac:dyDescent="0.15">
      <c r="K4" s="67"/>
      <c r="L4" s="67"/>
      <c r="M4" s="67"/>
      <c r="N4" s="67"/>
      <c r="O4" s="67"/>
      <c r="P4" s="67"/>
      <c r="Q4" s="67"/>
      <c r="R4" s="67"/>
      <c r="S4" s="67"/>
      <c r="T4" s="67"/>
      <c r="U4" s="67"/>
      <c r="V4" s="67"/>
      <c r="W4" s="67"/>
      <c r="X4" s="73"/>
      <c r="Y4" s="73"/>
      <c r="Z4" s="53"/>
      <c r="AA4" s="53"/>
      <c r="AB4" s="67"/>
      <c r="AC4" s="337" t="s">
        <v>1371</v>
      </c>
      <c r="AD4" s="335" t="s">
        <v>1372</v>
      </c>
      <c r="AE4" s="67"/>
      <c r="AF4" s="53"/>
      <c r="AG4" s="53"/>
      <c r="AH4" s="53"/>
      <c r="AI4" s="53"/>
      <c r="AJ4" s="53"/>
      <c r="AK4" s="67"/>
      <c r="AL4" s="67"/>
      <c r="AM4" s="67"/>
      <c r="AN4" s="71" t="s">
        <v>1373</v>
      </c>
      <c r="AO4" s="53"/>
      <c r="AP4" s="53"/>
      <c r="AQ4" s="53"/>
      <c r="AR4" s="53"/>
      <c r="AS4" s="53"/>
      <c r="AT4" s="67"/>
      <c r="AU4" s="335"/>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1374</v>
      </c>
      <c r="CB4" s="67"/>
      <c r="CC4" s="67"/>
      <c r="CD4" s="359"/>
      <c r="CE4" s="67"/>
      <c r="CF4" s="67"/>
      <c r="CG4" s="67"/>
      <c r="CH4" s="67"/>
      <c r="CI4" s="67"/>
      <c r="CJ4" s="67"/>
      <c r="CK4" s="67"/>
      <c r="CL4" s="67"/>
      <c r="CM4" s="67"/>
      <c r="CN4" s="67"/>
      <c r="CO4" s="67"/>
      <c r="CV4" s="67"/>
      <c r="CW4" s="67"/>
      <c r="CX4" s="67"/>
      <c r="CY4" s="67"/>
      <c r="CZ4" s="67"/>
      <c r="DA4" s="67"/>
      <c r="DB4" s="67"/>
      <c r="DC4" s="67"/>
      <c r="DD4" s="67"/>
      <c r="DE4" s="67"/>
      <c r="DF4" s="67"/>
      <c r="DG4" s="67"/>
      <c r="DH4" s="67"/>
      <c r="DI4" s="67"/>
      <c r="DJ4" s="67"/>
      <c r="DK4" s="67"/>
    </row>
    <row r="5" spans="1:115"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c r="AC5" s="53"/>
      <c r="AD5" s="335" t="s">
        <v>1375</v>
      </c>
      <c r="AE5" s="67"/>
      <c r="AF5" s="53"/>
      <c r="AG5" s="53"/>
      <c r="AH5" s="53"/>
      <c r="AI5" s="53"/>
      <c r="AJ5" s="53"/>
      <c r="AK5" s="67"/>
      <c r="AL5" s="67"/>
      <c r="AM5" s="67"/>
      <c r="AN5" s="71"/>
      <c r="AO5" s="53" t="s">
        <v>1376</v>
      </c>
      <c r="AP5" s="53"/>
      <c r="AQ5" s="53"/>
      <c r="AR5" s="53"/>
      <c r="AS5" s="53"/>
      <c r="AT5" s="67"/>
      <c r="AU5" s="335"/>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W5" s="67"/>
      <c r="BZ5" s="67"/>
      <c r="CA5" s="71" t="s">
        <v>1377</v>
      </c>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row>
    <row r="6" spans="1:115" s="68" customFormat="1" ht="14.25" x14ac:dyDescent="0.15">
      <c r="A6" s="942" t="str">
        <f>+データ一覧!N3</f>
        <v>えちぜんし</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c r="AC6" s="53"/>
      <c r="AD6" s="335" t="s">
        <v>1378</v>
      </c>
      <c r="AE6" s="67"/>
      <c r="AF6" s="53"/>
      <c r="AG6" s="53"/>
      <c r="AH6" s="53"/>
      <c r="AI6" s="53"/>
      <c r="AJ6" s="53"/>
      <c r="AK6" s="67"/>
      <c r="AL6" s="67"/>
      <c r="AM6" s="67"/>
      <c r="AN6" s="71"/>
      <c r="AO6" s="53" t="s">
        <v>1379</v>
      </c>
      <c r="AP6" s="53"/>
      <c r="AQ6" s="53"/>
      <c r="AR6" s="53"/>
      <c r="AS6" s="53"/>
      <c r="AT6" s="53"/>
      <c r="AU6" s="335"/>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W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row>
    <row r="7" spans="1:115" s="68" customFormat="1" ht="14.25" x14ac:dyDescent="0.15">
      <c r="A7" s="943" t="str">
        <f>データ一覧!N6</f>
        <v>越前市</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c r="AC7" s="53"/>
      <c r="AD7" s="335" t="s">
        <v>1380</v>
      </c>
      <c r="AE7" s="67"/>
      <c r="AF7" s="53"/>
      <c r="AG7" s="53"/>
      <c r="AH7" s="53"/>
      <c r="AI7" s="53"/>
      <c r="AJ7" s="53"/>
      <c r="AK7" s="67"/>
      <c r="AL7" s="67"/>
      <c r="AM7" s="67"/>
      <c r="AN7" s="67"/>
      <c r="AO7" s="335" t="s">
        <v>1381</v>
      </c>
      <c r="AP7" s="67"/>
      <c r="AQ7" s="67"/>
      <c r="AR7" s="67"/>
      <c r="AS7" s="67"/>
      <c r="AT7" s="67"/>
      <c r="AU7" s="67"/>
      <c r="AV7" s="67"/>
      <c r="AW7" s="67"/>
      <c r="AX7" s="67"/>
      <c r="AY7" s="67"/>
      <c r="AZ7" s="67"/>
      <c r="BA7" s="67"/>
      <c r="BB7" s="67"/>
      <c r="BC7" s="67"/>
      <c r="BD7" s="67"/>
      <c r="BE7" s="67"/>
      <c r="BF7" s="67"/>
      <c r="BG7" s="67"/>
      <c r="BH7" s="67"/>
      <c r="BI7" s="53"/>
      <c r="BJ7" s="53"/>
      <c r="BK7" s="53"/>
      <c r="BL7" s="53"/>
      <c r="BM7" s="53"/>
      <c r="BN7" s="53"/>
      <c r="BO7" s="53"/>
      <c r="BP7" s="53"/>
      <c r="BQ7" s="53"/>
      <c r="BR7" s="53"/>
      <c r="BS7" s="53" t="s">
        <v>743</v>
      </c>
      <c r="BT7" s="53"/>
      <c r="BU7" s="53"/>
      <c r="BW7" s="67"/>
      <c r="BZ7" s="67"/>
      <c r="CA7" s="71" t="s">
        <v>1382</v>
      </c>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row>
    <row r="8" spans="1:115"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c r="AC8" s="67"/>
      <c r="AD8" s="335" t="s">
        <v>1383</v>
      </c>
      <c r="AE8" s="67"/>
      <c r="AF8" s="53"/>
      <c r="AG8" s="67"/>
      <c r="AH8" s="67"/>
      <c r="AI8" s="67"/>
      <c r="AJ8" s="67"/>
      <c r="AK8" s="67"/>
      <c r="AL8" s="67"/>
      <c r="AM8" s="67"/>
      <c r="AN8" s="67"/>
      <c r="AO8" s="335" t="s">
        <v>1384</v>
      </c>
      <c r="AP8" s="67"/>
      <c r="AQ8" s="67"/>
      <c r="AR8" s="67"/>
      <c r="AS8" s="67"/>
      <c r="AT8" s="67"/>
      <c r="AU8" s="67"/>
      <c r="AV8" s="67"/>
      <c r="AW8" s="67"/>
      <c r="AX8" s="67"/>
      <c r="AY8" s="67"/>
      <c r="AZ8" s="67"/>
      <c r="BA8" s="67"/>
      <c r="BB8" s="67"/>
      <c r="BC8" s="67"/>
      <c r="BD8" s="67"/>
      <c r="BE8" s="67"/>
      <c r="BF8" s="67"/>
      <c r="BG8" s="67"/>
      <c r="BH8" s="67"/>
      <c r="BI8" s="53"/>
      <c r="BJ8" s="53"/>
      <c r="BK8" s="53"/>
      <c r="BL8" s="53"/>
      <c r="BM8" s="53"/>
      <c r="BN8" s="53"/>
      <c r="BO8" s="53"/>
      <c r="BP8" s="53"/>
      <c r="BQ8" s="53"/>
      <c r="BR8" s="53"/>
      <c r="BS8" s="53"/>
      <c r="BT8" s="53"/>
      <c r="BU8" s="53"/>
      <c r="BW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row>
    <row r="9" spans="1:115"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c r="AC9" s="67"/>
      <c r="AD9" s="335" t="s">
        <v>1385</v>
      </c>
      <c r="AE9" s="67"/>
      <c r="AF9" s="53"/>
      <c r="AG9" s="67"/>
      <c r="AH9" s="67"/>
      <c r="AI9" s="67"/>
      <c r="AJ9" s="67"/>
      <c r="AK9" s="67"/>
      <c r="AL9" s="67"/>
      <c r="AM9" s="67"/>
      <c r="AN9" s="71"/>
      <c r="AO9" s="335" t="s">
        <v>1386</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W9" s="67"/>
      <c r="BZ9" s="67"/>
      <c r="CA9" s="71"/>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row>
    <row r="10" spans="1:115"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c r="AC10" s="67"/>
      <c r="AD10" s="335" t="s">
        <v>1387</v>
      </c>
      <c r="AE10" s="67"/>
      <c r="AF10" s="53"/>
      <c r="AG10" s="67"/>
      <c r="AH10" s="67"/>
      <c r="AI10" s="67"/>
      <c r="AJ10" s="67"/>
      <c r="AK10" s="67"/>
      <c r="AL10" s="67"/>
      <c r="AM10" s="67"/>
      <c r="AN10" s="71"/>
      <c r="AO10" s="335" t="s">
        <v>1388</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W10" s="67"/>
      <c r="BZ10" s="67"/>
      <c r="CA10" s="71" t="s">
        <v>1389</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row>
    <row r="11" spans="1:115"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c r="AC11" s="67"/>
      <c r="AD11" s="67"/>
      <c r="AE11" s="335"/>
      <c r="AF11" s="67"/>
      <c r="AG11" s="67"/>
      <c r="AH11" s="67"/>
      <c r="AI11" s="67"/>
      <c r="AJ11" s="67"/>
      <c r="AK11" s="67"/>
      <c r="AL11" s="67"/>
      <c r="AM11" s="67"/>
      <c r="AN11" s="71"/>
      <c r="AO11" s="335" t="s">
        <v>1390</v>
      </c>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71"/>
      <c r="BT11" s="53"/>
      <c r="BU11" s="53"/>
      <c r="BW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row>
    <row r="12" spans="1:115"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53" t="s">
        <v>1391</v>
      </c>
      <c r="AA12" s="67"/>
      <c r="AB12" s="71"/>
      <c r="AC12" s="67"/>
      <c r="AD12" s="67"/>
      <c r="AE12" s="67"/>
      <c r="AF12" s="67"/>
      <c r="AG12" s="67"/>
      <c r="AH12" s="67"/>
      <c r="AI12" s="67"/>
      <c r="AJ12" s="67"/>
      <c r="AK12" s="67"/>
      <c r="AL12" s="67"/>
      <c r="AM12" s="67"/>
      <c r="AN12" s="71"/>
      <c r="AO12" s="335" t="s">
        <v>1392</v>
      </c>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row>
    <row r="13" spans="1:115"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c r="AC13" s="67"/>
      <c r="AD13" s="67"/>
      <c r="AE13" s="67"/>
      <c r="AF13" s="8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1339</v>
      </c>
      <c r="BT13" s="67"/>
      <c r="BU13" s="67"/>
      <c r="BV13" s="67"/>
      <c r="BW13" s="67"/>
      <c r="BX13" s="67"/>
      <c r="BY13" s="67"/>
      <c r="BZ13" s="67"/>
      <c r="CA13" s="361" t="s">
        <v>1393</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row>
    <row r="14" spans="1:115"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row>
    <row r="15" spans="1:115"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15"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1885">
        <f>データ一覧!$N$240</f>
        <v>12800</v>
      </c>
      <c r="AE16" s="1094"/>
      <c r="AF16" s="588" t="s">
        <v>755</v>
      </c>
      <c r="AG16" s="1880">
        <f>データ一覧!$N$241</f>
        <v>2420</v>
      </c>
      <c r="AH16" s="1095"/>
      <c r="AI16" s="588" t="s">
        <v>756</v>
      </c>
      <c r="AJ16" s="939">
        <f>データ一覧!N242</f>
        <v>529</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データ一覧!$N$243</f>
        <v>3570</v>
      </c>
      <c r="AD19" s="981"/>
      <c r="AE19" s="1090"/>
      <c r="AF19" s="940">
        <f>データ一覧!$N$244</f>
        <v>3390</v>
      </c>
      <c r="AG19" s="981"/>
      <c r="AH19" s="981"/>
      <c r="AI19" s="672"/>
      <c r="AJ19" s="940">
        <f>データ一覧!$N$245</f>
        <v>187</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データ一覧!N7</f>
        <v>230.7</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データ一覧!N327</f>
        <v>322</v>
      </c>
      <c r="AY20" s="633"/>
      <c r="AZ20" s="633"/>
      <c r="BA20" s="245"/>
      <c r="BB20" s="661">
        <f>+データ一覧!N352</f>
        <v>16506</v>
      </c>
      <c r="BC20" s="662"/>
      <c r="BD20" s="662"/>
      <c r="BE20" s="662"/>
      <c r="BF20" s="246"/>
      <c r="BG20" s="247"/>
      <c r="BH20" s="246"/>
      <c r="BI20" s="633">
        <f>データ一覧!N377</f>
        <v>704019.95</v>
      </c>
      <c r="BJ20" s="633"/>
      <c r="BK20" s="633"/>
      <c r="BL20" s="931"/>
      <c r="BM20" s="931"/>
      <c r="BN20" s="67"/>
      <c r="BO20" s="151"/>
      <c r="BP20" s="67" t="s">
        <v>791</v>
      </c>
      <c r="BQ20" s="67"/>
      <c r="BR20" s="67"/>
      <c r="BS20" s="67"/>
      <c r="BT20" s="67"/>
      <c r="BU20" s="67"/>
      <c r="BV20" s="647">
        <f>BZ20+CD20</f>
        <v>42876</v>
      </c>
      <c r="BW20" s="648"/>
      <c r="BX20" s="648"/>
      <c r="BY20" s="649"/>
      <c r="BZ20" s="647">
        <f>データ一覧!N497</f>
        <v>23174</v>
      </c>
      <c r="CA20" s="648"/>
      <c r="CB20" s="648"/>
      <c r="CC20" s="649"/>
      <c r="CD20" s="647">
        <f>データ一覧!N522</f>
        <v>19702</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データ一覧!N9</f>
        <v>13162.3</v>
      </c>
      <c r="M21" s="929"/>
      <c r="N21" s="929"/>
      <c r="O21" s="153"/>
      <c r="P21" s="156"/>
      <c r="Q21" s="929">
        <f>データ一覧!N10</f>
        <v>3640</v>
      </c>
      <c r="R21" s="929"/>
      <c r="S21" s="929"/>
      <c r="T21" s="164"/>
      <c r="U21" s="153"/>
      <c r="V21" s="929">
        <f>データ一覧!N11</f>
        <v>329.6</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f>データ一覧!N328</f>
        <v>21</v>
      </c>
      <c r="AY21" s="633"/>
      <c r="AZ21" s="633"/>
      <c r="BA21" s="248"/>
      <c r="BB21" s="661">
        <f>+データ一覧!N353</f>
        <v>795</v>
      </c>
      <c r="BC21" s="662"/>
      <c r="BD21" s="662"/>
      <c r="BE21" s="662"/>
      <c r="BF21" s="246"/>
      <c r="BG21" s="247"/>
      <c r="BH21" s="246"/>
      <c r="BI21" s="633">
        <f>データ一覧!N378</f>
        <v>10745.34</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5665</v>
      </c>
      <c r="CO21" s="648"/>
      <c r="CP21" s="648"/>
      <c r="CQ21" s="649"/>
      <c r="CR21" s="647">
        <f>データ一覧!N510</f>
        <v>2515</v>
      </c>
      <c r="CS21" s="648"/>
      <c r="CT21" s="648"/>
      <c r="CU21" s="649"/>
      <c r="CV21" s="647">
        <f>データ一覧!N535</f>
        <v>3150</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データ一覧!N246</f>
        <v>2420</v>
      </c>
      <c r="AE22" s="662"/>
      <c r="AF22" s="682"/>
      <c r="AG22" s="661">
        <f>データ一覧!N247</f>
        <v>12800</v>
      </c>
      <c r="AH22" s="662"/>
      <c r="AI22" s="682"/>
      <c r="AJ22" s="661">
        <f>データ一覧!N248</f>
        <v>529</v>
      </c>
      <c r="AK22" s="662"/>
      <c r="AL22" s="662"/>
      <c r="AM22" s="663"/>
      <c r="AN22" s="148" t="s">
        <v>1187</v>
      </c>
      <c r="AO22" s="741" t="s">
        <v>509</v>
      </c>
      <c r="AP22" s="741"/>
      <c r="AQ22" s="741"/>
      <c r="AR22" s="741"/>
      <c r="AS22" s="741"/>
      <c r="AT22" s="741"/>
      <c r="AU22" s="741"/>
      <c r="AV22" s="249"/>
      <c r="AW22" s="150"/>
      <c r="AX22" s="633">
        <f>データ一覧!N329</f>
        <v>2</v>
      </c>
      <c r="AY22" s="633"/>
      <c r="AZ22" s="633"/>
      <c r="BA22" s="248"/>
      <c r="BB22" s="661">
        <f>+データ一覧!N354</f>
        <v>10</v>
      </c>
      <c r="BC22" s="662"/>
      <c r="BD22" s="662"/>
      <c r="BE22" s="662"/>
      <c r="BF22" s="246"/>
      <c r="BG22" s="247"/>
      <c r="BH22" s="246"/>
      <c r="BI22" s="633" t="str">
        <f>データ一覧!N379</f>
        <v>x</v>
      </c>
      <c r="BJ22" s="633"/>
      <c r="BK22" s="633"/>
      <c r="BL22" s="633"/>
      <c r="BM22" s="633"/>
      <c r="BN22" s="67"/>
      <c r="BO22" s="151"/>
      <c r="BP22" s="67" t="s">
        <v>799</v>
      </c>
      <c r="BQ22" s="67"/>
      <c r="BR22" s="67"/>
      <c r="BS22" s="67"/>
      <c r="BT22" s="67"/>
      <c r="BU22" s="67"/>
      <c r="BV22" s="647">
        <f>BZ22+CD22</f>
        <v>1043</v>
      </c>
      <c r="BW22" s="648"/>
      <c r="BX22" s="648"/>
      <c r="BY22" s="649"/>
      <c r="BZ22" s="647">
        <f>データ一覧!N498</f>
        <v>744</v>
      </c>
      <c r="CA22" s="648"/>
      <c r="CB22" s="648"/>
      <c r="CC22" s="649"/>
      <c r="CD22" s="647">
        <f>データ一覧!N523</f>
        <v>299</v>
      </c>
      <c r="CE22" s="648"/>
      <c r="CF22" s="648"/>
      <c r="CG22" s="649"/>
      <c r="CH22" s="1477"/>
      <c r="CI22" s="1481" t="s">
        <v>800</v>
      </c>
      <c r="CJ22" s="623"/>
      <c r="CK22" s="623"/>
      <c r="CL22" s="623"/>
      <c r="CM22" s="624"/>
      <c r="CN22" s="647">
        <f t="shared" ref="CN22:CN32" si="0">CR22+CV22</f>
        <v>693</v>
      </c>
      <c r="CO22" s="648"/>
      <c r="CP22" s="648"/>
      <c r="CQ22" s="649"/>
      <c r="CR22" s="647">
        <f>データ一覧!N511</f>
        <v>277</v>
      </c>
      <c r="CS22" s="648"/>
      <c r="CT22" s="648"/>
      <c r="CU22" s="649"/>
      <c r="CV22" s="647">
        <f>データ一覧!N536</f>
        <v>416</v>
      </c>
      <c r="CW22" s="648"/>
      <c r="CX22" s="648"/>
      <c r="CY22" s="1109"/>
    </row>
    <row r="23" spans="1:103" ht="15.75" customHeight="1" x14ac:dyDescent="0.15">
      <c r="A23" s="148" t="s">
        <v>801</v>
      </c>
      <c r="B23" s="67"/>
      <c r="C23" s="67"/>
      <c r="D23" s="67"/>
      <c r="E23" s="67"/>
      <c r="F23" s="162"/>
      <c r="G23" s="67"/>
      <c r="H23" s="945">
        <f>データ一覧!N8</f>
        <v>253</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データ一覧!N249</f>
        <v>251</v>
      </c>
      <c r="AE23" s="662"/>
      <c r="AF23" s="682"/>
      <c r="AG23" s="661">
        <f>データ一覧!N250</f>
        <v>650</v>
      </c>
      <c r="AH23" s="662"/>
      <c r="AI23" s="682"/>
      <c r="AJ23" s="661">
        <f>データ一覧!N251</f>
        <v>259</v>
      </c>
      <c r="AK23" s="662"/>
      <c r="AL23" s="662"/>
      <c r="AM23" s="663"/>
      <c r="AN23" s="148" t="s">
        <v>1188</v>
      </c>
      <c r="AO23" s="632" t="s">
        <v>510</v>
      </c>
      <c r="AP23" s="632"/>
      <c r="AQ23" s="632"/>
      <c r="AR23" s="632"/>
      <c r="AS23" s="632"/>
      <c r="AT23" s="632"/>
      <c r="AU23" s="632"/>
      <c r="AV23" s="67"/>
      <c r="AW23" s="150"/>
      <c r="AX23" s="633">
        <f>データ一覧!N330</f>
        <v>74</v>
      </c>
      <c r="AY23" s="633"/>
      <c r="AZ23" s="633"/>
      <c r="BA23" s="248"/>
      <c r="BB23" s="661">
        <f>+データ一覧!N355</f>
        <v>1516</v>
      </c>
      <c r="BC23" s="662"/>
      <c r="BD23" s="662"/>
      <c r="BE23" s="662"/>
      <c r="BF23" s="246"/>
      <c r="BG23" s="247"/>
      <c r="BH23" s="246"/>
      <c r="BI23" s="633">
        <f>データ一覧!N380</f>
        <v>16534.8</v>
      </c>
      <c r="BJ23" s="633"/>
      <c r="BK23" s="633"/>
      <c r="BL23" s="633"/>
      <c r="BM23" s="633"/>
      <c r="BN23" s="67"/>
      <c r="BO23" s="151"/>
      <c r="BP23" s="67" t="s">
        <v>775</v>
      </c>
      <c r="BQ23" s="632" t="s">
        <v>803</v>
      </c>
      <c r="BR23" s="632"/>
      <c r="BS23" s="632"/>
      <c r="BT23" s="632"/>
      <c r="BU23" s="711"/>
      <c r="BV23" s="647">
        <f t="shared" ref="BV23:BV32" si="1">BZ23+CD23</f>
        <v>997</v>
      </c>
      <c r="BW23" s="648"/>
      <c r="BX23" s="648"/>
      <c r="BY23" s="649"/>
      <c r="BZ23" s="647">
        <f>データ一覧!N499</f>
        <v>702</v>
      </c>
      <c r="CA23" s="648"/>
      <c r="CB23" s="648"/>
      <c r="CC23" s="649"/>
      <c r="CD23" s="647">
        <f>データ一覧!N524</f>
        <v>295</v>
      </c>
      <c r="CE23" s="648"/>
      <c r="CF23" s="648"/>
      <c r="CG23" s="649"/>
      <c r="CH23" s="1482" t="s">
        <v>804</v>
      </c>
      <c r="CI23" s="632" t="s">
        <v>805</v>
      </c>
      <c r="CJ23" s="625"/>
      <c r="CK23" s="625"/>
      <c r="CL23" s="625"/>
      <c r="CM23" s="626"/>
      <c r="CN23" s="647">
        <f t="shared" si="0"/>
        <v>344</v>
      </c>
      <c r="CO23" s="648"/>
      <c r="CP23" s="648"/>
      <c r="CQ23" s="649"/>
      <c r="CR23" s="647">
        <f>データ一覧!N512</f>
        <v>171</v>
      </c>
      <c r="CS23" s="648"/>
      <c r="CT23" s="648"/>
      <c r="CU23" s="649"/>
      <c r="CV23" s="647">
        <f>データ一覧!N537</f>
        <v>173</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データ一覧!N12</f>
        <v>1982.2</v>
      </c>
      <c r="M24" s="714"/>
      <c r="N24" s="714"/>
      <c r="O24" s="162"/>
      <c r="P24" s="67"/>
      <c r="Q24" s="714">
        <f>データ一覧!N13</f>
        <v>4831.8999999999996</v>
      </c>
      <c r="R24" s="714"/>
      <c r="S24" s="714"/>
      <c r="T24" s="162"/>
      <c r="U24" s="67"/>
      <c r="V24" s="714">
        <f>データ一覧!N14</f>
        <v>107.9</v>
      </c>
      <c r="W24" s="714"/>
      <c r="X24" s="714"/>
      <c r="Y24" s="151"/>
      <c r="Z24" s="837" t="s">
        <v>806</v>
      </c>
      <c r="AA24" s="645"/>
      <c r="AB24" s="645"/>
      <c r="AC24" s="672"/>
      <c r="AD24" s="661">
        <f>データ一覧!N252</f>
        <v>83</v>
      </c>
      <c r="AE24" s="662"/>
      <c r="AF24" s="682"/>
      <c r="AG24" s="661">
        <f>データ一覧!N253</f>
        <v>74</v>
      </c>
      <c r="AH24" s="662"/>
      <c r="AI24" s="682"/>
      <c r="AJ24" s="661">
        <f>データ一覧!N254</f>
        <v>89</v>
      </c>
      <c r="AK24" s="662"/>
      <c r="AL24" s="662"/>
      <c r="AM24" s="663"/>
      <c r="AN24" s="148" t="s">
        <v>1189</v>
      </c>
      <c r="AO24" s="741" t="s">
        <v>511</v>
      </c>
      <c r="AP24" s="741"/>
      <c r="AQ24" s="741"/>
      <c r="AR24" s="741"/>
      <c r="AS24" s="741"/>
      <c r="AT24" s="741"/>
      <c r="AU24" s="741"/>
      <c r="AV24" s="67"/>
      <c r="AW24" s="150"/>
      <c r="AX24" s="633">
        <f>データ一覧!N331</f>
        <v>14</v>
      </c>
      <c r="AY24" s="633"/>
      <c r="AZ24" s="633"/>
      <c r="BA24" s="248"/>
      <c r="BB24" s="661">
        <f>+データ一覧!N356</f>
        <v>158</v>
      </c>
      <c r="BC24" s="662"/>
      <c r="BD24" s="662"/>
      <c r="BE24" s="662"/>
      <c r="BF24" s="246"/>
      <c r="BG24" s="247"/>
      <c r="BH24" s="246"/>
      <c r="BI24" s="633">
        <f>データ一覧!N381</f>
        <v>3598.78</v>
      </c>
      <c r="BJ24" s="633"/>
      <c r="BK24" s="633"/>
      <c r="BL24" s="633"/>
      <c r="BM24" s="633"/>
      <c r="BN24" s="67"/>
      <c r="BO24" s="151"/>
      <c r="BP24" s="67" t="s">
        <v>775</v>
      </c>
      <c r="BQ24" s="741" t="s">
        <v>807</v>
      </c>
      <c r="BR24" s="964"/>
      <c r="BS24" s="964"/>
      <c r="BT24" s="964"/>
      <c r="BU24" s="965"/>
      <c r="BV24" s="647">
        <f t="shared" si="1"/>
        <v>38</v>
      </c>
      <c r="BW24" s="648"/>
      <c r="BX24" s="648"/>
      <c r="BY24" s="649"/>
      <c r="BZ24" s="647">
        <f>データ一覧!N500</f>
        <v>34</v>
      </c>
      <c r="CA24" s="648"/>
      <c r="CB24" s="648"/>
      <c r="CC24" s="649"/>
      <c r="CD24" s="647">
        <f>データ一覧!N525</f>
        <v>4</v>
      </c>
      <c r="CE24" s="648"/>
      <c r="CF24" s="648"/>
      <c r="CG24" s="649"/>
      <c r="CH24" s="1477" t="s">
        <v>808</v>
      </c>
      <c r="CI24" s="632" t="s">
        <v>809</v>
      </c>
      <c r="CJ24" s="625"/>
      <c r="CK24" s="625"/>
      <c r="CL24" s="625"/>
      <c r="CM24" s="626"/>
      <c r="CN24" s="647">
        <f t="shared" si="0"/>
        <v>873</v>
      </c>
      <c r="CO24" s="648"/>
      <c r="CP24" s="648"/>
      <c r="CQ24" s="649"/>
      <c r="CR24" s="647">
        <f>データ一覧!N513</f>
        <v>499</v>
      </c>
      <c r="CS24" s="648"/>
      <c r="CT24" s="648"/>
      <c r="CU24" s="649"/>
      <c r="CV24" s="647">
        <f>データ一覧!N538</f>
        <v>374</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f>データ一覧!N332</f>
        <v>5</v>
      </c>
      <c r="AY25" s="633"/>
      <c r="AZ25" s="633"/>
      <c r="BA25" s="248"/>
      <c r="BB25" s="661">
        <f>+データ一覧!N357</f>
        <v>129</v>
      </c>
      <c r="BC25" s="662"/>
      <c r="BD25" s="662"/>
      <c r="BE25" s="662"/>
      <c r="BF25" s="246"/>
      <c r="BG25" s="247"/>
      <c r="BH25" s="246"/>
      <c r="BI25" s="633">
        <f>データ一覧!N382</f>
        <v>3075.9</v>
      </c>
      <c r="BJ25" s="633"/>
      <c r="BK25" s="633"/>
      <c r="BL25" s="633"/>
      <c r="BM25" s="633"/>
      <c r="BN25" s="67"/>
      <c r="BO25" s="151"/>
      <c r="BP25" s="67" t="s">
        <v>775</v>
      </c>
      <c r="BQ25" s="632" t="s">
        <v>816</v>
      </c>
      <c r="BR25" s="919"/>
      <c r="BS25" s="919"/>
      <c r="BT25" s="919"/>
      <c r="BU25" s="920"/>
      <c r="BV25" s="647">
        <f t="shared" si="1"/>
        <v>8</v>
      </c>
      <c r="BW25" s="648"/>
      <c r="BX25" s="648"/>
      <c r="BY25" s="649"/>
      <c r="BZ25" s="647">
        <f>データ一覧!N501</f>
        <v>8</v>
      </c>
      <c r="CA25" s="648"/>
      <c r="CB25" s="648"/>
      <c r="CC25" s="649"/>
      <c r="CD25" s="647">
        <v>0</v>
      </c>
      <c r="CE25" s="648"/>
      <c r="CF25" s="648"/>
      <c r="CG25" s="649"/>
      <c r="CH25" s="1477" t="s">
        <v>775</v>
      </c>
      <c r="CI25" s="1483" t="s">
        <v>817</v>
      </c>
      <c r="CJ25" s="650"/>
      <c r="CK25" s="650"/>
      <c r="CL25" s="650"/>
      <c r="CM25" s="651"/>
      <c r="CN25" s="647">
        <f t="shared" si="0"/>
        <v>1692</v>
      </c>
      <c r="CO25" s="648"/>
      <c r="CP25" s="648"/>
      <c r="CQ25" s="649"/>
      <c r="CR25" s="647">
        <f>データ一覧!N514</f>
        <v>555</v>
      </c>
      <c r="CS25" s="648"/>
      <c r="CT25" s="648"/>
      <c r="CU25" s="649"/>
      <c r="CV25" s="647">
        <f>データ一覧!N539</f>
        <v>1137</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t="str">
        <f>データ一覧!$N$255</f>
        <v>-</v>
      </c>
      <c r="AE26" s="953"/>
      <c r="AF26" s="952">
        <f>データ一覧!$N$257</f>
        <v>1</v>
      </c>
      <c r="AG26" s="953"/>
      <c r="AH26" s="952">
        <f>データ一覧!$N$259</f>
        <v>1</v>
      </c>
      <c r="AI26" s="953"/>
      <c r="AJ26" s="952">
        <f>データ一覧!$N$261</f>
        <v>3</v>
      </c>
      <c r="AK26" s="953"/>
      <c r="AL26" s="952" t="str">
        <f>データ一覧!$N$263</f>
        <v>-</v>
      </c>
      <c r="AM26" s="957"/>
      <c r="AN26" s="148" t="s">
        <v>1192</v>
      </c>
      <c r="AO26" s="632" t="s">
        <v>513</v>
      </c>
      <c r="AP26" s="632"/>
      <c r="AQ26" s="632"/>
      <c r="AR26" s="632"/>
      <c r="AS26" s="632"/>
      <c r="AT26" s="632"/>
      <c r="AU26" s="632"/>
      <c r="AV26" s="67"/>
      <c r="AW26" s="150"/>
      <c r="AX26" s="633">
        <f>データ一覧!N333</f>
        <v>37</v>
      </c>
      <c r="AY26" s="633"/>
      <c r="AZ26" s="633"/>
      <c r="BA26" s="248"/>
      <c r="BB26" s="661">
        <f>+データ一覧!N358</f>
        <v>601</v>
      </c>
      <c r="BC26" s="662"/>
      <c r="BD26" s="662"/>
      <c r="BE26" s="662"/>
      <c r="BF26" s="246"/>
      <c r="BG26" s="247"/>
      <c r="BH26" s="246"/>
      <c r="BI26" s="633">
        <f>データ一覧!N383</f>
        <v>15079.4</v>
      </c>
      <c r="BJ26" s="633"/>
      <c r="BK26" s="633"/>
      <c r="BL26" s="633"/>
      <c r="BM26" s="633"/>
      <c r="BN26" s="67"/>
      <c r="BO26" s="151"/>
      <c r="BP26" s="67" t="s">
        <v>820</v>
      </c>
      <c r="BQ26" s="67"/>
      <c r="BR26" s="67"/>
      <c r="BS26" s="67"/>
      <c r="BT26" s="67"/>
      <c r="BU26" s="67"/>
      <c r="BV26" s="647">
        <f t="shared" si="1"/>
        <v>18778</v>
      </c>
      <c r="BW26" s="648"/>
      <c r="BX26" s="648"/>
      <c r="BY26" s="649"/>
      <c r="BZ26" s="647">
        <f>データ一覧!N502</f>
        <v>12417</v>
      </c>
      <c r="CA26" s="648"/>
      <c r="CB26" s="648"/>
      <c r="CC26" s="649"/>
      <c r="CD26" s="647">
        <f>データ一覧!N527</f>
        <v>6361</v>
      </c>
      <c r="CE26" s="648"/>
      <c r="CF26" s="648"/>
      <c r="CG26" s="649"/>
      <c r="CH26" s="1477" t="s">
        <v>775</v>
      </c>
      <c r="CI26" s="921" t="s">
        <v>821</v>
      </c>
      <c r="CJ26" s="627"/>
      <c r="CK26" s="627"/>
      <c r="CL26" s="627"/>
      <c r="CM26" s="628"/>
      <c r="CN26" s="647">
        <f t="shared" si="0"/>
        <v>1117</v>
      </c>
      <c r="CO26" s="648"/>
      <c r="CP26" s="648"/>
      <c r="CQ26" s="649"/>
      <c r="CR26" s="647">
        <f>データ一覧!N515</f>
        <v>399</v>
      </c>
      <c r="CS26" s="648"/>
      <c r="CT26" s="648"/>
      <c r="CU26" s="649"/>
      <c r="CV26" s="647">
        <f>データ一覧!N540</f>
        <v>718</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f>データ一覧!N334</f>
        <v>9</v>
      </c>
      <c r="AY27" s="633"/>
      <c r="AZ27" s="633"/>
      <c r="BA27" s="248"/>
      <c r="BB27" s="661">
        <f>+データ一覧!N359</f>
        <v>88</v>
      </c>
      <c r="BC27" s="662"/>
      <c r="BD27" s="662"/>
      <c r="BE27" s="662"/>
      <c r="BF27" s="246"/>
      <c r="BG27" s="247"/>
      <c r="BH27" s="246"/>
      <c r="BI27" s="633">
        <f>データ一覧!N384</f>
        <v>1191.1400000000001</v>
      </c>
      <c r="BJ27" s="633"/>
      <c r="BK27" s="633"/>
      <c r="BL27" s="633"/>
      <c r="BM27" s="633"/>
      <c r="BN27" s="67"/>
      <c r="BO27" s="151"/>
      <c r="BP27" s="67"/>
      <c r="BQ27" s="703" t="s">
        <v>826</v>
      </c>
      <c r="BR27" s="703"/>
      <c r="BS27" s="703"/>
      <c r="BT27" s="703"/>
      <c r="BU27" s="704"/>
      <c r="BV27" s="647">
        <f t="shared" si="1"/>
        <v>17</v>
      </c>
      <c r="BW27" s="648"/>
      <c r="BX27" s="648"/>
      <c r="BY27" s="649"/>
      <c r="BZ27" s="647">
        <f>データ一覧!N503</f>
        <v>13</v>
      </c>
      <c r="CA27" s="648"/>
      <c r="CB27" s="648"/>
      <c r="CC27" s="649"/>
      <c r="CD27" s="647">
        <f>データ一覧!N528</f>
        <v>4</v>
      </c>
      <c r="CE27" s="648"/>
      <c r="CF27" s="648"/>
      <c r="CG27" s="649"/>
      <c r="CH27" s="1477" t="s">
        <v>775</v>
      </c>
      <c r="CI27" s="921" t="s">
        <v>827</v>
      </c>
      <c r="CJ27" s="627"/>
      <c r="CK27" s="627"/>
      <c r="CL27" s="627"/>
      <c r="CM27" s="628"/>
      <c r="CN27" s="647">
        <f t="shared" si="0"/>
        <v>1773</v>
      </c>
      <c r="CO27" s="648"/>
      <c r="CP27" s="648"/>
      <c r="CQ27" s="649"/>
      <c r="CR27" s="647">
        <f>データ一覧!N516</f>
        <v>622</v>
      </c>
      <c r="CS27" s="648"/>
      <c r="CT27" s="648"/>
      <c r="CU27" s="649"/>
      <c r="CV27" s="647">
        <f>データ一覧!N541</f>
        <v>1151</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915">
        <f>データ一覧!$N$256</f>
        <v>0</v>
      </c>
      <c r="AE28" s="1079"/>
      <c r="AF28" s="915">
        <f>データ一覧!$N$258</f>
        <v>20</v>
      </c>
      <c r="AG28" s="1079"/>
      <c r="AH28" s="915">
        <f>データ一覧!$N$260</f>
        <v>2275</v>
      </c>
      <c r="AI28" s="1079"/>
      <c r="AJ28" s="915">
        <f>データ一覧!$N$262</f>
        <v>37060</v>
      </c>
      <c r="AK28" s="1079"/>
      <c r="AL28" s="1088" t="str">
        <f>データ一覧!$N$264</f>
        <v>-</v>
      </c>
      <c r="AM28" s="1089"/>
      <c r="AN28" s="148" t="s">
        <v>1195</v>
      </c>
      <c r="AO28" s="632" t="s">
        <v>515</v>
      </c>
      <c r="AP28" s="632"/>
      <c r="AQ28" s="632"/>
      <c r="AR28" s="632"/>
      <c r="AS28" s="632"/>
      <c r="AT28" s="632"/>
      <c r="AU28" s="632"/>
      <c r="AV28" s="67"/>
      <c r="AW28" s="150"/>
      <c r="AX28" s="633">
        <f>データ一覧!N335</f>
        <v>8</v>
      </c>
      <c r="AY28" s="633"/>
      <c r="AZ28" s="633"/>
      <c r="BA28" s="248"/>
      <c r="BB28" s="661">
        <f>+データ一覧!N360</f>
        <v>462</v>
      </c>
      <c r="BC28" s="662"/>
      <c r="BD28" s="662"/>
      <c r="BE28" s="662"/>
      <c r="BF28" s="246"/>
      <c r="BG28" s="247"/>
      <c r="BH28" s="246"/>
      <c r="BI28" s="633">
        <f>データ一覧!N385</f>
        <v>29186.91</v>
      </c>
      <c r="BJ28" s="633"/>
      <c r="BK28" s="633"/>
      <c r="BL28" s="633"/>
      <c r="BM28" s="633"/>
      <c r="BN28" s="67"/>
      <c r="BO28" s="151"/>
      <c r="BP28" s="67" t="s">
        <v>775</v>
      </c>
      <c r="BQ28" s="632" t="s">
        <v>836</v>
      </c>
      <c r="BR28" s="919"/>
      <c r="BS28" s="919"/>
      <c r="BT28" s="919"/>
      <c r="BU28" s="920"/>
      <c r="BV28" s="647">
        <f t="shared" si="1"/>
        <v>3194</v>
      </c>
      <c r="BW28" s="648"/>
      <c r="BX28" s="648"/>
      <c r="BY28" s="649"/>
      <c r="BZ28" s="647">
        <f>データ一覧!N504</f>
        <v>2634</v>
      </c>
      <c r="CA28" s="648"/>
      <c r="CB28" s="648"/>
      <c r="CC28" s="649"/>
      <c r="CD28" s="647">
        <f>データ一覧!N529</f>
        <v>560</v>
      </c>
      <c r="CE28" s="648"/>
      <c r="CF28" s="648"/>
      <c r="CG28" s="649"/>
      <c r="CH28" s="1477"/>
      <c r="CI28" s="632" t="s">
        <v>640</v>
      </c>
      <c r="CJ28" s="623"/>
      <c r="CK28" s="623"/>
      <c r="CL28" s="623"/>
      <c r="CM28" s="624"/>
      <c r="CN28" s="647">
        <f t="shared" si="0"/>
        <v>4585</v>
      </c>
      <c r="CO28" s="648"/>
      <c r="CP28" s="648"/>
      <c r="CQ28" s="649"/>
      <c r="CR28" s="647">
        <f>データ一覧!N517</f>
        <v>834</v>
      </c>
      <c r="CS28" s="648"/>
      <c r="CT28" s="648"/>
      <c r="CU28" s="649"/>
      <c r="CV28" s="647">
        <f>データ一覧!N542</f>
        <v>3751</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f>データ一覧!N336</f>
        <v>1</v>
      </c>
      <c r="AY29" s="633"/>
      <c r="AZ29" s="633"/>
      <c r="BA29" s="248"/>
      <c r="BB29" s="661">
        <f>+データ一覧!N361</f>
        <v>8</v>
      </c>
      <c r="BC29" s="662"/>
      <c r="BD29" s="662"/>
      <c r="BE29" s="662"/>
      <c r="BF29" s="246"/>
      <c r="BG29" s="247"/>
      <c r="BH29" s="246"/>
      <c r="BI29" s="633" t="str">
        <f>データ一覧!N386</f>
        <v>x</v>
      </c>
      <c r="BJ29" s="633"/>
      <c r="BK29" s="633"/>
      <c r="BL29" s="633"/>
      <c r="BM29" s="633"/>
      <c r="BN29" s="67"/>
      <c r="BO29" s="151"/>
      <c r="BP29" s="67"/>
      <c r="BQ29" s="632" t="s">
        <v>841</v>
      </c>
      <c r="BR29" s="919"/>
      <c r="BS29" s="919"/>
      <c r="BT29" s="919"/>
      <c r="BU29" s="920"/>
      <c r="BV29" s="647">
        <f t="shared" si="1"/>
        <v>15567</v>
      </c>
      <c r="BW29" s="648"/>
      <c r="BX29" s="648"/>
      <c r="BY29" s="649"/>
      <c r="BZ29" s="647">
        <f>データ一覧!N505</f>
        <v>9770</v>
      </c>
      <c r="CA29" s="648"/>
      <c r="CB29" s="648"/>
      <c r="CC29" s="649"/>
      <c r="CD29" s="647">
        <f>データ一覧!N530</f>
        <v>5797</v>
      </c>
      <c r="CE29" s="648"/>
      <c r="CF29" s="648"/>
      <c r="CG29" s="649"/>
      <c r="CH29" s="1477"/>
      <c r="CI29" s="1483" t="s">
        <v>374</v>
      </c>
      <c r="CJ29" s="650"/>
      <c r="CK29" s="650"/>
      <c r="CL29" s="650"/>
      <c r="CM29" s="651"/>
      <c r="CN29" s="647">
        <f t="shared" si="0"/>
        <v>421</v>
      </c>
      <c r="CO29" s="648"/>
      <c r="CP29" s="648"/>
      <c r="CQ29" s="649"/>
      <c r="CR29" s="647">
        <f>データ一覧!N518</f>
        <v>231</v>
      </c>
      <c r="CS29" s="648"/>
      <c r="CT29" s="648"/>
      <c r="CU29" s="649"/>
      <c r="CV29" s="647">
        <f>データ一覧!N543</f>
        <v>190</v>
      </c>
      <c r="CW29" s="648"/>
      <c r="CX29" s="648"/>
      <c r="CY29" s="1109"/>
    </row>
    <row r="30" spans="1:103" ht="15.75" customHeight="1" x14ac:dyDescent="0.15">
      <c r="A30" s="169" t="str">
        <f>データ一覧!$A$22</f>
        <v xml:space="preserve"> 2.10.1</v>
      </c>
      <c r="B30" s="67"/>
      <c r="C30" s="67"/>
      <c r="D30" s="67"/>
      <c r="E30" s="67"/>
      <c r="F30" s="718">
        <f>データ一覧!N22</f>
        <v>22678</v>
      </c>
      <c r="G30" s="1489"/>
      <c r="H30" s="1490"/>
      <c r="I30" s="718">
        <f>+L30+O30</f>
        <v>84897</v>
      </c>
      <c r="J30" s="719"/>
      <c r="K30" s="720"/>
      <c r="L30" s="718">
        <f>データ一覧!N24</f>
        <v>41272</v>
      </c>
      <c r="M30" s="1489"/>
      <c r="N30" s="1490"/>
      <c r="O30" s="718">
        <f>データ一覧!N25</f>
        <v>43625</v>
      </c>
      <c r="P30" s="1489"/>
      <c r="Q30" s="1490"/>
      <c r="R30" s="150"/>
      <c r="S30" s="1491">
        <f t="shared" ref="S30:S35" si="2">+L30/O30*100</f>
        <v>94.606303724928367</v>
      </c>
      <c r="T30" s="1492"/>
      <c r="U30" s="1493">
        <f>データ一覧!N27</f>
        <v>3.7435840903077873</v>
      </c>
      <c r="V30" s="1494"/>
      <c r="W30" s="999">
        <f>データ一覧!N21</f>
        <v>0</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f>データ一覧!N337</f>
        <v>29</v>
      </c>
      <c r="AY30" s="633"/>
      <c r="AZ30" s="633"/>
      <c r="BA30" s="248"/>
      <c r="BB30" s="661">
        <f>+データ一覧!N362</f>
        <v>1197</v>
      </c>
      <c r="BC30" s="662"/>
      <c r="BD30" s="662"/>
      <c r="BE30" s="662"/>
      <c r="BF30" s="246"/>
      <c r="BG30" s="247"/>
      <c r="BH30" s="246"/>
      <c r="BI30" s="633">
        <f>データ一覧!N387</f>
        <v>30778.51</v>
      </c>
      <c r="BJ30" s="633"/>
      <c r="BK30" s="633"/>
      <c r="BL30" s="633"/>
      <c r="BM30" s="633"/>
      <c r="BN30" s="67"/>
      <c r="BO30" s="151"/>
      <c r="BP30" s="148" t="s">
        <v>843</v>
      </c>
      <c r="BQ30" s="565"/>
      <c r="BR30" s="566"/>
      <c r="BS30" s="566"/>
      <c r="BT30" s="566"/>
      <c r="BU30" s="566"/>
      <c r="BV30" s="647">
        <f t="shared" si="1"/>
        <v>21976</v>
      </c>
      <c r="BW30" s="648"/>
      <c r="BX30" s="648"/>
      <c r="BY30" s="649"/>
      <c r="BZ30" s="647">
        <f>データ一覧!N506</f>
        <v>9433</v>
      </c>
      <c r="CA30" s="648"/>
      <c r="CB30" s="648"/>
      <c r="CC30" s="649"/>
      <c r="CD30" s="647">
        <f>データ一覧!N531</f>
        <v>12543</v>
      </c>
      <c r="CE30" s="648"/>
      <c r="CF30" s="648"/>
      <c r="CG30" s="649"/>
      <c r="CH30" s="1477"/>
      <c r="CI30" s="632" t="s">
        <v>844</v>
      </c>
      <c r="CJ30" s="623"/>
      <c r="CK30" s="623"/>
      <c r="CL30" s="623"/>
      <c r="CM30" s="624"/>
      <c r="CN30" s="647">
        <f t="shared" si="0"/>
        <v>1783</v>
      </c>
      <c r="CO30" s="648"/>
      <c r="CP30" s="648"/>
      <c r="CQ30" s="649"/>
      <c r="CR30" s="647">
        <f>データ一覧!N519</f>
        <v>1125</v>
      </c>
      <c r="CS30" s="648"/>
      <c r="CT30" s="648"/>
      <c r="CU30" s="649"/>
      <c r="CV30" s="647">
        <f>データ一覧!N544</f>
        <v>658</v>
      </c>
      <c r="CW30" s="648"/>
      <c r="CX30" s="648"/>
      <c r="CY30" s="1109"/>
    </row>
    <row r="31" spans="1:103" ht="15.75" customHeight="1" x14ac:dyDescent="0.15">
      <c r="A31" s="169" t="str">
        <f>データ一覧!$A$29</f>
        <v xml:space="preserve"> 7.10.1</v>
      </c>
      <c r="B31" s="67"/>
      <c r="C31" s="67"/>
      <c r="D31" s="67"/>
      <c r="E31" s="67"/>
      <c r="F31" s="718">
        <f>データ一覧!N29</f>
        <v>24233</v>
      </c>
      <c r="G31" s="1489"/>
      <c r="H31" s="1490"/>
      <c r="I31" s="718">
        <f>+L31+O31</f>
        <v>85533</v>
      </c>
      <c r="J31" s="719"/>
      <c r="K31" s="720"/>
      <c r="L31" s="718">
        <f>データ一覧!N31</f>
        <v>41641</v>
      </c>
      <c r="M31" s="719"/>
      <c r="N31" s="720"/>
      <c r="O31" s="718">
        <f>データ一覧!N32</f>
        <v>43892</v>
      </c>
      <c r="P31" s="719"/>
      <c r="Q31" s="720"/>
      <c r="R31" s="67"/>
      <c r="S31" s="1491">
        <f t="shared" si="2"/>
        <v>94.8715027795498</v>
      </c>
      <c r="T31" s="1492"/>
      <c r="U31" s="1495">
        <f>データ一覧!N34</f>
        <v>3.5296083852597699</v>
      </c>
      <c r="V31" s="1496"/>
      <c r="W31" s="999">
        <f>データ一覧!N28</f>
        <v>0</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f>データ一覧!N338</f>
        <v>1</v>
      </c>
      <c r="AY31" s="633"/>
      <c r="AZ31" s="633"/>
      <c r="BA31" s="248"/>
      <c r="BB31" s="661">
        <f>+データ一覧!N363</f>
        <v>105</v>
      </c>
      <c r="BC31" s="662"/>
      <c r="BD31" s="662"/>
      <c r="BE31" s="662"/>
      <c r="BF31" s="246"/>
      <c r="BG31" s="247"/>
      <c r="BH31" s="246"/>
      <c r="BI31" s="633" t="str">
        <f>データ一覧!N388</f>
        <v>x</v>
      </c>
      <c r="BJ31" s="633"/>
      <c r="BK31" s="633"/>
      <c r="BL31" s="633"/>
      <c r="BM31" s="633"/>
      <c r="BN31" s="67"/>
      <c r="BO31" s="151"/>
      <c r="BP31" s="148"/>
      <c r="BQ31" s="921" t="s">
        <v>845</v>
      </c>
      <c r="BR31" s="921"/>
      <c r="BS31" s="921"/>
      <c r="BT31" s="921"/>
      <c r="BU31" s="922"/>
      <c r="BV31" s="647">
        <f t="shared" si="1"/>
        <v>159</v>
      </c>
      <c r="BW31" s="648"/>
      <c r="BX31" s="648"/>
      <c r="BY31" s="649"/>
      <c r="BZ31" s="647">
        <f>データ一覧!N507</f>
        <v>123</v>
      </c>
      <c r="CA31" s="648"/>
      <c r="CB31" s="648"/>
      <c r="CC31" s="649"/>
      <c r="CD31" s="647">
        <f>データ一覧!N532</f>
        <v>36</v>
      </c>
      <c r="CE31" s="648"/>
      <c r="CF31" s="648"/>
      <c r="CG31" s="649"/>
      <c r="CH31" s="1477"/>
      <c r="CI31" s="632" t="s">
        <v>846</v>
      </c>
      <c r="CJ31" s="623"/>
      <c r="CK31" s="623"/>
      <c r="CL31" s="623"/>
      <c r="CM31" s="624"/>
      <c r="CN31" s="647">
        <f t="shared" si="0"/>
        <v>1086</v>
      </c>
      <c r="CO31" s="648"/>
      <c r="CP31" s="648"/>
      <c r="CQ31" s="649"/>
      <c r="CR31" s="647">
        <f>データ一覧!N520</f>
        <v>678</v>
      </c>
      <c r="CS31" s="648"/>
      <c r="CT31" s="648"/>
      <c r="CU31" s="649"/>
      <c r="CV31" s="647">
        <f>データ一覧!N545</f>
        <v>408</v>
      </c>
      <c r="CW31" s="648"/>
      <c r="CX31" s="648"/>
      <c r="CY31" s="1109"/>
    </row>
    <row r="32" spans="1:103" ht="15.75" customHeight="1" x14ac:dyDescent="0.15">
      <c r="A32" s="169" t="str">
        <f>データ一覧!$A$36</f>
        <v>12.10.1</v>
      </c>
      <c r="B32" s="1499"/>
      <c r="C32" s="67"/>
      <c r="D32" s="67"/>
      <c r="E32" s="67"/>
      <c r="F32" s="718">
        <f>データ一覧!N36</f>
        <v>26461</v>
      </c>
      <c r="G32" s="719"/>
      <c r="H32" s="720"/>
      <c r="I32" s="718">
        <f t="shared" ref="I32:I36" si="3">+L32+O32</f>
        <v>87699</v>
      </c>
      <c r="J32" s="719"/>
      <c r="K32" s="720"/>
      <c r="L32" s="718">
        <f>データ一覧!N38</f>
        <v>42858</v>
      </c>
      <c r="M32" s="719"/>
      <c r="N32" s="720"/>
      <c r="O32" s="718">
        <f>データ一覧!N39</f>
        <v>44841</v>
      </c>
      <c r="P32" s="719"/>
      <c r="Q32" s="720"/>
      <c r="R32" s="67"/>
      <c r="S32" s="1491">
        <f t="shared" si="2"/>
        <v>95.577707901251088</v>
      </c>
      <c r="T32" s="1492"/>
      <c r="U32" s="1495">
        <f>データ一覧!N41</f>
        <v>3.3142738369676126</v>
      </c>
      <c r="V32" s="1496"/>
      <c r="W32" s="999">
        <f>データ一覧!N35</f>
        <v>0</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f>データ一覧!N339</f>
        <v>0</v>
      </c>
      <c r="AY32" s="633"/>
      <c r="AZ32" s="633"/>
      <c r="BA32" s="248"/>
      <c r="BB32" s="661">
        <f>+データ一覧!N364</f>
        <v>0</v>
      </c>
      <c r="BC32" s="662"/>
      <c r="BD32" s="662"/>
      <c r="BE32" s="662"/>
      <c r="BF32" s="246"/>
      <c r="BG32" s="247"/>
      <c r="BH32" s="246"/>
      <c r="BI32" s="633">
        <f>データ一覧!N389</f>
        <v>0</v>
      </c>
      <c r="BJ32" s="633"/>
      <c r="BK32" s="633"/>
      <c r="BL32" s="633"/>
      <c r="BM32" s="633"/>
      <c r="BN32" s="67"/>
      <c r="BO32" s="151"/>
      <c r="BP32" s="67"/>
      <c r="BQ32" s="632" t="s">
        <v>848</v>
      </c>
      <c r="BR32" s="919"/>
      <c r="BS32" s="919"/>
      <c r="BT32" s="919"/>
      <c r="BU32" s="920"/>
      <c r="BV32" s="647">
        <f t="shared" si="1"/>
        <v>408</v>
      </c>
      <c r="BW32" s="648"/>
      <c r="BX32" s="648"/>
      <c r="BY32" s="649"/>
      <c r="BZ32" s="647">
        <f>データ一覧!N508</f>
        <v>286</v>
      </c>
      <c r="CA32" s="648"/>
      <c r="CB32" s="648"/>
      <c r="CC32" s="649"/>
      <c r="CD32" s="647">
        <f>データ一覧!N533</f>
        <v>122</v>
      </c>
      <c r="CE32" s="648"/>
      <c r="CF32" s="648"/>
      <c r="CG32" s="649"/>
      <c r="CH32" s="1477" t="s">
        <v>849</v>
      </c>
      <c r="CI32" s="565"/>
      <c r="CJ32" s="68"/>
      <c r="CK32" s="68"/>
      <c r="CL32" s="68"/>
      <c r="CM32" s="259"/>
      <c r="CN32" s="647">
        <f t="shared" si="0"/>
        <v>1079</v>
      </c>
      <c r="CO32" s="648"/>
      <c r="CP32" s="648"/>
      <c r="CQ32" s="649"/>
      <c r="CR32" s="647">
        <f>データ一覧!N521</f>
        <v>580</v>
      </c>
      <c r="CS32" s="648"/>
      <c r="CT32" s="648"/>
      <c r="CU32" s="649"/>
      <c r="CV32" s="647">
        <f>データ一覧!N546</f>
        <v>499</v>
      </c>
      <c r="CW32" s="648"/>
      <c r="CX32" s="648"/>
      <c r="CY32" s="1109"/>
    </row>
    <row r="33" spans="1:103" ht="15.75" customHeight="1" x14ac:dyDescent="0.15">
      <c r="A33" s="169" t="str">
        <f>+データ一覧!$A$43</f>
        <v>17.10.1</v>
      </c>
      <c r="B33" s="67"/>
      <c r="C33" s="67"/>
      <c r="D33" s="67"/>
      <c r="E33" s="67"/>
      <c r="F33" s="718">
        <f>データ一覧!N43</f>
        <v>27916</v>
      </c>
      <c r="G33" s="1489"/>
      <c r="H33" s="1490"/>
      <c r="I33" s="718">
        <f t="shared" si="3"/>
        <v>87742</v>
      </c>
      <c r="J33" s="719"/>
      <c r="K33" s="720"/>
      <c r="L33" s="718">
        <f>データ一覧!N45</f>
        <v>42706</v>
      </c>
      <c r="M33" s="1489"/>
      <c r="N33" s="1490"/>
      <c r="O33" s="718">
        <f>データ一覧!N46</f>
        <v>45036</v>
      </c>
      <c r="P33" s="1489"/>
      <c r="Q33" s="1490"/>
      <c r="R33" s="150"/>
      <c r="S33" s="1491">
        <f t="shared" si="2"/>
        <v>94.826361133315572</v>
      </c>
      <c r="T33" s="1492"/>
      <c r="U33" s="1493">
        <f>データ一覧!N48</f>
        <v>3.143072073362946</v>
      </c>
      <c r="V33" s="1494"/>
      <c r="W33" s="999">
        <f>データ一覧!N49</f>
        <v>380.2</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f>データ一覧!N340</f>
        <v>17</v>
      </c>
      <c r="AY33" s="633"/>
      <c r="AZ33" s="633"/>
      <c r="BA33" s="248"/>
      <c r="BB33" s="661">
        <f>+データ一覧!N365</f>
        <v>530</v>
      </c>
      <c r="BC33" s="662"/>
      <c r="BD33" s="662"/>
      <c r="BE33" s="662"/>
      <c r="BF33" s="246"/>
      <c r="BG33" s="247"/>
      <c r="BH33" s="246"/>
      <c r="BI33" s="633">
        <f>データ一覧!N390</f>
        <v>22420.62</v>
      </c>
      <c r="BJ33" s="633"/>
      <c r="BK33" s="633"/>
      <c r="BL33" s="633"/>
      <c r="BM33" s="633"/>
      <c r="BN33" s="67"/>
      <c r="BO33" s="151"/>
      <c r="BP33" s="67" t="s">
        <v>775</v>
      </c>
      <c r="BQ33" s="1481" t="s">
        <v>851</v>
      </c>
      <c r="BR33" s="623"/>
      <c r="BS33" s="623"/>
      <c r="BT33" s="623"/>
      <c r="BU33" s="624"/>
      <c r="BV33" s="647">
        <f>BZ33+CD33</f>
        <v>1377</v>
      </c>
      <c r="BW33" s="648"/>
      <c r="BX33" s="648"/>
      <c r="BY33" s="649"/>
      <c r="BZ33" s="647">
        <f>データ一覧!N509</f>
        <v>1118</v>
      </c>
      <c r="CA33" s="648"/>
      <c r="CB33" s="648"/>
      <c r="CC33" s="649"/>
      <c r="CD33" s="647">
        <f>データ一覧!N534</f>
        <v>259</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+データ一覧!N50</f>
        <v>27601</v>
      </c>
      <c r="G34" s="1489"/>
      <c r="H34" s="1490"/>
      <c r="I34" s="718">
        <f t="shared" si="3"/>
        <v>85614</v>
      </c>
      <c r="J34" s="719"/>
      <c r="K34" s="720"/>
      <c r="L34" s="718">
        <f>+データ一覧!N52</f>
        <v>41762</v>
      </c>
      <c r="M34" s="1489"/>
      <c r="N34" s="1490"/>
      <c r="O34" s="718">
        <f>+データ一覧!N53</f>
        <v>43852</v>
      </c>
      <c r="P34" s="1489"/>
      <c r="Q34" s="1490"/>
      <c r="R34" s="150"/>
      <c r="S34" s="1491">
        <f t="shared" si="2"/>
        <v>95.233968804159446</v>
      </c>
      <c r="T34" s="1492"/>
      <c r="U34" s="1493">
        <f>+データ一覧!N55</f>
        <v>3.1018441360820259</v>
      </c>
      <c r="V34" s="1494"/>
      <c r="W34" s="999">
        <f>+データ一覧!N56</f>
        <v>371</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f>データ一覧!N341</f>
        <v>8</v>
      </c>
      <c r="AY34" s="633"/>
      <c r="AZ34" s="633"/>
      <c r="BA34" s="248"/>
      <c r="BB34" s="661">
        <f>+データ一覧!N366</f>
        <v>130</v>
      </c>
      <c r="BC34" s="662"/>
      <c r="BD34" s="662"/>
      <c r="BE34" s="662"/>
      <c r="BF34" s="246"/>
      <c r="BG34" s="247"/>
      <c r="BH34" s="246"/>
      <c r="BI34" s="633">
        <f>データ一覧!N391</f>
        <v>9362.17</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305"/>
      <c r="CU34" s="305"/>
      <c r="CV34" s="305"/>
      <c r="CW34" s="305"/>
      <c r="CX34" s="305"/>
      <c r="CY34" s="306"/>
    </row>
    <row r="35" spans="1:103" ht="15.75" customHeight="1" x14ac:dyDescent="0.15">
      <c r="A35" s="169" t="str">
        <f>データ一覧!$A$57</f>
        <v>27.10.1</v>
      </c>
      <c r="B35" s="67"/>
      <c r="C35" s="67"/>
      <c r="D35" s="67"/>
      <c r="E35" s="67"/>
      <c r="F35" s="718">
        <f>データ一覧!N57</f>
        <v>27889</v>
      </c>
      <c r="G35" s="623"/>
      <c r="H35" s="624"/>
      <c r="I35" s="718">
        <f t="shared" si="3"/>
        <v>81524</v>
      </c>
      <c r="J35" s="719"/>
      <c r="K35" s="720"/>
      <c r="L35" s="1754">
        <f>データ一覧!N59</f>
        <v>39859</v>
      </c>
      <c r="M35" s="667"/>
      <c r="N35" s="927"/>
      <c r="O35" s="1754">
        <f>データ一覧!N60</f>
        <v>41665</v>
      </c>
      <c r="P35" s="667"/>
      <c r="Q35" s="927"/>
      <c r="R35" s="1505"/>
      <c r="S35" s="1491">
        <f t="shared" si="2"/>
        <v>95.665426617064682</v>
      </c>
      <c r="T35" s="1492"/>
      <c r="U35" s="1493">
        <f>データ一覧!N62</f>
        <v>2.9231596686865791</v>
      </c>
      <c r="V35" s="713"/>
      <c r="W35" s="999">
        <f>データ一覧!N63</f>
        <v>353.4</v>
      </c>
      <c r="X35" s="623"/>
      <c r="Y35" s="910"/>
      <c r="Z35" s="67" t="s">
        <v>852</v>
      </c>
      <c r="AA35" s="67"/>
      <c r="AB35" s="67"/>
      <c r="AC35" s="162"/>
      <c r="AD35" s="666">
        <f>データ一覧!N265</f>
        <v>14186.290000002276</v>
      </c>
      <c r="AE35" s="1072"/>
      <c r="AF35" s="217"/>
      <c r="AG35" s="218" t="s">
        <v>853</v>
      </c>
      <c r="AH35" s="219"/>
      <c r="AI35" s="219"/>
      <c r="AJ35" s="220"/>
      <c r="AK35" s="666">
        <f>データ一覧!N268</f>
        <v>628.60999999999603</v>
      </c>
      <c r="AL35" s="1072"/>
      <c r="AM35" s="221"/>
      <c r="AN35" s="148" t="s">
        <v>1203</v>
      </c>
      <c r="AO35" s="632" t="s">
        <v>522</v>
      </c>
      <c r="AP35" s="632"/>
      <c r="AQ35" s="632"/>
      <c r="AR35" s="632"/>
      <c r="AS35" s="632"/>
      <c r="AT35" s="632"/>
      <c r="AU35" s="632"/>
      <c r="AV35" s="67"/>
      <c r="AW35" s="150"/>
      <c r="AX35" s="633">
        <f>データ一覧!N342</f>
        <v>6</v>
      </c>
      <c r="AY35" s="633"/>
      <c r="AZ35" s="633"/>
      <c r="BA35" s="248"/>
      <c r="BB35" s="661">
        <f>+データ一覧!N367</f>
        <v>357</v>
      </c>
      <c r="BC35" s="662"/>
      <c r="BD35" s="662"/>
      <c r="BE35" s="662"/>
      <c r="BF35" s="246"/>
      <c r="BG35" s="247"/>
      <c r="BH35" s="246"/>
      <c r="BI35" s="633">
        <f>データ一覧!N392</f>
        <v>35330.160000000003</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308"/>
      <c r="CU35" s="308"/>
      <c r="CV35" s="308"/>
      <c r="CW35" s="308"/>
      <c r="CX35" s="308"/>
      <c r="CY35" s="309"/>
    </row>
    <row r="36" spans="1:103" ht="15.75" customHeight="1" x14ac:dyDescent="0.15">
      <c r="A36" s="148" t="s">
        <v>854</v>
      </c>
      <c r="B36" s="507"/>
      <c r="C36" s="507"/>
      <c r="D36" s="507"/>
      <c r="E36" s="507"/>
      <c r="F36" s="718">
        <f>データ一覧!N64</f>
        <v>29634</v>
      </c>
      <c r="G36" s="712"/>
      <c r="H36" s="712"/>
      <c r="I36" s="718">
        <f t="shared" si="3"/>
        <v>80611</v>
      </c>
      <c r="J36" s="719"/>
      <c r="K36" s="720"/>
      <c r="L36" s="718">
        <f>データ一覧!N66</f>
        <v>39657</v>
      </c>
      <c r="M36" s="712"/>
      <c r="N36" s="712"/>
      <c r="O36" s="718">
        <f>データ一覧!N67</f>
        <v>40954</v>
      </c>
      <c r="P36" s="712"/>
      <c r="Q36" s="712"/>
      <c r="R36" s="1505"/>
      <c r="S36" s="1491">
        <f>+L36/O36*100</f>
        <v>96.833032182448591</v>
      </c>
      <c r="T36" s="1492"/>
      <c r="U36" s="1495">
        <f>データ一覧!N69</f>
        <v>2.7202200175474118</v>
      </c>
      <c r="V36" s="978"/>
      <c r="W36" s="999">
        <f>データ一覧!N70</f>
        <v>349.41915908105767</v>
      </c>
      <c r="X36" s="712"/>
      <c r="Y36" s="910"/>
      <c r="Z36" s="67" t="s">
        <v>855</v>
      </c>
      <c r="AA36" s="67"/>
      <c r="AB36" s="67"/>
      <c r="AC36" s="162"/>
      <c r="AD36" s="666">
        <f>データ一覧!N266</f>
        <v>7775.5100000018792</v>
      </c>
      <c r="AE36" s="1072"/>
      <c r="AF36" s="217"/>
      <c r="AG36" s="218" t="s">
        <v>856</v>
      </c>
      <c r="AH36" s="219"/>
      <c r="AI36" s="219"/>
      <c r="AJ36" s="220"/>
      <c r="AK36" s="666">
        <f>データ一覧!N269</f>
        <v>5466.1000000003996</v>
      </c>
      <c r="AL36" s="1072"/>
      <c r="AM36" s="221"/>
      <c r="AN36" s="148" t="s">
        <v>1204</v>
      </c>
      <c r="AO36" s="632" t="s">
        <v>523</v>
      </c>
      <c r="AP36" s="632"/>
      <c r="AQ36" s="632"/>
      <c r="AR36" s="632"/>
      <c r="AS36" s="632"/>
      <c r="AT36" s="632"/>
      <c r="AU36" s="632"/>
      <c r="AV36" s="67"/>
      <c r="AW36" s="150"/>
      <c r="AX36" s="633">
        <f>データ一覧!N343</f>
        <v>23</v>
      </c>
      <c r="AY36" s="633"/>
      <c r="AZ36" s="633"/>
      <c r="BA36" s="248"/>
      <c r="BB36" s="661">
        <f>+データ一覧!N368</f>
        <v>305</v>
      </c>
      <c r="BC36" s="662"/>
      <c r="BD36" s="662"/>
      <c r="BE36" s="662"/>
      <c r="BF36" s="246"/>
      <c r="BG36" s="247"/>
      <c r="BH36" s="246"/>
      <c r="BI36" s="633">
        <f>データ一覧!N393</f>
        <v>7869.74</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170" t="s">
        <v>1662</v>
      </c>
      <c r="B37" s="592"/>
      <c r="C37" s="592"/>
      <c r="D37" s="592"/>
      <c r="E37" s="592"/>
      <c r="F37" s="1506">
        <f>データ一覧!N71</f>
        <v>31186</v>
      </c>
      <c r="G37" s="652"/>
      <c r="H37" s="652"/>
      <c r="I37" s="1506">
        <f t="shared" ref="I37" si="4">+L37+O37</f>
        <v>78312</v>
      </c>
      <c r="J37" s="765"/>
      <c r="K37" s="1507"/>
      <c r="L37" s="1506">
        <f>データ一覧!N81</f>
        <v>38739</v>
      </c>
      <c r="M37" s="652"/>
      <c r="N37" s="652"/>
      <c r="O37" s="1506">
        <f>データ一覧!N82</f>
        <v>39573</v>
      </c>
      <c r="P37" s="652"/>
      <c r="Q37" s="766"/>
      <c r="R37" s="1508"/>
      <c r="S37" s="1509">
        <f>+L37/O37*100</f>
        <v>97.89250246380108</v>
      </c>
      <c r="T37" s="1510"/>
      <c r="U37" s="1757">
        <f>データ一覧!N72</f>
        <v>2.5099999999999998</v>
      </c>
      <c r="V37" s="1066"/>
      <c r="W37" s="1512">
        <f>データ一覧!N73</f>
        <v>339.45383615084529</v>
      </c>
      <c r="X37" s="652"/>
      <c r="Y37" s="654"/>
      <c r="Z37" s="67" t="s">
        <v>870</v>
      </c>
      <c r="AA37" s="67"/>
      <c r="AB37" s="67"/>
      <c r="AC37" s="162"/>
      <c r="AD37" s="666">
        <f>データ一覧!N267</f>
        <v>59.060000000000201</v>
      </c>
      <c r="AE37" s="1072"/>
      <c r="AF37" s="217"/>
      <c r="AG37" s="218" t="s">
        <v>871</v>
      </c>
      <c r="AH37" s="219"/>
      <c r="AI37" s="219"/>
      <c r="AJ37" s="220"/>
      <c r="AK37" s="666">
        <f>データ一覧!N270</f>
        <v>135.77000000000001</v>
      </c>
      <c r="AL37" s="1072"/>
      <c r="AM37" s="221"/>
      <c r="AN37" s="148" t="s">
        <v>1205</v>
      </c>
      <c r="AO37" s="632" t="s">
        <v>524</v>
      </c>
      <c r="AP37" s="632"/>
      <c r="AQ37" s="632"/>
      <c r="AR37" s="632"/>
      <c r="AS37" s="632"/>
      <c r="AT37" s="632"/>
      <c r="AU37" s="632"/>
      <c r="AV37" s="67"/>
      <c r="AW37" s="150"/>
      <c r="AX37" s="633">
        <f>データ一覧!N344</f>
        <v>4</v>
      </c>
      <c r="AY37" s="633"/>
      <c r="AZ37" s="633"/>
      <c r="BA37" s="248"/>
      <c r="BB37" s="661">
        <f>+データ一覧!N369</f>
        <v>24</v>
      </c>
      <c r="BC37" s="662"/>
      <c r="BD37" s="662"/>
      <c r="BE37" s="662"/>
      <c r="BF37" s="246"/>
      <c r="BG37" s="247"/>
      <c r="BH37" s="246"/>
      <c r="BI37" s="633">
        <f>データ一覧!N394</f>
        <v>256.83</v>
      </c>
      <c r="BJ37" s="633"/>
      <c r="BK37" s="633"/>
      <c r="BL37" s="633"/>
      <c r="BM37" s="633"/>
      <c r="BN37" s="67"/>
      <c r="BO37" s="151"/>
      <c r="BP37" s="1009" t="s">
        <v>872</v>
      </c>
      <c r="BQ37" s="996"/>
      <c r="BR37" s="996"/>
      <c r="BS37" s="996"/>
      <c r="BT37" s="996"/>
      <c r="BU37" s="996"/>
      <c r="BV37" s="997"/>
      <c r="BW37" s="182"/>
      <c r="BX37" s="966">
        <f>データ一覧!N547</f>
        <v>0</v>
      </c>
      <c r="BY37" s="966"/>
      <c r="BZ37" s="966"/>
      <c r="CA37" s="165"/>
      <c r="CB37" s="896">
        <f>データ一覧!N560</f>
        <v>0</v>
      </c>
      <c r="CC37" s="966"/>
      <c r="CD37" s="966"/>
      <c r="CE37" s="966"/>
      <c r="CF37" s="67" t="s">
        <v>873</v>
      </c>
      <c r="CG37" s="263"/>
      <c r="CH37" s="995" t="s">
        <v>654</v>
      </c>
      <c r="CI37" s="996"/>
      <c r="CJ37" s="996"/>
      <c r="CK37" s="996"/>
      <c r="CL37" s="996"/>
      <c r="CM37" s="996"/>
      <c r="CN37" s="997"/>
      <c r="CO37" s="264"/>
      <c r="CP37" s="966">
        <f>データ一覧!N553</f>
        <v>2</v>
      </c>
      <c r="CQ37" s="966"/>
      <c r="CR37" s="966"/>
      <c r="CS37" s="165"/>
      <c r="CT37" s="762">
        <f>データ一覧!N566</f>
        <v>138</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f>データ一覧!N345</f>
        <v>16</v>
      </c>
      <c r="AY38" s="633"/>
      <c r="AZ38" s="633"/>
      <c r="BA38" s="248"/>
      <c r="BB38" s="661">
        <f>+データ一覧!N370</f>
        <v>505</v>
      </c>
      <c r="BC38" s="662"/>
      <c r="BD38" s="662"/>
      <c r="BE38" s="662"/>
      <c r="BF38" s="246"/>
      <c r="BG38" s="247"/>
      <c r="BH38" s="246"/>
      <c r="BI38" s="633">
        <f>データ一覧!N395</f>
        <v>22809.45</v>
      </c>
      <c r="BJ38" s="633"/>
      <c r="BK38" s="633"/>
      <c r="BL38" s="633"/>
      <c r="BM38" s="633"/>
      <c r="BN38" s="67"/>
      <c r="BO38" s="151"/>
      <c r="BP38" s="759" t="s">
        <v>877</v>
      </c>
      <c r="BQ38" s="760"/>
      <c r="BR38" s="760"/>
      <c r="BS38" s="760"/>
      <c r="BT38" s="760"/>
      <c r="BU38" s="760"/>
      <c r="BV38" s="761"/>
      <c r="BW38" s="150"/>
      <c r="BX38" s="966">
        <f>データ一覧!N548</f>
        <v>0</v>
      </c>
      <c r="BY38" s="966"/>
      <c r="BZ38" s="966"/>
      <c r="CA38" s="603"/>
      <c r="CB38" s="896">
        <f>データ一覧!N561</f>
        <v>0</v>
      </c>
      <c r="CC38" s="966"/>
      <c r="CD38" s="966"/>
      <c r="CE38" s="966"/>
      <c r="CF38" s="67"/>
      <c r="CG38" s="149"/>
      <c r="CH38" s="905" t="s">
        <v>655</v>
      </c>
      <c r="CI38" s="760"/>
      <c r="CJ38" s="760"/>
      <c r="CK38" s="760"/>
      <c r="CL38" s="760"/>
      <c r="CM38" s="760"/>
      <c r="CN38" s="760"/>
      <c r="CO38" s="266"/>
      <c r="CP38" s="966">
        <f>データ一覧!N554</f>
        <v>1</v>
      </c>
      <c r="CQ38" s="966"/>
      <c r="CR38" s="966"/>
      <c r="CS38" s="603"/>
      <c r="CT38" s="661">
        <f>データ一覧!N567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f>データ一覧!N346</f>
        <v>3</v>
      </c>
      <c r="AY39" s="633"/>
      <c r="AZ39" s="633"/>
      <c r="BA39" s="248"/>
      <c r="BB39" s="661">
        <f>+データ一覧!N371</f>
        <v>366</v>
      </c>
      <c r="BC39" s="662"/>
      <c r="BD39" s="662"/>
      <c r="BE39" s="662"/>
      <c r="BF39" s="246"/>
      <c r="BG39" s="247"/>
      <c r="BH39" s="246"/>
      <c r="BI39" s="633">
        <f>データ一覧!N396</f>
        <v>5361.91</v>
      </c>
      <c r="BJ39" s="633"/>
      <c r="BK39" s="633"/>
      <c r="BL39" s="633"/>
      <c r="BM39" s="633"/>
      <c r="BN39" s="67"/>
      <c r="BO39" s="151"/>
      <c r="BP39" s="759" t="s">
        <v>889</v>
      </c>
      <c r="BQ39" s="760"/>
      <c r="BR39" s="760"/>
      <c r="BS39" s="760"/>
      <c r="BT39" s="760"/>
      <c r="BU39" s="760"/>
      <c r="BV39" s="761"/>
      <c r="BW39" s="150"/>
      <c r="BX39" s="966">
        <f>データ一覧!N549</f>
        <v>22</v>
      </c>
      <c r="BY39" s="966"/>
      <c r="BZ39" s="966"/>
      <c r="CA39" s="603"/>
      <c r="CB39" s="896">
        <f>データ一覧!N562</f>
        <v>561</v>
      </c>
      <c r="CC39" s="966"/>
      <c r="CD39" s="966"/>
      <c r="CE39" s="966"/>
      <c r="CF39" s="67"/>
      <c r="CG39" s="149"/>
      <c r="CH39" s="914" t="s">
        <v>890</v>
      </c>
      <c r="CI39" s="760"/>
      <c r="CJ39" s="760"/>
      <c r="CK39" s="760"/>
      <c r="CL39" s="760"/>
      <c r="CM39" s="760"/>
      <c r="CN39" s="760"/>
      <c r="CO39" s="267"/>
      <c r="CP39" s="966">
        <f>データ一覧!N555</f>
        <v>59</v>
      </c>
      <c r="CQ39" s="966"/>
      <c r="CR39" s="966"/>
      <c r="CS39" s="603"/>
      <c r="CT39" s="661">
        <f>データ一覧!N568</f>
        <v>3364</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f>データ一覧!N347</f>
        <v>5</v>
      </c>
      <c r="AY40" s="633"/>
      <c r="AZ40" s="633"/>
      <c r="BA40" s="248"/>
      <c r="BB40" s="661">
        <f>+データ一覧!N372</f>
        <v>5134</v>
      </c>
      <c r="BC40" s="662"/>
      <c r="BD40" s="662"/>
      <c r="BE40" s="662"/>
      <c r="BF40" s="246"/>
      <c r="BG40" s="247"/>
      <c r="BH40" s="246"/>
      <c r="BI40" s="633">
        <f>データ一覧!N397</f>
        <v>165476.56</v>
      </c>
      <c r="BJ40" s="633"/>
      <c r="BK40" s="633"/>
      <c r="BL40" s="633"/>
      <c r="BM40" s="633"/>
      <c r="BN40" s="67"/>
      <c r="BO40" s="151"/>
      <c r="BP40" s="759" t="s">
        <v>894</v>
      </c>
      <c r="BQ40" s="760"/>
      <c r="BR40" s="760"/>
      <c r="BS40" s="760"/>
      <c r="BT40" s="760"/>
      <c r="BU40" s="760"/>
      <c r="BV40" s="761"/>
      <c r="BW40" s="150"/>
      <c r="BX40" s="966">
        <f>データ一覧!N550</f>
        <v>119</v>
      </c>
      <c r="BY40" s="966"/>
      <c r="BZ40" s="966"/>
      <c r="CA40" s="603"/>
      <c r="CB40" s="896">
        <f>データ一覧!N563</f>
        <v>2322</v>
      </c>
      <c r="CC40" s="966"/>
      <c r="CD40" s="966"/>
      <c r="CE40" s="966"/>
      <c r="CF40" s="67"/>
      <c r="CG40" s="149"/>
      <c r="CH40" s="914" t="s">
        <v>895</v>
      </c>
      <c r="CI40" s="760"/>
      <c r="CJ40" s="760"/>
      <c r="CK40" s="760"/>
      <c r="CL40" s="760"/>
      <c r="CM40" s="760"/>
      <c r="CN40" s="760"/>
      <c r="CO40" s="267"/>
      <c r="CP40" s="966">
        <f>データ一覧!N556</f>
        <v>0</v>
      </c>
      <c r="CQ40" s="966"/>
      <c r="CR40" s="966"/>
      <c r="CS40" s="603"/>
      <c r="CT40" s="661">
        <f>データ一覧!N569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1">
        <f>データ一覧!N271</f>
        <v>0</v>
      </c>
      <c r="AE41" s="662"/>
      <c r="AF41" s="217"/>
      <c r="AG41" s="656" t="s">
        <v>899</v>
      </c>
      <c r="AH41" s="657"/>
      <c r="AI41" s="657"/>
      <c r="AJ41" s="658"/>
      <c r="AK41" s="666">
        <f>データ一覧!N273</f>
        <v>54.829999999999991</v>
      </c>
      <c r="AL41" s="1072"/>
      <c r="AM41" s="221"/>
      <c r="AN41" s="148"/>
      <c r="AO41" s="632" t="s">
        <v>528</v>
      </c>
      <c r="AP41" s="632"/>
      <c r="AQ41" s="632"/>
      <c r="AR41" s="632"/>
      <c r="AS41" s="632"/>
      <c r="AT41" s="632"/>
      <c r="AU41" s="632"/>
      <c r="AV41" s="67"/>
      <c r="AW41" s="150"/>
      <c r="AX41" s="633">
        <f>データ一覧!N348</f>
        <v>12</v>
      </c>
      <c r="AY41" s="633"/>
      <c r="AZ41" s="633"/>
      <c r="BA41" s="248"/>
      <c r="BB41" s="661">
        <f>+データ一覧!N373</f>
        <v>1196</v>
      </c>
      <c r="BC41" s="662"/>
      <c r="BD41" s="662"/>
      <c r="BE41" s="662"/>
      <c r="BF41" s="246"/>
      <c r="BG41" s="247"/>
      <c r="BH41" s="246"/>
      <c r="BI41" s="633">
        <f>データ一覧!N398</f>
        <v>163094.39000000001</v>
      </c>
      <c r="BJ41" s="633"/>
      <c r="BK41" s="633"/>
      <c r="BL41" s="633"/>
      <c r="BM41" s="633"/>
      <c r="BN41" s="67"/>
      <c r="BO41" s="151"/>
      <c r="BP41" s="899" t="s">
        <v>900</v>
      </c>
      <c r="BQ41" s="900"/>
      <c r="BR41" s="900"/>
      <c r="BS41" s="900"/>
      <c r="BT41" s="900"/>
      <c r="BU41" s="900"/>
      <c r="BV41" s="901"/>
      <c r="BW41" s="150"/>
      <c r="BX41" s="913">
        <f>データ一覧!N551</f>
        <v>0</v>
      </c>
      <c r="BY41" s="913"/>
      <c r="BZ41" s="913"/>
      <c r="CA41" s="603"/>
      <c r="CB41" s="1016">
        <f>データ一覧!N564</f>
        <v>0</v>
      </c>
      <c r="CC41" s="913"/>
      <c r="CD41" s="913"/>
      <c r="CE41" s="913"/>
      <c r="CF41" s="67"/>
      <c r="CG41" s="149"/>
      <c r="CH41" s="914" t="s">
        <v>901</v>
      </c>
      <c r="CI41" s="760"/>
      <c r="CJ41" s="760"/>
      <c r="CK41" s="760"/>
      <c r="CL41" s="760"/>
      <c r="CM41" s="760"/>
      <c r="CN41" s="760"/>
      <c r="CO41" s="267"/>
      <c r="CP41" s="966">
        <f>データ一覧!N557</f>
        <v>0</v>
      </c>
      <c r="CQ41" s="966"/>
      <c r="CR41" s="966"/>
      <c r="CS41" s="603"/>
      <c r="CT41" s="661">
        <f>データ一覧!N570</f>
        <v>0</v>
      </c>
      <c r="CU41" s="662"/>
      <c r="CV41" s="662"/>
      <c r="CW41" s="662"/>
      <c r="CX41" s="67"/>
      <c r="CY41" s="270"/>
    </row>
    <row r="42" spans="1:103" ht="15.75" customHeight="1" x14ac:dyDescent="0.15">
      <c r="A42" s="579" t="s">
        <v>896</v>
      </c>
      <c r="B42" s="1517" t="str">
        <f>+MID(データ一覧!$A$83,3,2)</f>
        <v>10</v>
      </c>
      <c r="C42" s="1518" t="s">
        <v>897</v>
      </c>
      <c r="D42" s="622"/>
      <c r="E42" s="718">
        <f>+E43+E44</f>
        <v>9249</v>
      </c>
      <c r="F42" s="719"/>
      <c r="G42" s="720"/>
      <c r="H42" s="718">
        <f>+H43+H44</f>
        <v>7443</v>
      </c>
      <c r="I42" s="719"/>
      <c r="J42" s="720"/>
      <c r="K42" s="718">
        <f>+K43+K44</f>
        <v>7594</v>
      </c>
      <c r="L42" s="719"/>
      <c r="M42" s="720"/>
      <c r="N42" s="718">
        <f>+N43+N44</f>
        <v>8748</v>
      </c>
      <c r="O42" s="719"/>
      <c r="P42" s="720"/>
      <c r="Q42" s="718">
        <f>+Q43+Q44</f>
        <v>11193</v>
      </c>
      <c r="R42" s="719"/>
      <c r="S42" s="720"/>
      <c r="T42" s="718">
        <f>+T43+T44</f>
        <v>9696</v>
      </c>
      <c r="U42" s="719"/>
      <c r="V42" s="720"/>
      <c r="W42" s="718">
        <f>+W43+W44</f>
        <v>23663</v>
      </c>
      <c r="X42" s="719"/>
      <c r="Y42" s="1479"/>
      <c r="Z42" s="67" t="s">
        <v>1215</v>
      </c>
      <c r="AA42" s="67"/>
      <c r="AB42" s="67"/>
      <c r="AC42" s="67"/>
      <c r="AD42" s="666">
        <f>データ一覧!N272</f>
        <v>121.2399999999999</v>
      </c>
      <c r="AE42" s="1072"/>
      <c r="AF42" s="217"/>
      <c r="AG42" s="656" t="s">
        <v>904</v>
      </c>
      <c r="AH42" s="657"/>
      <c r="AI42" s="657"/>
      <c r="AJ42" s="658"/>
      <c r="AK42" s="666">
        <f>データ一覧!N274</f>
        <v>998.64999999999895</v>
      </c>
      <c r="AL42" s="1072"/>
      <c r="AM42" s="221"/>
      <c r="AN42" s="148" t="s">
        <v>1216</v>
      </c>
      <c r="AO42" s="632" t="s">
        <v>529</v>
      </c>
      <c r="AP42" s="632"/>
      <c r="AQ42" s="632"/>
      <c r="AR42" s="632"/>
      <c r="AS42" s="632"/>
      <c r="AT42" s="632"/>
      <c r="AU42" s="632"/>
      <c r="AV42" s="67"/>
      <c r="AW42" s="150"/>
      <c r="AX42" s="633">
        <f>データ一覧!N349</f>
        <v>2</v>
      </c>
      <c r="AY42" s="633"/>
      <c r="AZ42" s="633"/>
      <c r="BA42" s="248"/>
      <c r="BB42" s="661">
        <f>+データ一覧!N374</f>
        <v>198</v>
      </c>
      <c r="BC42" s="662"/>
      <c r="BD42" s="662"/>
      <c r="BE42" s="662"/>
      <c r="BF42" s="246"/>
      <c r="BG42" s="247"/>
      <c r="BH42" s="246"/>
      <c r="BI42" s="633" t="str">
        <f>データ一覧!N399</f>
        <v>x</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データ一覧!N558+データ一覧!N559</f>
        <v>1</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データ一覧!N83</f>
        <v>4774</v>
      </c>
      <c r="F43" s="1489"/>
      <c r="G43" s="1490"/>
      <c r="H43" s="718">
        <f>データ一覧!N84</f>
        <v>3878</v>
      </c>
      <c r="I43" s="1489"/>
      <c r="J43" s="1490"/>
      <c r="K43" s="718">
        <f>データ一覧!N85</f>
        <v>3990</v>
      </c>
      <c r="L43" s="1489"/>
      <c r="M43" s="1490"/>
      <c r="N43" s="718">
        <f>データ一覧!N86</f>
        <v>4547</v>
      </c>
      <c r="O43" s="1489"/>
      <c r="P43" s="1490"/>
      <c r="Q43" s="718">
        <f>データ一覧!N87</f>
        <v>5845</v>
      </c>
      <c r="R43" s="1489"/>
      <c r="S43" s="1490"/>
      <c r="T43" s="718">
        <f>データ一覧!N88</f>
        <v>4861</v>
      </c>
      <c r="U43" s="1489"/>
      <c r="V43" s="1490"/>
      <c r="W43" s="718">
        <f>データ一覧!N89</f>
        <v>10381</v>
      </c>
      <c r="X43" s="1489"/>
      <c r="Y43" s="1519"/>
      <c r="Z43" s="67"/>
      <c r="AA43" s="67"/>
      <c r="AB43" s="67"/>
      <c r="AC43" s="67"/>
      <c r="AD43" s="239"/>
      <c r="AE43" s="240"/>
      <c r="AF43" s="234"/>
      <c r="AG43" s="673" t="s">
        <v>908</v>
      </c>
      <c r="AH43" s="645"/>
      <c r="AI43" s="645"/>
      <c r="AJ43" s="672"/>
      <c r="AK43" s="666">
        <f>データ一覧!N275</f>
        <v>13132.810000002277</v>
      </c>
      <c r="AL43" s="1072"/>
      <c r="AM43" s="221"/>
      <c r="AN43" s="148" t="s">
        <v>1217</v>
      </c>
      <c r="AO43" s="741" t="s">
        <v>530</v>
      </c>
      <c r="AP43" s="741"/>
      <c r="AQ43" s="741"/>
      <c r="AR43" s="741"/>
      <c r="AS43" s="741"/>
      <c r="AT43" s="741"/>
      <c r="AU43" s="741"/>
      <c r="AV43" s="67"/>
      <c r="AW43" s="150"/>
      <c r="AX43" s="633">
        <f>データ一覧!N350</f>
        <v>4</v>
      </c>
      <c r="AY43" s="633"/>
      <c r="AZ43" s="633"/>
      <c r="BA43" s="248"/>
      <c r="BB43" s="661">
        <f>+データ一覧!N375</f>
        <v>2524</v>
      </c>
      <c r="BC43" s="662"/>
      <c r="BD43" s="662"/>
      <c r="BE43" s="662"/>
      <c r="BF43" s="246"/>
      <c r="BG43" s="247"/>
      <c r="BH43" s="246"/>
      <c r="BI43" s="633">
        <f>データ一覧!N400</f>
        <v>150781.54</v>
      </c>
      <c r="BJ43" s="633"/>
      <c r="BK43" s="633"/>
      <c r="BL43" s="633"/>
      <c r="BM43" s="633"/>
      <c r="BN43" s="67"/>
      <c r="BO43" s="151"/>
      <c r="BP43" s="1017" t="s">
        <v>909</v>
      </c>
      <c r="BQ43" s="1018"/>
      <c r="BR43" s="1018"/>
      <c r="BS43" s="1018"/>
      <c r="BT43" s="1018"/>
      <c r="BU43" s="1018"/>
      <c r="BV43" s="1019"/>
      <c r="BW43" s="271"/>
      <c r="BX43" s="966">
        <f>データ一覧!N552</f>
        <v>61</v>
      </c>
      <c r="BY43" s="966"/>
      <c r="BZ43" s="966"/>
      <c r="CA43" s="603"/>
      <c r="CB43" s="896">
        <f>データ一覧!N565</f>
        <v>869</v>
      </c>
      <c r="CC43" s="966"/>
      <c r="CD43" s="966"/>
      <c r="CE43" s="966"/>
      <c r="CF43" s="67"/>
      <c r="CG43" s="149"/>
      <c r="CH43" s="914"/>
      <c r="CI43" s="760"/>
      <c r="CJ43" s="760"/>
      <c r="CK43" s="760"/>
      <c r="CL43" s="760"/>
      <c r="CM43" s="760"/>
      <c r="CN43" s="760"/>
      <c r="CO43" s="267"/>
      <c r="CP43" s="966"/>
      <c r="CQ43" s="966"/>
      <c r="CR43" s="966"/>
      <c r="CS43" s="603"/>
      <c r="CT43" s="661"/>
      <c r="CU43" s="662"/>
      <c r="CV43" s="662"/>
      <c r="CW43" s="662"/>
      <c r="CX43" s="67"/>
      <c r="CY43" s="151"/>
    </row>
    <row r="44" spans="1:103" ht="15.75" customHeight="1" x14ac:dyDescent="0.15">
      <c r="A44" s="579" t="s">
        <v>906</v>
      </c>
      <c r="B44" s="1513" t="str">
        <f>+RIGHT(データ一覧!$A$83,1)</f>
        <v>1</v>
      </c>
      <c r="C44" s="156" t="s">
        <v>907</v>
      </c>
      <c r="D44" s="164"/>
      <c r="E44" s="1520">
        <f>データ一覧!N91</f>
        <v>4475</v>
      </c>
      <c r="F44" s="1521"/>
      <c r="G44" s="1522"/>
      <c r="H44" s="1520">
        <f>データ一覧!N92</f>
        <v>3565</v>
      </c>
      <c r="I44" s="1521"/>
      <c r="J44" s="1522"/>
      <c r="K44" s="1520">
        <f>データ一覧!N93</f>
        <v>3604</v>
      </c>
      <c r="L44" s="1521"/>
      <c r="M44" s="1522"/>
      <c r="N44" s="1520">
        <f>データ一覧!N94</f>
        <v>4201</v>
      </c>
      <c r="O44" s="1521"/>
      <c r="P44" s="1522"/>
      <c r="Q44" s="1520">
        <f>データ一覧!N95</f>
        <v>5348</v>
      </c>
      <c r="R44" s="1521"/>
      <c r="S44" s="1522"/>
      <c r="T44" s="718">
        <f>データ一覧!N96</f>
        <v>4835</v>
      </c>
      <c r="U44" s="1489"/>
      <c r="V44" s="1490"/>
      <c r="W44" s="718">
        <f>データ一覧!N97</f>
        <v>13282</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f>データ一覧!N351</f>
        <v>21</v>
      </c>
      <c r="AY44" s="633"/>
      <c r="AZ44" s="633"/>
      <c r="BA44" s="248"/>
      <c r="BB44" s="661">
        <f>+データ一覧!N376</f>
        <v>168</v>
      </c>
      <c r="BC44" s="662"/>
      <c r="BD44" s="662"/>
      <c r="BE44" s="662"/>
      <c r="BF44" s="491"/>
      <c r="BG44" s="247"/>
      <c r="BH44" s="491"/>
      <c r="BI44" s="633">
        <f>データ一覧!N401</f>
        <v>1641.74</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0"/>
      <c r="D45" s="67"/>
      <c r="E45" s="67"/>
      <c r="F45" s="67"/>
      <c r="G45" s="162"/>
      <c r="H45" s="156" t="s">
        <v>912</v>
      </c>
      <c r="I45" s="153"/>
      <c r="J45" s="153"/>
      <c r="K45" s="153"/>
      <c r="L45" s="153"/>
      <c r="M45" s="164"/>
      <c r="N45" s="1526" t="s">
        <v>913</v>
      </c>
      <c r="O45" s="153"/>
      <c r="P45" s="153"/>
      <c r="Q45" s="153"/>
      <c r="R45" s="153"/>
      <c r="S45" s="153"/>
      <c r="T45" s="1527" t="str">
        <f>データ一覧!$A78</f>
        <v>6.1.1～6.12.31</v>
      </c>
      <c r="U45" s="685"/>
      <c r="V45" s="685"/>
      <c r="W45" s="685"/>
      <c r="X45" s="685"/>
      <c r="Y45" s="660"/>
      <c r="Z45" s="1528" t="s">
        <v>914</v>
      </c>
      <c r="AA45" s="1529"/>
      <c r="AB45" s="1529"/>
      <c r="AC45" s="1530"/>
      <c r="AD45" s="1080">
        <f>データ一覧!N276</f>
        <v>15031</v>
      </c>
      <c r="AE45" s="813"/>
      <c r="AF45" s="580" t="s">
        <v>915</v>
      </c>
      <c r="AG45" s="1531" t="s">
        <v>916</v>
      </c>
      <c r="AH45" s="908"/>
      <c r="AI45" s="908"/>
      <c r="AJ45" s="909"/>
      <c r="AK45" s="1080">
        <f>データ一覧!N277</f>
        <v>0</v>
      </c>
      <c r="AL45" s="813"/>
      <c r="AM45" s="594" t="s">
        <v>917</v>
      </c>
      <c r="AN45" s="148"/>
      <c r="AO45" s="565"/>
      <c r="AP45" s="565"/>
      <c r="AQ45" s="565"/>
      <c r="AR45" s="565"/>
      <c r="AS45" s="565"/>
      <c r="AT45" s="565"/>
      <c r="AU45" s="565"/>
      <c r="AV45" s="162"/>
      <c r="AW45" s="67"/>
      <c r="AX45" s="573"/>
      <c r="AY45" s="573"/>
      <c r="AZ45" s="573"/>
      <c r="BA45" s="248"/>
      <c r="BB45" s="572"/>
      <c r="BC45" s="572"/>
      <c r="BD45" s="572"/>
      <c r="BE45" s="572"/>
      <c r="BF45" s="248"/>
      <c r="BG45" s="246"/>
      <c r="BH45" s="246"/>
      <c r="BI45" s="573"/>
      <c r="BJ45" s="573"/>
      <c r="BK45" s="573"/>
      <c r="BL45" s="573"/>
      <c r="BM45" s="573"/>
      <c r="BN45" s="67"/>
      <c r="BO45" s="151"/>
      <c r="BP45" s="876"/>
      <c r="BQ45" s="877"/>
      <c r="BR45" s="877"/>
      <c r="BS45" s="877"/>
      <c r="BT45" s="877"/>
      <c r="BU45" s="877"/>
      <c r="BV45" s="877"/>
      <c r="BW45" s="877"/>
      <c r="BX45" s="877"/>
      <c r="BY45" s="877"/>
      <c r="BZ45" s="877"/>
      <c r="CA45" s="877"/>
      <c r="CB45" s="877"/>
      <c r="CC45" s="877"/>
      <c r="CD45" s="1076"/>
      <c r="CE45" s="1076"/>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データ一覧!N279</f>
        <v>0</v>
      </c>
      <c r="AE46" s="966"/>
      <c r="AF46" s="580" t="s">
        <v>915</v>
      </c>
      <c r="AG46" s="1534" t="s">
        <v>926</v>
      </c>
      <c r="AH46" s="919"/>
      <c r="AI46" s="919"/>
      <c r="AJ46" s="920"/>
      <c r="AK46" s="896">
        <f>データ一覧!N278</f>
        <v>0</v>
      </c>
      <c r="AL46" s="966"/>
      <c r="AM46" s="594" t="s">
        <v>917</v>
      </c>
      <c r="AN46" s="170" t="s">
        <v>927</v>
      </c>
      <c r="AO46" s="608"/>
      <c r="AP46" s="608"/>
      <c r="AQ46" s="250"/>
      <c r="AR46" s="250"/>
      <c r="AS46" s="250"/>
      <c r="AT46" s="250"/>
      <c r="AU46" s="250"/>
      <c r="AV46" s="492"/>
      <c r="AW46" s="250"/>
      <c r="AX46" s="250"/>
      <c r="AY46" s="250"/>
      <c r="AZ46" s="250"/>
      <c r="BA46" s="252"/>
      <c r="BB46" s="251"/>
      <c r="BC46" s="251"/>
      <c r="BD46" s="251"/>
      <c r="BE46" s="251"/>
      <c r="BF46" s="248"/>
      <c r="BG46" s="487"/>
      <c r="BH46" s="487"/>
      <c r="BI46" s="487"/>
      <c r="BJ46" s="487"/>
      <c r="BK46" s="487"/>
      <c r="BL46" s="487"/>
      <c r="BM46" s="253"/>
      <c r="BN46" s="209"/>
      <c r="BO46" s="254"/>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+データ一覧!N280</f>
        <v>0</v>
      </c>
      <c r="AE47" s="1011"/>
      <c r="AF47" s="580" t="s">
        <v>915</v>
      </c>
      <c r="AG47" s="1538" t="s">
        <v>933</v>
      </c>
      <c r="AH47" s="1006"/>
      <c r="AI47" s="1006"/>
      <c r="AJ47" s="1007"/>
      <c r="AK47" s="1010">
        <f>+データ一覧!N281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データ一覧!N74</f>
        <v>518</v>
      </c>
      <c r="I48" s="1541"/>
      <c r="J48" s="1542"/>
      <c r="K48" s="769">
        <f>データ一覧!N75</f>
        <v>1086</v>
      </c>
      <c r="L48" s="1541"/>
      <c r="M48" s="1542"/>
      <c r="N48" s="769">
        <f>データ一覧!N76</f>
        <v>3497</v>
      </c>
      <c r="O48" s="1541"/>
      <c r="P48" s="1542"/>
      <c r="Q48" s="769">
        <f>データ一覧!N77</f>
        <v>3168</v>
      </c>
      <c r="R48" s="1541"/>
      <c r="S48" s="1542"/>
      <c r="T48" s="769">
        <f>データ一覧!N78</f>
        <v>277</v>
      </c>
      <c r="U48" s="1541"/>
      <c r="V48" s="1542"/>
      <c r="W48" s="769">
        <f>データ一覧!N79</f>
        <v>94</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データ一覧!N574</f>
        <v>17</v>
      </c>
      <c r="CA48" s="897"/>
      <c r="CB48" s="898"/>
      <c r="CC48" s="896">
        <f>データ一覧!N575</f>
        <v>0</v>
      </c>
      <c r="CD48" s="966"/>
      <c r="CE48" s="1074"/>
      <c r="CF48" s="853">
        <f>データ一覧!N576</f>
        <v>305</v>
      </c>
      <c r="CG48" s="854"/>
      <c r="CH48" s="854"/>
      <c r="CI48" s="855"/>
      <c r="CJ48" s="853">
        <f>データ一覧!N577</f>
        <v>48</v>
      </c>
      <c r="CK48" s="854"/>
      <c r="CL48" s="854"/>
      <c r="CM48" s="855"/>
      <c r="CN48" s="853">
        <f>データ一覧!N578</f>
        <v>3910</v>
      </c>
      <c r="CO48" s="854"/>
      <c r="CP48" s="854"/>
      <c r="CQ48" s="855"/>
      <c r="CR48" s="853">
        <f>データ一覧!N579</f>
        <v>2043</v>
      </c>
      <c r="CS48" s="854"/>
      <c r="CT48" s="854"/>
      <c r="CU48" s="855"/>
      <c r="CV48" s="853">
        <f>データ一覧!N580</f>
        <v>1867</v>
      </c>
      <c r="CW48" s="854"/>
      <c r="CX48" s="854"/>
      <c r="CY48" s="894"/>
    </row>
    <row r="49" spans="1:103" ht="15.75" customHeight="1" x14ac:dyDescent="0.15">
      <c r="A49" s="1535" t="str">
        <f>RIGHT(データ一覧!$A76,6)</f>
        <v>7.9.30</v>
      </c>
      <c r="B49" s="1536"/>
      <c r="C49" s="150" t="s">
        <v>941</v>
      </c>
      <c r="D49" s="67"/>
      <c r="E49" s="67"/>
      <c r="F49" s="67"/>
      <c r="G49" s="67"/>
      <c r="H49" s="1544">
        <f>+H48/I37*1000</f>
        <v>6.6145673715394828</v>
      </c>
      <c r="I49" s="1545"/>
      <c r="J49" s="1546"/>
      <c r="K49" s="1544">
        <f>+K48/I37*1000</f>
        <v>13.86760649708857</v>
      </c>
      <c r="L49" s="1545"/>
      <c r="M49" s="1546"/>
      <c r="N49" s="1547" t="s">
        <v>942</v>
      </c>
      <c r="O49" s="1548"/>
      <c r="P49" s="1549"/>
      <c r="Q49" s="1547" t="s">
        <v>942</v>
      </c>
      <c r="R49" s="1548"/>
      <c r="S49" s="1549"/>
      <c r="T49" s="1544">
        <f>+T48/I37*1000</f>
        <v>3.5371335172131984</v>
      </c>
      <c r="U49" s="1545"/>
      <c r="V49" s="1546"/>
      <c r="W49" s="1544">
        <f>+W48/I37*1000</f>
        <v>1.2003268975380528</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データ一覧!N582</f>
        <v>7</v>
      </c>
      <c r="CA49" s="897"/>
      <c r="CB49" s="898"/>
      <c r="CC49" s="896">
        <f>データ一覧!N583</f>
        <v>1</v>
      </c>
      <c r="CD49" s="966"/>
      <c r="CE49" s="1074"/>
      <c r="CF49" s="853">
        <f>データ一覧!N584</f>
        <v>184</v>
      </c>
      <c r="CG49" s="854"/>
      <c r="CH49" s="854"/>
      <c r="CI49" s="855"/>
      <c r="CJ49" s="853">
        <f>データ一覧!N585</f>
        <v>29</v>
      </c>
      <c r="CK49" s="854"/>
      <c r="CL49" s="854"/>
      <c r="CM49" s="855"/>
      <c r="CN49" s="853">
        <f>データ一覧!N586</f>
        <v>2013</v>
      </c>
      <c r="CO49" s="854"/>
      <c r="CP49" s="854"/>
      <c r="CQ49" s="855"/>
      <c r="CR49" s="853">
        <f>データ一覧!N587</f>
        <v>1033</v>
      </c>
      <c r="CS49" s="854"/>
      <c r="CT49" s="854"/>
      <c r="CU49" s="855"/>
      <c r="CV49" s="853">
        <f>データ一覧!N588</f>
        <v>980</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データ一覧!N590</f>
        <v>3</v>
      </c>
      <c r="CA50" s="897"/>
      <c r="CB50" s="898"/>
      <c r="CC50" s="647">
        <f>データ一覧!N591</f>
        <v>0</v>
      </c>
      <c r="CD50" s="648"/>
      <c r="CE50" s="649"/>
      <c r="CF50" s="661">
        <f>データ一覧!N592</f>
        <v>178</v>
      </c>
      <c r="CG50" s="662"/>
      <c r="CH50" s="662"/>
      <c r="CI50" s="682"/>
      <c r="CJ50" s="853">
        <f>データ一覧!N593</f>
        <v>40</v>
      </c>
      <c r="CK50" s="854"/>
      <c r="CL50" s="854"/>
      <c r="CM50" s="855"/>
      <c r="CN50" s="853">
        <f>データ一覧!N594</f>
        <v>2143</v>
      </c>
      <c r="CO50" s="854"/>
      <c r="CP50" s="854"/>
      <c r="CQ50" s="855"/>
      <c r="CR50" s="853">
        <f>データ一覧!N595</f>
        <v>1132</v>
      </c>
      <c r="CS50" s="854"/>
      <c r="CT50" s="854"/>
      <c r="CU50" s="855"/>
      <c r="CV50" s="853">
        <f>データ一覧!N596</f>
        <v>1011</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565" t="s">
        <v>61</v>
      </c>
      <c r="AA51" s="1566"/>
      <c r="AB51" s="1566"/>
      <c r="AC51" s="1566"/>
      <c r="AD51" s="1567" t="str">
        <f>データ一覧!$A$282</f>
        <v>6.12.31</v>
      </c>
      <c r="AE51" s="1567"/>
      <c r="AF51" s="1567"/>
      <c r="AG51" s="1568"/>
      <c r="AH51" s="988" t="s">
        <v>950</v>
      </c>
      <c r="AI51" s="988"/>
      <c r="AJ51" s="988"/>
      <c r="AK51" s="988"/>
      <c r="AL51" s="988"/>
      <c r="AM51" s="1569"/>
      <c r="AN51" s="167" t="str">
        <f>データ一覧!$A$402</f>
        <v>7.3.31</v>
      </c>
      <c r="AO51" s="209"/>
      <c r="AP51" s="209"/>
      <c r="AQ51" s="209"/>
      <c r="AR51" s="209"/>
      <c r="AS51" s="209"/>
      <c r="AT51" s="210" t="s">
        <v>902</v>
      </c>
      <c r="AU51" s="211"/>
      <c r="AV51" s="982">
        <f>データ一覧!N402</f>
        <v>78472</v>
      </c>
      <c r="AW51" s="982"/>
      <c r="AX51" s="983"/>
      <c r="AY51" s="691">
        <f>データ一覧!N403</f>
        <v>243</v>
      </c>
      <c r="AZ51" s="692"/>
      <c r="BA51" s="692"/>
      <c r="BB51" s="693"/>
      <c r="BC51" s="589"/>
      <c r="BD51" s="692">
        <f>データ一覧!N404</f>
        <v>0</v>
      </c>
      <c r="BE51" s="692"/>
      <c r="BF51" s="693"/>
      <c r="BG51" s="589"/>
      <c r="BH51" s="692">
        <f>データ一覧!N405</f>
        <v>0</v>
      </c>
      <c r="BI51" s="692"/>
      <c r="BJ51" s="693"/>
      <c r="BK51" s="589"/>
      <c r="BL51" s="692">
        <f>データ一覧!N406</f>
        <v>65918</v>
      </c>
      <c r="BM51" s="692"/>
      <c r="BN51" s="692"/>
      <c r="BO51" s="694"/>
      <c r="BP51" s="67" t="s">
        <v>775</v>
      </c>
      <c r="BQ51" s="632" t="s">
        <v>677</v>
      </c>
      <c r="BR51" s="632"/>
      <c r="BS51" s="632"/>
      <c r="BT51" s="632"/>
      <c r="BU51" s="632"/>
      <c r="BV51" s="632"/>
      <c r="BW51" s="632"/>
      <c r="BX51" s="632"/>
      <c r="BY51" s="162"/>
      <c r="BZ51" s="647">
        <f>データ一覧!N597</f>
        <v>1</v>
      </c>
      <c r="CA51" s="648"/>
      <c r="CB51" s="649"/>
      <c r="CC51" s="896">
        <f>データ一覧!N598</f>
        <v>0</v>
      </c>
      <c r="CD51" s="966"/>
      <c r="CE51" s="1074"/>
      <c r="CF51" s="661">
        <f>データ一覧!N599</f>
        <v>61</v>
      </c>
      <c r="CG51" s="662"/>
      <c r="CH51" s="662"/>
      <c r="CI51" s="682"/>
      <c r="CJ51" s="853">
        <f>データ一覧!N600</f>
        <v>72</v>
      </c>
      <c r="CK51" s="854"/>
      <c r="CL51" s="854"/>
      <c r="CM51" s="855"/>
      <c r="CN51" s="853">
        <f>データ一覧!N601</f>
        <v>1019</v>
      </c>
      <c r="CO51" s="854"/>
      <c r="CP51" s="854"/>
      <c r="CQ51" s="855"/>
      <c r="CR51" s="853">
        <f>データ一覧!N602</f>
        <v>300</v>
      </c>
      <c r="CS51" s="854"/>
      <c r="CT51" s="854"/>
      <c r="CU51" s="855"/>
      <c r="CV51" s="853">
        <f>データ一覧!N603</f>
        <v>719</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574"/>
      <c r="AA52" s="1575"/>
      <c r="AB52" s="1575"/>
      <c r="AC52" s="1575"/>
      <c r="AD52" s="1576"/>
      <c r="AE52" s="1576"/>
      <c r="AF52" s="1576"/>
      <c r="AG52" s="1577"/>
      <c r="AH52" s="1058"/>
      <c r="AI52" s="1058"/>
      <c r="AJ52" s="1058"/>
      <c r="AK52" s="1058"/>
      <c r="AL52" s="1058"/>
      <c r="AM52" s="1578"/>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データ一覧!N604</f>
        <v>0</v>
      </c>
      <c r="CA52" s="662"/>
      <c r="CB52" s="682"/>
      <c r="CC52" s="661">
        <f>データ一覧!N605</f>
        <v>0</v>
      </c>
      <c r="CD52" s="662"/>
      <c r="CE52" s="682"/>
      <c r="CF52" s="853">
        <f>データ一覧!N606</f>
        <v>0</v>
      </c>
      <c r="CG52" s="854"/>
      <c r="CH52" s="854"/>
      <c r="CI52" s="855"/>
      <c r="CJ52" s="853">
        <f>データ一覧!N607</f>
        <v>0</v>
      </c>
      <c r="CK52" s="854"/>
      <c r="CL52" s="854"/>
      <c r="CM52" s="855"/>
      <c r="CN52" s="853">
        <f>データ一覧!N608</f>
        <v>0</v>
      </c>
      <c r="CO52" s="854"/>
      <c r="CP52" s="854"/>
      <c r="CQ52" s="855"/>
      <c r="CR52" s="853">
        <f>データ一覧!N609</f>
        <v>0</v>
      </c>
      <c r="CS52" s="854"/>
      <c r="CT52" s="854"/>
      <c r="CU52" s="855"/>
      <c r="CV52" s="853">
        <f>データ一覧!N610</f>
        <v>0</v>
      </c>
      <c r="CW52" s="854"/>
      <c r="CX52" s="854"/>
      <c r="CY52" s="894"/>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580"/>
      <c r="AA53" s="1581"/>
      <c r="AB53" s="1581"/>
      <c r="AC53" s="1581"/>
      <c r="AD53" s="1582"/>
      <c r="AE53" s="1582"/>
      <c r="AF53" s="1582"/>
      <c r="AG53" s="1583"/>
      <c r="AH53" s="732"/>
      <c r="AI53" s="732"/>
      <c r="AJ53" s="732"/>
      <c r="AK53" s="732"/>
      <c r="AL53" s="732"/>
      <c r="AM53" s="850"/>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+データ一覧!N612</f>
        <v>1</v>
      </c>
      <c r="CA53" s="662"/>
      <c r="CB53" s="682"/>
      <c r="CC53" s="661">
        <f>+データ一覧!N613</f>
        <v>0</v>
      </c>
      <c r="CD53" s="662"/>
      <c r="CE53" s="682"/>
      <c r="CF53" s="661">
        <f>+データ一覧!N614</f>
        <v>84</v>
      </c>
      <c r="CG53" s="662"/>
      <c r="CH53" s="662"/>
      <c r="CI53" s="682"/>
      <c r="CJ53" s="661">
        <f>+データ一覧!N615</f>
        <v>8</v>
      </c>
      <c r="CK53" s="662"/>
      <c r="CL53" s="662"/>
      <c r="CM53" s="682"/>
      <c r="CN53" s="661">
        <f>+データ一覧!N616</f>
        <v>145</v>
      </c>
      <c r="CO53" s="662"/>
      <c r="CP53" s="662"/>
      <c r="CQ53" s="682"/>
      <c r="CR53" s="661">
        <f>+データ一覧!N617</f>
        <v>92</v>
      </c>
      <c r="CS53" s="662"/>
      <c r="CT53" s="662"/>
      <c r="CU53" s="682"/>
      <c r="CV53" s="661">
        <f>+データ一覧!N618</f>
        <v>53</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620" t="s">
        <v>951</v>
      </c>
      <c r="AA54" s="1058"/>
      <c r="AB54" s="1058"/>
      <c r="AC54" s="622"/>
      <c r="AD54" s="1518" t="s">
        <v>952</v>
      </c>
      <c r="AE54" s="1058"/>
      <c r="AF54" s="1058"/>
      <c r="AG54" s="622"/>
      <c r="AH54" s="729" t="s">
        <v>953</v>
      </c>
      <c r="AI54" s="730"/>
      <c r="AJ54" s="731"/>
      <c r="AK54" s="729" t="s">
        <v>954</v>
      </c>
      <c r="AL54" s="730"/>
      <c r="AM54" s="1584"/>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データ一覧!N620</f>
        <v>10</v>
      </c>
      <c r="CA54" s="662"/>
      <c r="CB54" s="682"/>
      <c r="CC54" s="661">
        <f>データ一覧!N621</f>
        <v>0</v>
      </c>
      <c r="CD54" s="662"/>
      <c r="CE54" s="682"/>
      <c r="CF54" s="661">
        <f>データ一覧!N622</f>
        <v>42</v>
      </c>
      <c r="CG54" s="662"/>
      <c r="CH54" s="662"/>
      <c r="CI54" s="682"/>
      <c r="CJ54" s="661">
        <f>データ一覧!N623</f>
        <v>6</v>
      </c>
      <c r="CK54" s="662"/>
      <c r="CL54" s="662"/>
      <c r="CM54" s="682"/>
      <c r="CN54" s="661">
        <f>データ一覧!N624</f>
        <v>159</v>
      </c>
      <c r="CO54" s="662"/>
      <c r="CP54" s="662"/>
      <c r="CQ54" s="682"/>
      <c r="CR54" s="661">
        <f>データ一覧!N625</f>
        <v>91</v>
      </c>
      <c r="CS54" s="662"/>
      <c r="CT54" s="662"/>
      <c r="CU54" s="682"/>
      <c r="CV54" s="661">
        <f>データ一覧!N626</f>
        <v>68</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837"/>
      <c r="AA55" s="732"/>
      <c r="AB55" s="732"/>
      <c r="AC55" s="733"/>
      <c r="AD55" s="671"/>
      <c r="AE55" s="732"/>
      <c r="AF55" s="732"/>
      <c r="AG55" s="733"/>
      <c r="AH55" s="671"/>
      <c r="AI55" s="732"/>
      <c r="AJ55" s="733"/>
      <c r="AK55" s="671"/>
      <c r="AL55" s="732"/>
      <c r="AM55" s="850"/>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データ一覧!N628</f>
        <v>19</v>
      </c>
      <c r="CA55" s="662"/>
      <c r="CB55" s="682"/>
      <c r="CC55" s="661">
        <f>データ一覧!N629</f>
        <v>0</v>
      </c>
      <c r="CD55" s="662"/>
      <c r="CE55" s="682"/>
      <c r="CF55" s="853">
        <f>データ一覧!N630</f>
        <v>327</v>
      </c>
      <c r="CG55" s="854"/>
      <c r="CH55" s="854"/>
      <c r="CI55" s="855"/>
      <c r="CJ55" s="853">
        <f>データ一覧!N631</f>
        <v>72</v>
      </c>
      <c r="CK55" s="854"/>
      <c r="CL55" s="854"/>
      <c r="CM55" s="855"/>
      <c r="CN55" s="853">
        <f>データ一覧!N632</f>
        <v>2071</v>
      </c>
      <c r="CO55" s="854"/>
      <c r="CP55" s="854"/>
      <c r="CQ55" s="855"/>
      <c r="CR55" s="853">
        <f>データ一覧!N633</f>
        <v>1049</v>
      </c>
      <c r="CS55" s="854"/>
      <c r="CT55" s="854"/>
      <c r="CU55" s="855"/>
      <c r="CV55" s="853">
        <f>データ一覧!N634</f>
        <v>1022</v>
      </c>
      <c r="CW55" s="854"/>
      <c r="CX55" s="854"/>
      <c r="CY55" s="894"/>
    </row>
    <row r="56" spans="1:103" ht="15.75" customHeight="1" x14ac:dyDescent="0.15">
      <c r="A56" s="710" t="s">
        <v>379</v>
      </c>
      <c r="B56" s="632"/>
      <c r="C56" s="632"/>
      <c r="D56" s="632"/>
      <c r="E56" s="632"/>
      <c r="F56" s="632"/>
      <c r="G56" s="711"/>
      <c r="H56" s="715" t="str">
        <f>データ一覧!N99</f>
        <v>…</v>
      </c>
      <c r="I56" s="1081"/>
      <c r="J56" s="1585"/>
      <c r="K56" s="715" t="str">
        <f>データ一覧!N156</f>
        <v>…</v>
      </c>
      <c r="L56" s="1081"/>
      <c r="M56" s="1585"/>
      <c r="N56" s="715">
        <f>データ一覧!N100</f>
        <v>4151</v>
      </c>
      <c r="O56" s="1081"/>
      <c r="P56" s="1585"/>
      <c r="Q56" s="715">
        <f>データ一覧!N157</f>
        <v>42890</v>
      </c>
      <c r="R56" s="1081"/>
      <c r="S56" s="1585"/>
      <c r="T56" s="715" t="str">
        <f>データ一覧!N101</f>
        <v>…</v>
      </c>
      <c r="U56" s="1081"/>
      <c r="V56" s="1585"/>
      <c r="W56" s="715" t="str">
        <f>データ一覧!N158</f>
        <v>…</v>
      </c>
      <c r="X56" s="1081"/>
      <c r="Y56" s="1586"/>
      <c r="Z56" s="148"/>
      <c r="AA56" s="67"/>
      <c r="AB56" s="67"/>
      <c r="AC56" s="277" t="s">
        <v>958</v>
      </c>
      <c r="AD56" s="150"/>
      <c r="AE56" s="67"/>
      <c r="AF56" s="67"/>
      <c r="AG56" s="277" t="s">
        <v>958</v>
      </c>
      <c r="AH56" s="150"/>
      <c r="AI56" s="67"/>
      <c r="AJ56" s="277" t="s">
        <v>958</v>
      </c>
      <c r="AK56" s="67"/>
      <c r="AL56" s="67"/>
      <c r="AM56" s="270" t="s">
        <v>792</v>
      </c>
      <c r="AN56" s="992" t="str">
        <f>データ一覧!$A$407</f>
        <v>6.4.1</v>
      </c>
      <c r="AO56" s="993"/>
      <c r="AP56" s="993"/>
      <c r="AQ56" s="994"/>
      <c r="AR56" s="727">
        <f>データ一覧!N407</f>
        <v>1067</v>
      </c>
      <c r="AS56" s="728"/>
      <c r="AT56" s="728"/>
      <c r="AU56" s="200" t="s">
        <v>971</v>
      </c>
      <c r="AV56" s="727">
        <f>データ一覧!N408</f>
        <v>24.7</v>
      </c>
      <c r="AW56" s="728"/>
      <c r="AX56" s="728"/>
      <c r="AY56" s="201" t="s">
        <v>971</v>
      </c>
      <c r="AZ56" s="887">
        <f>データ一覧!N409</f>
        <v>149.9</v>
      </c>
      <c r="BA56" s="888"/>
      <c r="BB56" s="888"/>
      <c r="BC56" s="202" t="s">
        <v>971</v>
      </c>
      <c r="BD56" s="985">
        <f>データ一覧!N410</f>
        <v>892.4</v>
      </c>
      <c r="BE56" s="986"/>
      <c r="BF56" s="986"/>
      <c r="BG56" s="597" t="s">
        <v>972</v>
      </c>
      <c r="BH56" s="873" t="str">
        <f>データ一覧!$A$411</f>
        <v>7.4.1</v>
      </c>
      <c r="BI56" s="874"/>
      <c r="BJ56" s="874"/>
      <c r="BK56" s="875"/>
      <c r="BL56" s="889">
        <f>データ一覧!N411</f>
        <v>11.969000000000001</v>
      </c>
      <c r="BM56" s="890"/>
      <c r="BN56" s="890"/>
      <c r="BO56" s="584" t="s">
        <v>971</v>
      </c>
      <c r="BP56" s="67" t="s">
        <v>775</v>
      </c>
      <c r="BQ56" s="632" t="s">
        <v>973</v>
      </c>
      <c r="BR56" s="632"/>
      <c r="BS56" s="632"/>
      <c r="BT56" s="632"/>
      <c r="BU56" s="632"/>
      <c r="BV56" s="632"/>
      <c r="BW56" s="632"/>
      <c r="BX56" s="632"/>
      <c r="BY56" s="162"/>
      <c r="BZ56" s="661">
        <f>データ一覧!N636</f>
        <v>1</v>
      </c>
      <c r="CA56" s="662"/>
      <c r="CB56" s="682"/>
      <c r="CC56" s="661">
        <f>データ一覧!N637</f>
        <v>0</v>
      </c>
      <c r="CD56" s="662"/>
      <c r="CE56" s="682"/>
      <c r="CF56" s="853">
        <f>データ一覧!N638</f>
        <v>19</v>
      </c>
      <c r="CG56" s="854"/>
      <c r="CH56" s="854"/>
      <c r="CI56" s="855"/>
      <c r="CJ56" s="853">
        <f>データ一覧!N639</f>
        <v>0</v>
      </c>
      <c r="CK56" s="854"/>
      <c r="CL56" s="854"/>
      <c r="CM56" s="855"/>
      <c r="CN56" s="853">
        <f>データ一覧!N640</f>
        <v>340</v>
      </c>
      <c r="CO56" s="854"/>
      <c r="CP56" s="854"/>
      <c r="CQ56" s="855"/>
      <c r="CR56" s="853">
        <f>データ一覧!N641</f>
        <v>173</v>
      </c>
      <c r="CS56" s="854"/>
      <c r="CT56" s="854"/>
      <c r="CU56" s="855"/>
      <c r="CV56" s="853">
        <f>データ一覧!N642</f>
        <v>167</v>
      </c>
      <c r="CW56" s="854"/>
      <c r="CX56" s="854"/>
      <c r="CY56" s="894"/>
    </row>
    <row r="57" spans="1:103" ht="15.75" customHeight="1" x14ac:dyDescent="0.15">
      <c r="A57" s="710" t="s">
        <v>974</v>
      </c>
      <c r="B57" s="632"/>
      <c r="C57" s="632"/>
      <c r="D57" s="632"/>
      <c r="E57" s="632"/>
      <c r="F57" s="632"/>
      <c r="G57" s="711"/>
      <c r="H57" s="715" t="str">
        <f>データ一覧!N102</f>
        <v>…</v>
      </c>
      <c r="I57" s="1081"/>
      <c r="J57" s="1585"/>
      <c r="K57" s="715" t="str">
        <f>データ一覧!N159</f>
        <v>…</v>
      </c>
      <c r="L57" s="1081"/>
      <c r="M57" s="1585"/>
      <c r="N57" s="715">
        <f>データ一覧!N103</f>
        <v>49</v>
      </c>
      <c r="O57" s="1081"/>
      <c r="P57" s="1585"/>
      <c r="Q57" s="715">
        <f>データ一覧!N160</f>
        <v>493</v>
      </c>
      <c r="R57" s="1081"/>
      <c r="S57" s="1585"/>
      <c r="T57" s="715" t="str">
        <f>データ一覧!N104</f>
        <v>…</v>
      </c>
      <c r="U57" s="1081"/>
      <c r="V57" s="1585"/>
      <c r="W57" s="715" t="str">
        <f>データ一覧!N161</f>
        <v>…</v>
      </c>
      <c r="X57" s="1081"/>
      <c r="Y57" s="1586"/>
      <c r="Z57" s="1780">
        <f>データ一覧!N282</f>
        <v>0</v>
      </c>
      <c r="AA57" s="1052"/>
      <c r="AB57" s="1052"/>
      <c r="AC57" s="576"/>
      <c r="AD57" s="1864">
        <f>データ一覧!N283</f>
        <v>0</v>
      </c>
      <c r="AE57" s="1052"/>
      <c r="AF57" s="1052"/>
      <c r="AG57" s="576"/>
      <c r="AH57" s="1859">
        <f>データ一覧!N284</f>
        <v>0</v>
      </c>
      <c r="AI57" s="1179"/>
      <c r="AJ57" s="1860"/>
      <c r="AK57" s="1861">
        <f>データ一覧!N285</f>
        <v>0</v>
      </c>
      <c r="AL57" s="1180"/>
      <c r="AM57" s="1591"/>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データ一覧!N644</f>
        <v>1</v>
      </c>
      <c r="CA57" s="680"/>
      <c r="CB57" s="681"/>
      <c r="CC57" s="679">
        <f>データ一覧!N645</f>
        <v>0</v>
      </c>
      <c r="CD57" s="680"/>
      <c r="CE57" s="681"/>
      <c r="CF57" s="891">
        <f>データ一覧!N646</f>
        <v>10</v>
      </c>
      <c r="CG57" s="892"/>
      <c r="CH57" s="892"/>
      <c r="CI57" s="893"/>
      <c r="CJ57" s="679">
        <f>データ一覧!N647</f>
        <v>0</v>
      </c>
      <c r="CK57" s="680"/>
      <c r="CL57" s="680"/>
      <c r="CM57" s="681"/>
      <c r="CN57" s="891">
        <f>データ一覧!N648</f>
        <v>58</v>
      </c>
      <c r="CO57" s="892"/>
      <c r="CP57" s="892"/>
      <c r="CQ57" s="893"/>
      <c r="CR57" s="891">
        <f>データ一覧!N649</f>
        <v>10</v>
      </c>
      <c r="CS57" s="892"/>
      <c r="CT57" s="892"/>
      <c r="CU57" s="893"/>
      <c r="CV57" s="891">
        <f>データ一覧!N650</f>
        <v>48</v>
      </c>
      <c r="CW57" s="892"/>
      <c r="CX57" s="892"/>
      <c r="CY57" s="895"/>
    </row>
    <row r="58" spans="1:103" ht="15.75" customHeight="1" x14ac:dyDescent="0.15">
      <c r="A58" s="710" t="s">
        <v>979</v>
      </c>
      <c r="B58" s="632"/>
      <c r="C58" s="632"/>
      <c r="D58" s="632"/>
      <c r="E58" s="632"/>
      <c r="F58" s="632"/>
      <c r="G58" s="711"/>
      <c r="H58" s="715" t="str">
        <f>データ一覧!N105</f>
        <v>…</v>
      </c>
      <c r="I58" s="1081"/>
      <c r="J58" s="1585"/>
      <c r="K58" s="715" t="str">
        <f>データ一覧!N162</f>
        <v>…</v>
      </c>
      <c r="L58" s="1081"/>
      <c r="M58" s="1585"/>
      <c r="N58" s="715">
        <f>データ一覧!N106</f>
        <v>1</v>
      </c>
      <c r="O58" s="1081"/>
      <c r="P58" s="1585"/>
      <c r="Q58" s="715">
        <f>データ一覧!N163</f>
        <v>10</v>
      </c>
      <c r="R58" s="1081"/>
      <c r="S58" s="1585"/>
      <c r="T58" s="715" t="str">
        <f>データ一覧!N107</f>
        <v>…</v>
      </c>
      <c r="U58" s="1081"/>
      <c r="V58" s="1585"/>
      <c r="W58" s="715" t="str">
        <f>データ一覧!N164</f>
        <v>…</v>
      </c>
      <c r="X58" s="1081"/>
      <c r="Y58" s="1586"/>
      <c r="Z58" s="840" t="s">
        <v>963</v>
      </c>
      <c r="AA58" s="730"/>
      <c r="AB58" s="730"/>
      <c r="AC58" s="730"/>
      <c r="AD58" s="730"/>
      <c r="AE58" s="730"/>
      <c r="AF58" s="730"/>
      <c r="AG58" s="730"/>
      <c r="AH58" s="730"/>
      <c r="AI58" s="730"/>
      <c r="AJ58" s="730"/>
      <c r="AK58" s="730"/>
      <c r="AL58" s="730"/>
      <c r="AM58" s="1584"/>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データ一覧!N108</f>
        <v>…</v>
      </c>
      <c r="I59" s="1081"/>
      <c r="J59" s="1585"/>
      <c r="K59" s="715" t="str">
        <f>データ一覧!N165</f>
        <v>…</v>
      </c>
      <c r="L59" s="1081"/>
      <c r="M59" s="1585"/>
      <c r="N59" s="715">
        <f>データ一覧!N109</f>
        <v>454</v>
      </c>
      <c r="O59" s="1081"/>
      <c r="P59" s="1585"/>
      <c r="Q59" s="715">
        <f>データ一覧!N166</f>
        <v>2736</v>
      </c>
      <c r="R59" s="1081"/>
      <c r="S59" s="1585"/>
      <c r="T59" s="715" t="str">
        <f>データ一覧!N110</f>
        <v>…</v>
      </c>
      <c r="U59" s="1081"/>
      <c r="V59" s="1585"/>
      <c r="W59" s="715" t="str">
        <f>データ一覧!N167</f>
        <v>…</v>
      </c>
      <c r="X59" s="1081"/>
      <c r="Y59" s="1586"/>
      <c r="Z59" s="837"/>
      <c r="AA59" s="732"/>
      <c r="AB59" s="732"/>
      <c r="AC59" s="732"/>
      <c r="AD59" s="732"/>
      <c r="AE59" s="732"/>
      <c r="AF59" s="732"/>
      <c r="AG59" s="732"/>
      <c r="AH59" s="732"/>
      <c r="AI59" s="732"/>
      <c r="AJ59" s="732"/>
      <c r="AK59" s="732"/>
      <c r="AL59" s="732"/>
      <c r="AM59" s="850"/>
      <c r="AN59" s="870" t="str">
        <f>データ一覧!$A$412</f>
        <v>7.3.31</v>
      </c>
      <c r="AO59" s="871"/>
      <c r="AP59" s="871"/>
      <c r="AQ59" s="872"/>
      <c r="AR59" s="598"/>
      <c r="AS59" s="725">
        <f>データ一覧!N412</f>
        <v>4694</v>
      </c>
      <c r="AT59" s="725"/>
      <c r="AU59" s="726"/>
      <c r="AV59" s="598"/>
      <c r="AW59" s="725">
        <f>データ一覧!N414</f>
        <v>17325</v>
      </c>
      <c r="AX59" s="725"/>
      <c r="AY59" s="726"/>
      <c r="AZ59" s="598"/>
      <c r="BA59" s="725">
        <f>データ一覧!N415</f>
        <v>14232</v>
      </c>
      <c r="BB59" s="725"/>
      <c r="BC59" s="726"/>
      <c r="BD59" s="673">
        <f>データ一覧!N413</f>
        <v>169</v>
      </c>
      <c r="BE59" s="725"/>
      <c r="BF59" s="726"/>
      <c r="BG59" s="673">
        <f>データ一覧!N416</f>
        <v>1373</v>
      </c>
      <c r="BH59" s="725"/>
      <c r="BI59" s="726"/>
      <c r="BJ59" s="673">
        <f>データ一覧!N417</f>
        <v>1054</v>
      </c>
      <c r="BK59" s="674"/>
      <c r="BL59" s="675"/>
      <c r="BM59" s="673">
        <f>データ一覧!N418</f>
        <v>30951</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データ一覧!N111</f>
        <v>…</v>
      </c>
      <c r="I60" s="1081"/>
      <c r="J60" s="1585"/>
      <c r="K60" s="715" t="str">
        <f>データ一覧!N168</f>
        <v>…</v>
      </c>
      <c r="L60" s="1081"/>
      <c r="M60" s="1585"/>
      <c r="N60" s="715">
        <f>データ一覧!N112</f>
        <v>610</v>
      </c>
      <c r="O60" s="1081"/>
      <c r="P60" s="1585"/>
      <c r="Q60" s="715">
        <f>データ一覧!N169</f>
        <v>16284</v>
      </c>
      <c r="R60" s="1081"/>
      <c r="S60" s="1585"/>
      <c r="T60" s="715" t="str">
        <f>データ一覧!N113</f>
        <v>…</v>
      </c>
      <c r="U60" s="1081"/>
      <c r="V60" s="1585"/>
      <c r="W60" s="715" t="str">
        <f>データ一覧!N170</f>
        <v>…</v>
      </c>
      <c r="X60" s="1081"/>
      <c r="Y60" s="1586"/>
      <c r="Z60" s="840" t="s">
        <v>970</v>
      </c>
      <c r="AA60" s="730"/>
      <c r="AB60" s="730"/>
      <c r="AC60" s="730"/>
      <c r="AD60" s="730"/>
      <c r="AE60" s="731"/>
      <c r="AF60" s="729" t="s">
        <v>394</v>
      </c>
      <c r="AG60" s="730"/>
      <c r="AH60" s="730"/>
      <c r="AI60" s="731"/>
      <c r="AJ60" s="730" t="s">
        <v>395</v>
      </c>
      <c r="AK60" s="730"/>
      <c r="AL60" s="730"/>
      <c r="AM60" s="1584"/>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データ一覧!N114</f>
        <v>…</v>
      </c>
      <c r="I61" s="1081"/>
      <c r="J61" s="1585"/>
      <c r="K61" s="715" t="str">
        <f>データ一覧!N171</f>
        <v>…</v>
      </c>
      <c r="L61" s="1081"/>
      <c r="M61" s="1585"/>
      <c r="N61" s="715">
        <f>データ一覧!N115</f>
        <v>7</v>
      </c>
      <c r="O61" s="1081"/>
      <c r="P61" s="1585"/>
      <c r="Q61" s="715">
        <f>データ一覧!N172</f>
        <v>89</v>
      </c>
      <c r="R61" s="1081"/>
      <c r="S61" s="1585"/>
      <c r="T61" s="715" t="str">
        <f>データ一覧!N116</f>
        <v>…</v>
      </c>
      <c r="U61" s="1081"/>
      <c r="V61" s="1585"/>
      <c r="W61" s="715" t="str">
        <f>データ一覧!N173</f>
        <v>…</v>
      </c>
      <c r="X61" s="1081"/>
      <c r="Y61" s="1586"/>
      <c r="Z61" s="837"/>
      <c r="AA61" s="732"/>
      <c r="AB61" s="732"/>
      <c r="AC61" s="732"/>
      <c r="AD61" s="732"/>
      <c r="AE61" s="733"/>
      <c r="AF61" s="671"/>
      <c r="AG61" s="732"/>
      <c r="AH61" s="732"/>
      <c r="AI61" s="733"/>
      <c r="AJ61" s="732"/>
      <c r="AK61" s="732"/>
      <c r="AL61" s="732"/>
      <c r="AM61" s="850"/>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データ一覧!N117</f>
        <v>…</v>
      </c>
      <c r="I62" s="1081"/>
      <c r="J62" s="1585"/>
      <c r="K62" s="715" t="str">
        <f>データ一覧!N174</f>
        <v>…</v>
      </c>
      <c r="L62" s="1081"/>
      <c r="M62" s="1585"/>
      <c r="N62" s="715">
        <f>データ一覧!N118</f>
        <v>23</v>
      </c>
      <c r="O62" s="1081"/>
      <c r="P62" s="1585"/>
      <c r="Q62" s="715">
        <f>データ一覧!N175</f>
        <v>145</v>
      </c>
      <c r="R62" s="1081"/>
      <c r="S62" s="1585"/>
      <c r="T62" s="715" t="str">
        <f>データ一覧!N119</f>
        <v>…</v>
      </c>
      <c r="U62" s="1081"/>
      <c r="V62" s="1585"/>
      <c r="W62" s="715" t="str">
        <f>データ一覧!N176</f>
        <v>…</v>
      </c>
      <c r="X62" s="1081"/>
      <c r="Y62" s="1586"/>
      <c r="Z62" s="67"/>
      <c r="AA62" s="67"/>
      <c r="AB62" s="490"/>
      <c r="AC62" s="490"/>
      <c r="AD62" s="67"/>
      <c r="AE62" s="586" t="s">
        <v>873</v>
      </c>
      <c r="AF62" s="150"/>
      <c r="AG62" s="490"/>
      <c r="AH62" s="490" t="s">
        <v>975</v>
      </c>
      <c r="AI62" s="162"/>
      <c r="AJ62" s="67"/>
      <c r="AK62" s="490"/>
      <c r="AL62" s="67"/>
      <c r="AM62" s="151" t="s">
        <v>976</v>
      </c>
      <c r="AN62" s="870" t="str">
        <f>データ一覧!$A$422</f>
        <v>7.3.31</v>
      </c>
      <c r="AO62" s="871"/>
      <c r="AP62" s="871"/>
      <c r="AQ62" s="872"/>
      <c r="AR62" s="882">
        <f>データ一覧!N419</f>
        <v>23</v>
      </c>
      <c r="AS62" s="883"/>
      <c r="AT62" s="883"/>
      <c r="AU62" s="883"/>
      <c r="AV62" s="884"/>
      <c r="AW62" s="882">
        <f>データ一覧!N420</f>
        <v>21</v>
      </c>
      <c r="AX62" s="883"/>
      <c r="AY62" s="883"/>
      <c r="AZ62" s="883"/>
      <c r="BA62" s="884"/>
      <c r="BB62" s="883">
        <f>データ一覧!N421</f>
        <v>2</v>
      </c>
      <c r="BC62" s="883"/>
      <c r="BD62" s="883"/>
      <c r="BE62" s="885"/>
      <c r="BF62" s="1595" t="str">
        <f>+RIGHT(データ一覧!$A$422,2)</f>
        <v>31</v>
      </c>
      <c r="BG62" s="208" t="s">
        <v>892</v>
      </c>
      <c r="BH62" s="879">
        <f>データ一覧!N422</f>
        <v>4583</v>
      </c>
      <c r="BI62" s="880"/>
      <c r="BJ62" s="880"/>
      <c r="BK62" s="881"/>
      <c r="BL62" s="847">
        <f>データ一覧!N423</f>
        <v>468</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データ一覧!N120</f>
        <v>…</v>
      </c>
      <c r="I63" s="1081"/>
      <c r="J63" s="1585"/>
      <c r="K63" s="715" t="str">
        <f>データ一覧!N177</f>
        <v>…</v>
      </c>
      <c r="L63" s="1081"/>
      <c r="M63" s="1585"/>
      <c r="N63" s="715">
        <f>データ一覧!N121</f>
        <v>84</v>
      </c>
      <c r="O63" s="1081"/>
      <c r="P63" s="1585"/>
      <c r="Q63" s="715">
        <f>データ一覧!N178</f>
        <v>1684</v>
      </c>
      <c r="R63" s="1081"/>
      <c r="S63" s="1585"/>
      <c r="T63" s="715" t="str">
        <f>データ一覧!N122</f>
        <v>…</v>
      </c>
      <c r="U63" s="1081"/>
      <c r="V63" s="1585"/>
      <c r="W63" s="715" t="str">
        <f>データ一覧!N179</f>
        <v>…</v>
      </c>
      <c r="X63" s="1081"/>
      <c r="Y63" s="1586"/>
      <c r="Z63" s="1596">
        <f>データ一覧!N286</f>
        <v>0</v>
      </c>
      <c r="AA63" s="652"/>
      <c r="AB63" s="652"/>
      <c r="AC63" s="652"/>
      <c r="AD63" s="652"/>
      <c r="AE63" s="1597"/>
      <c r="AF63" s="1502">
        <f>データ一覧!N287</f>
        <v>0</v>
      </c>
      <c r="AG63" s="652"/>
      <c r="AH63" s="652"/>
      <c r="AI63" s="1597"/>
      <c r="AJ63" s="1502">
        <f>データ一覧!N288</f>
        <v>0</v>
      </c>
      <c r="AK63" s="652"/>
      <c r="AL63" s="652"/>
      <c r="AM63" s="1598"/>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データ一覧!N651</f>
        <v>7</v>
      </c>
      <c r="BY63" s="966"/>
      <c r="BZ63" s="966"/>
      <c r="CA63" s="248"/>
      <c r="CB63" s="247"/>
      <c r="CC63" s="246"/>
      <c r="CD63" s="966">
        <f>データ一覧!N652</f>
        <v>6</v>
      </c>
      <c r="CE63" s="966"/>
      <c r="CF63" s="966"/>
      <c r="CG63" s="248"/>
      <c r="CH63" s="247"/>
      <c r="CI63" s="246"/>
      <c r="CJ63" s="648">
        <f>データ一覧!N653</f>
        <v>49</v>
      </c>
      <c r="CK63" s="648"/>
      <c r="CL63" s="648"/>
      <c r="CM63" s="248"/>
      <c r="CN63" s="247"/>
      <c r="CO63" s="246"/>
      <c r="CP63" s="648">
        <f>データ一覧!N654</f>
        <v>6</v>
      </c>
      <c r="CQ63" s="648"/>
      <c r="CR63" s="648"/>
      <c r="CS63" s="248"/>
      <c r="CT63" s="247"/>
      <c r="CU63" s="246"/>
      <c r="CV63" s="966">
        <f>データ一覧!N655</f>
        <v>30</v>
      </c>
      <c r="CW63" s="966"/>
      <c r="CX63" s="966"/>
      <c r="CY63" s="151"/>
    </row>
    <row r="64" spans="1:103" ht="15.75" customHeight="1" x14ac:dyDescent="0.15">
      <c r="A64" s="710" t="s">
        <v>366</v>
      </c>
      <c r="B64" s="632"/>
      <c r="C64" s="632"/>
      <c r="D64" s="632"/>
      <c r="E64" s="632"/>
      <c r="F64" s="632"/>
      <c r="G64" s="711"/>
      <c r="H64" s="715" t="str">
        <f>データ一覧!N123</f>
        <v>…</v>
      </c>
      <c r="I64" s="1081"/>
      <c r="J64" s="1585"/>
      <c r="K64" s="715" t="str">
        <f>データ一覧!N180</f>
        <v>…</v>
      </c>
      <c r="L64" s="1081"/>
      <c r="M64" s="1585"/>
      <c r="N64" s="715">
        <f>データ一覧!N124</f>
        <v>1056</v>
      </c>
      <c r="O64" s="1081"/>
      <c r="P64" s="1585"/>
      <c r="Q64" s="715">
        <f>データ一覧!N181</f>
        <v>6732</v>
      </c>
      <c r="R64" s="1081"/>
      <c r="S64" s="1585"/>
      <c r="T64" s="715" t="str">
        <f>データ一覧!N125</f>
        <v>…</v>
      </c>
      <c r="U64" s="1081"/>
      <c r="V64" s="1585"/>
      <c r="W64" s="715" t="str">
        <f>データ一覧!N182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15" ht="15.75" customHeight="1" x14ac:dyDescent="0.15">
      <c r="A65" s="710" t="s">
        <v>1010</v>
      </c>
      <c r="B65" s="632"/>
      <c r="C65" s="632"/>
      <c r="D65" s="632"/>
      <c r="E65" s="632"/>
      <c r="F65" s="632"/>
      <c r="G65" s="711"/>
      <c r="H65" s="715" t="str">
        <f>データ一覧!N126</f>
        <v>…</v>
      </c>
      <c r="I65" s="1081"/>
      <c r="J65" s="1585"/>
      <c r="K65" s="715" t="str">
        <f>データ一覧!N183</f>
        <v>…</v>
      </c>
      <c r="L65" s="1081"/>
      <c r="M65" s="1585"/>
      <c r="N65" s="715">
        <f>データ一覧!N127</f>
        <v>63</v>
      </c>
      <c r="O65" s="1081"/>
      <c r="P65" s="1585"/>
      <c r="Q65" s="715">
        <f>データ一覧!N184</f>
        <v>641</v>
      </c>
      <c r="R65" s="1081"/>
      <c r="S65" s="1585"/>
      <c r="T65" s="715" t="str">
        <f>データ一覧!N128</f>
        <v>…</v>
      </c>
      <c r="U65" s="1081"/>
      <c r="V65" s="1585"/>
      <c r="W65" s="715" t="str">
        <f>データ一覧!N185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15" s="14" customFormat="1" ht="15.75" customHeight="1" x14ac:dyDescent="0.15">
      <c r="A66" s="710" t="s">
        <v>1012</v>
      </c>
      <c r="B66" s="632"/>
      <c r="C66" s="632"/>
      <c r="D66" s="632"/>
      <c r="E66" s="632"/>
      <c r="F66" s="632"/>
      <c r="G66" s="711"/>
      <c r="H66" s="715" t="str">
        <f>データ一覧!N129</f>
        <v>…</v>
      </c>
      <c r="I66" s="1081"/>
      <c r="J66" s="1585"/>
      <c r="K66" s="715" t="str">
        <f>データ一覧!N186</f>
        <v>…</v>
      </c>
      <c r="L66" s="1081"/>
      <c r="M66" s="1585"/>
      <c r="N66" s="715">
        <f>データ一覧!N130</f>
        <v>155</v>
      </c>
      <c r="O66" s="1081"/>
      <c r="P66" s="1585"/>
      <c r="Q66" s="715">
        <f>データ一覧!N187</f>
        <v>545</v>
      </c>
      <c r="R66" s="1081"/>
      <c r="S66" s="1585"/>
      <c r="T66" s="715" t="str">
        <f>データ一覧!N131</f>
        <v>…</v>
      </c>
      <c r="U66" s="1081"/>
      <c r="V66" s="1585"/>
      <c r="W66" s="715" t="str">
        <f>データ一覧!N188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データ一覧!N656</f>
        <v>102</v>
      </c>
      <c r="BW66" s="1882"/>
      <c r="BX66" s="1882"/>
      <c r="BY66" s="1882"/>
      <c r="BZ66" s="313"/>
      <c r="CA66" s="1101">
        <f>データ一覧!N657</f>
        <v>42</v>
      </c>
      <c r="CB66" s="1882"/>
      <c r="CC66" s="1882"/>
      <c r="CD66" s="1882"/>
      <c r="CE66" s="314"/>
      <c r="CF66" s="1101">
        <f>データ一覧!N658</f>
        <v>132</v>
      </c>
      <c r="CG66" s="1882"/>
      <c r="CH66" s="1882"/>
      <c r="CI66" s="1882"/>
      <c r="CJ66" s="314"/>
      <c r="CK66" s="1101">
        <f>データ一覧!N659</f>
        <v>51</v>
      </c>
      <c r="CL66" s="1882"/>
      <c r="CM66" s="1882"/>
      <c r="CN66" s="1882"/>
      <c r="CO66" s="313"/>
      <c r="CP66" s="1101">
        <f>データ一覧!N660</f>
        <v>7</v>
      </c>
      <c r="CQ66" s="1882"/>
      <c r="CR66" s="1882"/>
      <c r="CS66" s="1882"/>
      <c r="CT66" s="313"/>
      <c r="CU66" s="1101">
        <f>データ一覧!N661</f>
        <v>887</v>
      </c>
      <c r="CV66" s="1882"/>
      <c r="CW66" s="1882"/>
      <c r="CX66" s="1882"/>
      <c r="CY66" s="315"/>
      <c r="CZ66" s="3"/>
      <c r="DA66" s="3"/>
      <c r="DB66" s="3"/>
      <c r="DC66" s="3"/>
      <c r="DD66" s="3"/>
      <c r="DE66" s="3"/>
      <c r="DF66" s="3"/>
      <c r="DG66" s="3"/>
      <c r="DH66" s="3"/>
      <c r="DI66" s="3"/>
      <c r="DJ66" s="3"/>
      <c r="DK66" s="3"/>
    </row>
    <row r="67" spans="1:115" ht="15.75" customHeight="1" x14ac:dyDescent="0.15">
      <c r="A67" s="1593" t="s">
        <v>1017</v>
      </c>
      <c r="B67" s="921"/>
      <c r="C67" s="921"/>
      <c r="D67" s="921"/>
      <c r="E67" s="921"/>
      <c r="F67" s="921"/>
      <c r="G67" s="922"/>
      <c r="H67" s="715" t="str">
        <f>データ一覧!N132</f>
        <v>…</v>
      </c>
      <c r="I67" s="1081"/>
      <c r="J67" s="1585"/>
      <c r="K67" s="715" t="str">
        <f>データ一覧!N189</f>
        <v>…</v>
      </c>
      <c r="L67" s="1081"/>
      <c r="M67" s="1585"/>
      <c r="N67" s="715">
        <f>データ一覧!N133</f>
        <v>133</v>
      </c>
      <c r="O67" s="1081"/>
      <c r="P67" s="1585"/>
      <c r="Q67" s="715">
        <f>データ一覧!N190</f>
        <v>677</v>
      </c>
      <c r="R67" s="1081"/>
      <c r="S67" s="1585"/>
      <c r="T67" s="715" t="str">
        <f>データ一覧!N134</f>
        <v>…</v>
      </c>
      <c r="U67" s="1081"/>
      <c r="V67" s="1585"/>
      <c r="W67" s="715" t="str">
        <f>データ一覧!N191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15" ht="15.75" customHeight="1" x14ac:dyDescent="0.15">
      <c r="A68" s="710" t="s">
        <v>1026</v>
      </c>
      <c r="B68" s="632"/>
      <c r="C68" s="632"/>
      <c r="D68" s="632"/>
      <c r="E68" s="632"/>
      <c r="F68" s="632"/>
      <c r="G68" s="711"/>
      <c r="H68" s="715" t="str">
        <f>データ一覧!N135</f>
        <v>…</v>
      </c>
      <c r="I68" s="1081"/>
      <c r="J68" s="1585"/>
      <c r="K68" s="715" t="str">
        <f>データ一覧!N192</f>
        <v>…</v>
      </c>
      <c r="L68" s="1081"/>
      <c r="M68" s="1585"/>
      <c r="N68" s="715">
        <f>データ一覧!N136</f>
        <v>386</v>
      </c>
      <c r="O68" s="1081"/>
      <c r="P68" s="1585"/>
      <c r="Q68" s="715">
        <f>データ一覧!N193</f>
        <v>2385</v>
      </c>
      <c r="R68" s="1081"/>
      <c r="S68" s="1585"/>
      <c r="T68" s="715" t="str">
        <f>データ一覧!N137</f>
        <v>…</v>
      </c>
      <c r="U68" s="1081"/>
      <c r="V68" s="1585"/>
      <c r="W68" s="715" t="str">
        <f>データ一覧!N194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15" ht="15.75" customHeight="1" x14ac:dyDescent="0.15">
      <c r="A69" s="1609" t="s">
        <v>371</v>
      </c>
      <c r="B69" s="1481"/>
      <c r="C69" s="1481"/>
      <c r="D69" s="1481"/>
      <c r="E69" s="1481"/>
      <c r="F69" s="1481"/>
      <c r="G69" s="1501"/>
      <c r="H69" s="715" t="str">
        <f>データ一覧!N138</f>
        <v>…</v>
      </c>
      <c r="I69" s="1081"/>
      <c r="J69" s="1585"/>
      <c r="K69" s="715" t="str">
        <f>データ一覧!N195</f>
        <v>…</v>
      </c>
      <c r="L69" s="1081"/>
      <c r="M69" s="1585"/>
      <c r="N69" s="715">
        <f>データ一覧!N139</f>
        <v>342</v>
      </c>
      <c r="O69" s="1081"/>
      <c r="P69" s="1585"/>
      <c r="Q69" s="715">
        <f>データ一覧!N196</f>
        <v>1015</v>
      </c>
      <c r="R69" s="1081"/>
      <c r="S69" s="1585"/>
      <c r="T69" s="715" t="str">
        <f>データ一覧!N140</f>
        <v>…</v>
      </c>
      <c r="U69" s="1081"/>
      <c r="V69" s="1585"/>
      <c r="W69" s="715" t="str">
        <f>データ一覧!N197</f>
        <v>…</v>
      </c>
      <c r="X69" s="1081"/>
      <c r="Y69" s="1586"/>
      <c r="Z69" s="710" t="s">
        <v>1034</v>
      </c>
      <c r="AA69" s="632"/>
      <c r="AB69" s="632"/>
      <c r="AC69" s="711"/>
      <c r="AD69" s="721">
        <f>データ一覧!N289</f>
        <v>952</v>
      </c>
      <c r="AE69" s="1073"/>
      <c r="AF69" s="198"/>
      <c r="AG69" s="721">
        <f>データ一覧!N298</f>
        <v>5968</v>
      </c>
      <c r="AH69" s="1073"/>
      <c r="AI69" s="198"/>
      <c r="AJ69" s="721">
        <f>データ一覧!N307</f>
        <v>149403</v>
      </c>
      <c r="AK69" s="1073"/>
      <c r="AL69" s="1073"/>
      <c r="AM69" s="199"/>
      <c r="AN69" s="840"/>
      <c r="AO69" s="730"/>
      <c r="AP69" s="730"/>
      <c r="AQ69" s="731"/>
      <c r="AR69" s="1610">
        <f>データ一覧!N424</f>
        <v>504545.91888854839</v>
      </c>
      <c r="AS69" s="796"/>
      <c r="AT69" s="796"/>
      <c r="AU69" s="796"/>
      <c r="AV69" s="797"/>
      <c r="AW69" s="1611">
        <f>データ一覧!N425</f>
        <v>516515.51221499406</v>
      </c>
      <c r="AX69" s="1612"/>
      <c r="AY69" s="1612"/>
      <c r="AZ69" s="1612"/>
      <c r="BA69" s="1613"/>
      <c r="BB69" s="1531"/>
      <c r="BC69" s="1529"/>
      <c r="BD69" s="1529"/>
      <c r="BE69" s="1530"/>
      <c r="BF69" s="1611">
        <f>データ一覧!N426</f>
        <v>504545.91888854839</v>
      </c>
      <c r="BG69" s="1612"/>
      <c r="BH69" s="1612"/>
      <c r="BI69" s="1612"/>
      <c r="BJ69" s="1613"/>
      <c r="BK69" s="1611">
        <f>データ一覧!N427</f>
        <v>507597.61174268951</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15" ht="15.75" customHeight="1" x14ac:dyDescent="0.15">
      <c r="A70" s="710" t="s">
        <v>372</v>
      </c>
      <c r="B70" s="632"/>
      <c r="C70" s="632"/>
      <c r="D70" s="632"/>
      <c r="E70" s="632"/>
      <c r="F70" s="632"/>
      <c r="G70" s="711"/>
      <c r="H70" s="715" t="str">
        <f>データ一覧!N141</f>
        <v>…</v>
      </c>
      <c r="I70" s="1081"/>
      <c r="J70" s="1585"/>
      <c r="K70" s="715" t="str">
        <f>データ一覧!N198</f>
        <v>…</v>
      </c>
      <c r="L70" s="1081"/>
      <c r="M70" s="1585"/>
      <c r="N70" s="715">
        <f>データ一覧!N142</f>
        <v>113</v>
      </c>
      <c r="O70" s="1081"/>
      <c r="P70" s="1585"/>
      <c r="Q70" s="715">
        <f>データ一覧!N199</f>
        <v>990</v>
      </c>
      <c r="R70" s="1081"/>
      <c r="S70" s="1585"/>
      <c r="T70" s="715" t="str">
        <f>データ一覧!N143</f>
        <v>…</v>
      </c>
      <c r="U70" s="1081"/>
      <c r="V70" s="1585"/>
      <c r="W70" s="715" t="str">
        <f>データ一覧!N200</f>
        <v>…</v>
      </c>
      <c r="X70" s="1081"/>
      <c r="Y70" s="1586"/>
      <c r="Z70" s="710" t="s">
        <v>1043</v>
      </c>
      <c r="AA70" s="632"/>
      <c r="AB70" s="632"/>
      <c r="AC70" s="711"/>
      <c r="AD70" s="721">
        <f>データ一覧!N290</f>
        <v>247</v>
      </c>
      <c r="AE70" s="1073"/>
      <c r="AF70" s="198"/>
      <c r="AG70" s="721">
        <f>データ一覧!N299</f>
        <v>1504</v>
      </c>
      <c r="AH70" s="1073"/>
      <c r="AI70" s="198"/>
      <c r="AJ70" s="721">
        <f>データ一覧!N308</f>
        <v>63185</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15" ht="15.75" customHeight="1" x14ac:dyDescent="0.15">
      <c r="A71" s="710" t="s">
        <v>373</v>
      </c>
      <c r="B71" s="632"/>
      <c r="C71" s="632"/>
      <c r="D71" s="632"/>
      <c r="E71" s="632"/>
      <c r="F71" s="632"/>
      <c r="G71" s="711"/>
      <c r="H71" s="715" t="str">
        <f>データ一覧!N144</f>
        <v>…</v>
      </c>
      <c r="I71" s="1081"/>
      <c r="J71" s="1585"/>
      <c r="K71" s="715" t="str">
        <f>データ一覧!N201</f>
        <v>…</v>
      </c>
      <c r="L71" s="1081"/>
      <c r="M71" s="1585"/>
      <c r="N71" s="715">
        <f>データ一覧!N145</f>
        <v>263</v>
      </c>
      <c r="O71" s="1081"/>
      <c r="P71" s="1585"/>
      <c r="Q71" s="715">
        <f>データ一覧!N202</f>
        <v>4331</v>
      </c>
      <c r="R71" s="1081"/>
      <c r="S71" s="1585"/>
      <c r="T71" s="715" t="str">
        <f>データ一覧!N146</f>
        <v>…</v>
      </c>
      <c r="U71" s="1081"/>
      <c r="V71" s="1585"/>
      <c r="W71" s="715" t="str">
        <f>データ一覧!N203</f>
        <v>…</v>
      </c>
      <c r="X71" s="1081"/>
      <c r="Y71" s="1586"/>
      <c r="Z71" s="710" t="s">
        <v>1045</v>
      </c>
      <c r="AA71" s="632"/>
      <c r="AB71" s="632"/>
      <c r="AC71" s="711"/>
      <c r="AD71" s="721">
        <f>データ一覧!N291</f>
        <v>705</v>
      </c>
      <c r="AE71" s="1073"/>
      <c r="AF71" s="198"/>
      <c r="AG71" s="721">
        <f>データ一覧!N300</f>
        <v>4464</v>
      </c>
      <c r="AH71" s="1073"/>
      <c r="AI71" s="198"/>
      <c r="AJ71" s="721">
        <f>データ一覧!N309</f>
        <v>86218</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データ一覧!N662</f>
        <v>1057</v>
      </c>
      <c r="BV71" s="648"/>
      <c r="BW71" s="648"/>
      <c r="BX71" s="649"/>
      <c r="BY71" s="247" t="s">
        <v>1046</v>
      </c>
      <c r="BZ71" s="1102" t="str">
        <f>データ一覧!N663</f>
        <v>-</v>
      </c>
      <c r="CA71" s="1103"/>
      <c r="CB71" s="1010">
        <f>データ一覧!N664</f>
        <v>236</v>
      </c>
      <c r="CC71" s="1011"/>
      <c r="CD71" s="1104"/>
      <c r="CE71" s="247"/>
      <c r="CF71" s="1011">
        <f>データ一覧!N665</f>
        <v>12</v>
      </c>
      <c r="CG71" s="1856"/>
      <c r="CH71" s="647">
        <f>データ一覧!N666</f>
        <v>219</v>
      </c>
      <c r="CI71" s="648"/>
      <c r="CJ71" s="649"/>
      <c r="CK71" s="647">
        <f>データ一覧!N667</f>
        <v>57</v>
      </c>
      <c r="CL71" s="648"/>
      <c r="CM71" s="649"/>
      <c r="CN71" s="647">
        <f>データ一覧!N668</f>
        <v>76</v>
      </c>
      <c r="CO71" s="648"/>
      <c r="CP71" s="649"/>
      <c r="CQ71" s="647">
        <f>データ一覧!N669</f>
        <v>143</v>
      </c>
      <c r="CR71" s="648"/>
      <c r="CS71" s="649"/>
      <c r="CT71" s="647">
        <f>データ一覧!N670</f>
        <v>36</v>
      </c>
      <c r="CU71" s="648"/>
      <c r="CV71" s="649"/>
      <c r="CW71" s="647">
        <f>データ一覧!N671</f>
        <v>5</v>
      </c>
      <c r="CX71" s="648"/>
      <c r="CY71" s="1109"/>
    </row>
    <row r="72" spans="1:115" ht="15.75" customHeight="1" x14ac:dyDescent="0.15">
      <c r="A72" s="710" t="s">
        <v>374</v>
      </c>
      <c r="B72" s="632"/>
      <c r="C72" s="632"/>
      <c r="D72" s="632"/>
      <c r="E72" s="632"/>
      <c r="F72" s="632"/>
      <c r="G72" s="711"/>
      <c r="H72" s="715" t="str">
        <f>データ一覧!N147</f>
        <v>…</v>
      </c>
      <c r="I72" s="1081"/>
      <c r="J72" s="1585"/>
      <c r="K72" s="715" t="str">
        <f>データ一覧!N204</f>
        <v>…</v>
      </c>
      <c r="L72" s="1081"/>
      <c r="M72" s="1585"/>
      <c r="N72" s="715">
        <f>データ一覧!N148</f>
        <v>33</v>
      </c>
      <c r="O72" s="1081"/>
      <c r="P72" s="1585"/>
      <c r="Q72" s="715">
        <f>データ一覧!N205</f>
        <v>470</v>
      </c>
      <c r="R72" s="1081"/>
      <c r="S72" s="1585"/>
      <c r="T72" s="715" t="str">
        <f>データ一覧!N149</f>
        <v>…</v>
      </c>
      <c r="U72" s="1081"/>
      <c r="V72" s="1585"/>
      <c r="W72" s="715" t="str">
        <f>データ一覧!N206</f>
        <v>…</v>
      </c>
      <c r="X72" s="1081"/>
      <c r="Y72" s="1586"/>
      <c r="Z72" s="710" t="s">
        <v>1047</v>
      </c>
      <c r="AA72" s="632"/>
      <c r="AB72" s="632"/>
      <c r="AC72" s="711"/>
      <c r="AD72" s="721">
        <f>データ一覧!N292</f>
        <v>3</v>
      </c>
      <c r="AE72" s="1073"/>
      <c r="AF72" s="198"/>
      <c r="AG72" s="721">
        <f>データ一覧!N301</f>
        <v>153</v>
      </c>
      <c r="AH72" s="1073"/>
      <c r="AI72" s="198"/>
      <c r="AJ72" s="721">
        <f>データ一覧!N310</f>
        <v>3271</v>
      </c>
      <c r="AK72" s="1073"/>
      <c r="AL72" s="1073"/>
      <c r="AM72" s="199"/>
      <c r="AN72" s="1618" t="s">
        <v>1048</v>
      </c>
      <c r="AO72" s="1619"/>
      <c r="AP72" s="1619"/>
      <c r="AQ72" s="1620"/>
      <c r="AR72" s="1611">
        <f>SUM(AR73:AV85)</f>
        <v>39512000</v>
      </c>
      <c r="AS72" s="1612"/>
      <c r="AT72" s="1612"/>
      <c r="AU72" s="1612"/>
      <c r="AV72" s="1613"/>
      <c r="AW72" s="1611">
        <f>SUM(AW73:BA85)</f>
        <v>40572810</v>
      </c>
      <c r="AX72" s="1612"/>
      <c r="AY72" s="1612"/>
      <c r="AZ72" s="1612"/>
      <c r="BA72" s="1613"/>
      <c r="BB72" s="1531" t="s">
        <v>565</v>
      </c>
      <c r="BC72" s="908"/>
      <c r="BD72" s="908"/>
      <c r="BE72" s="909"/>
      <c r="BF72" s="1611">
        <f>SUM(BF73:BJ85)</f>
        <v>39512000</v>
      </c>
      <c r="BG72" s="1612"/>
      <c r="BH72" s="1612"/>
      <c r="BI72" s="1612"/>
      <c r="BJ72" s="1613"/>
      <c r="BK72" s="718">
        <f>SUM(BK73:BO85)</f>
        <v>39872300</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15" ht="15.75" customHeight="1" x14ac:dyDescent="0.15">
      <c r="A73" s="710" t="s">
        <v>844</v>
      </c>
      <c r="B73" s="632"/>
      <c r="C73" s="632"/>
      <c r="D73" s="632"/>
      <c r="E73" s="632"/>
      <c r="F73" s="632"/>
      <c r="G73" s="711"/>
      <c r="H73" s="715" t="str">
        <f>データ一覧!N150</f>
        <v>…</v>
      </c>
      <c r="I73" s="1081"/>
      <c r="J73" s="1585"/>
      <c r="K73" s="715" t="str">
        <f>データ一覧!N207</f>
        <v>…</v>
      </c>
      <c r="L73" s="1081"/>
      <c r="M73" s="1585"/>
      <c r="N73" s="715">
        <f>データ一覧!N151</f>
        <v>379</v>
      </c>
      <c r="O73" s="1081"/>
      <c r="P73" s="1585"/>
      <c r="Q73" s="715">
        <f>データ一覧!N208</f>
        <v>3663</v>
      </c>
      <c r="R73" s="1081"/>
      <c r="S73" s="1585"/>
      <c r="T73" s="715" t="str">
        <f>データ一覧!N152</f>
        <v>…</v>
      </c>
      <c r="U73" s="1081"/>
      <c r="V73" s="1585"/>
      <c r="W73" s="715" t="str">
        <f>データ一覧!N209</f>
        <v>…</v>
      </c>
      <c r="X73" s="1081"/>
      <c r="Y73" s="1586"/>
      <c r="Z73" s="702" t="s">
        <v>1049</v>
      </c>
      <c r="AA73" s="703"/>
      <c r="AB73" s="703"/>
      <c r="AC73" s="704"/>
      <c r="AD73" s="721">
        <f>データ一覧!N293</f>
        <v>97</v>
      </c>
      <c r="AE73" s="1073"/>
      <c r="AF73" s="198"/>
      <c r="AG73" s="721">
        <f>データ一覧!N302</f>
        <v>329</v>
      </c>
      <c r="AH73" s="1073"/>
      <c r="AI73" s="198"/>
      <c r="AJ73" s="721">
        <f>データ一覧!N311</f>
        <v>2697</v>
      </c>
      <c r="AK73" s="1073"/>
      <c r="AL73" s="1073"/>
      <c r="AM73" s="199"/>
      <c r="AN73" s="1622" t="s">
        <v>570</v>
      </c>
      <c r="AO73" s="964"/>
      <c r="AP73" s="964"/>
      <c r="AQ73" s="965"/>
      <c r="AR73" s="718">
        <f>データ一覧!N429</f>
        <v>14608300</v>
      </c>
      <c r="AS73" s="719"/>
      <c r="AT73" s="719"/>
      <c r="AU73" s="719"/>
      <c r="AV73" s="720"/>
      <c r="AW73" s="718">
        <f>データ一覧!N443</f>
        <v>13759728</v>
      </c>
      <c r="AX73" s="719"/>
      <c r="AY73" s="719"/>
      <c r="AZ73" s="719"/>
      <c r="BA73" s="720"/>
      <c r="BB73" s="1534" t="s">
        <v>586</v>
      </c>
      <c r="BC73" s="919"/>
      <c r="BD73" s="919"/>
      <c r="BE73" s="920"/>
      <c r="BF73" s="718">
        <f>データ一覧!N457</f>
        <v>254125</v>
      </c>
      <c r="BG73" s="719"/>
      <c r="BH73" s="719"/>
      <c r="BI73" s="719"/>
      <c r="BJ73" s="720"/>
      <c r="BK73" s="718">
        <f>データ一覧!N471</f>
        <v>235869</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15" ht="15.75" customHeight="1" x14ac:dyDescent="0.15">
      <c r="A74" s="1187" t="s">
        <v>846</v>
      </c>
      <c r="B74" s="683"/>
      <c r="C74" s="683"/>
      <c r="D74" s="683"/>
      <c r="E74" s="683"/>
      <c r="F74" s="683"/>
      <c r="G74" s="1188"/>
      <c r="H74" s="716" t="str">
        <f>データ一覧!N153</f>
        <v>…</v>
      </c>
      <c r="I74" s="1771"/>
      <c r="J74" s="1831"/>
      <c r="K74" s="716" t="str">
        <f>データ一覧!N210</f>
        <v>…</v>
      </c>
      <c r="L74" s="1771"/>
      <c r="M74" s="1831"/>
      <c r="N74" s="1010" t="str">
        <f>データ一覧!N154</f>
        <v>…</v>
      </c>
      <c r="O74" s="1011"/>
      <c r="P74" s="1104"/>
      <c r="Q74" s="1010" t="str">
        <f>データ一覧!N211</f>
        <v>…</v>
      </c>
      <c r="R74" s="1011"/>
      <c r="S74" s="1104"/>
      <c r="T74" s="716" t="str">
        <f>データ一覧!N155</f>
        <v>…</v>
      </c>
      <c r="U74" s="1771"/>
      <c r="V74" s="1831"/>
      <c r="W74" s="716" t="str">
        <f>データ一覧!N212</f>
        <v>…</v>
      </c>
      <c r="X74" s="1771"/>
      <c r="Y74" s="1832"/>
      <c r="Z74" s="710" t="s">
        <v>1050</v>
      </c>
      <c r="AA74" s="632"/>
      <c r="AB74" s="632"/>
      <c r="AC74" s="711"/>
      <c r="AD74" s="721">
        <f>データ一覧!N294</f>
        <v>205</v>
      </c>
      <c r="AE74" s="1073"/>
      <c r="AF74" s="198"/>
      <c r="AG74" s="721">
        <f>データ一覧!N303</f>
        <v>1574</v>
      </c>
      <c r="AH74" s="1073"/>
      <c r="AI74" s="198"/>
      <c r="AJ74" s="721">
        <f>データ一覧!N312</f>
        <v>23463</v>
      </c>
      <c r="AK74" s="1073"/>
      <c r="AL74" s="1073"/>
      <c r="AM74" s="199"/>
      <c r="AN74" s="1622" t="s">
        <v>571</v>
      </c>
      <c r="AO74" s="964"/>
      <c r="AP74" s="964"/>
      <c r="AQ74" s="965"/>
      <c r="AR74" s="718">
        <f>データ一覧!N430</f>
        <v>345000</v>
      </c>
      <c r="AS74" s="719"/>
      <c r="AT74" s="719"/>
      <c r="AU74" s="719"/>
      <c r="AV74" s="720"/>
      <c r="AW74" s="718">
        <f>データ一覧!N444</f>
        <v>335966</v>
      </c>
      <c r="AX74" s="719"/>
      <c r="AY74" s="719"/>
      <c r="AZ74" s="719"/>
      <c r="BA74" s="720"/>
      <c r="BB74" s="1534" t="s">
        <v>587</v>
      </c>
      <c r="BC74" s="919"/>
      <c r="BD74" s="919"/>
      <c r="BE74" s="920"/>
      <c r="BF74" s="718">
        <f>データ一覧!N458</f>
        <v>4851534</v>
      </c>
      <c r="BG74" s="719"/>
      <c r="BH74" s="719"/>
      <c r="BI74" s="719"/>
      <c r="BJ74" s="720"/>
      <c r="BK74" s="718">
        <f>データ一覧!N472</f>
        <v>5412764</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15"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データ一覧!N295</f>
        <v>130</v>
      </c>
      <c r="AE75" s="1073"/>
      <c r="AF75" s="198"/>
      <c r="AG75" s="721">
        <f>データ一覧!N304</f>
        <v>787</v>
      </c>
      <c r="AH75" s="1073"/>
      <c r="AI75" s="198"/>
      <c r="AJ75" s="721">
        <f>データ一覧!N313</f>
        <v>21430</v>
      </c>
      <c r="AK75" s="1073"/>
      <c r="AL75" s="1073"/>
      <c r="AM75" s="199"/>
      <c r="AN75" s="1622" t="s">
        <v>572</v>
      </c>
      <c r="AO75" s="964"/>
      <c r="AP75" s="964"/>
      <c r="AQ75" s="965"/>
      <c r="AR75" s="718">
        <f>データ一覧!N431</f>
        <v>2898200</v>
      </c>
      <c r="AS75" s="719"/>
      <c r="AT75" s="719"/>
      <c r="AU75" s="719"/>
      <c r="AV75" s="720"/>
      <c r="AW75" s="718">
        <f>データ一覧!N445</f>
        <v>2909591</v>
      </c>
      <c r="AX75" s="719"/>
      <c r="AY75" s="719"/>
      <c r="AZ75" s="719"/>
      <c r="BA75" s="720"/>
      <c r="BB75" s="1534" t="s">
        <v>588</v>
      </c>
      <c r="BC75" s="919"/>
      <c r="BD75" s="919"/>
      <c r="BE75" s="920"/>
      <c r="BF75" s="718">
        <f>データ一覧!N459</f>
        <v>14725914</v>
      </c>
      <c r="BG75" s="719"/>
      <c r="BH75" s="719"/>
      <c r="BI75" s="719"/>
      <c r="BJ75" s="720"/>
      <c r="BK75" s="718">
        <f>データ一覧!N473</f>
        <v>14669951</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15"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データ一覧!N296</f>
        <v>250</v>
      </c>
      <c r="AE76" s="1073"/>
      <c r="AF76" s="198"/>
      <c r="AG76" s="721">
        <f>データ一覧!N305</f>
        <v>1467</v>
      </c>
      <c r="AH76" s="1073"/>
      <c r="AI76" s="198"/>
      <c r="AJ76" s="721">
        <f>データ一覧!N314</f>
        <v>31772</v>
      </c>
      <c r="AK76" s="1073"/>
      <c r="AL76" s="1073"/>
      <c r="AM76" s="199"/>
      <c r="AN76" s="1635" t="s">
        <v>573</v>
      </c>
      <c r="AO76" s="1636"/>
      <c r="AP76" s="1636"/>
      <c r="AQ76" s="1637"/>
      <c r="AR76" s="718">
        <f>データ一覧!N432</f>
        <v>92000</v>
      </c>
      <c r="AS76" s="719"/>
      <c r="AT76" s="719"/>
      <c r="AU76" s="719"/>
      <c r="AV76" s="720"/>
      <c r="AW76" s="718">
        <f>データ一覧!N446</f>
        <v>468839</v>
      </c>
      <c r="AX76" s="719"/>
      <c r="AY76" s="719"/>
      <c r="AZ76" s="719"/>
      <c r="BA76" s="720"/>
      <c r="BB76" s="1534" t="s">
        <v>589</v>
      </c>
      <c r="BC76" s="919"/>
      <c r="BD76" s="919"/>
      <c r="BE76" s="920"/>
      <c r="BF76" s="718">
        <f>データ一覧!N460</f>
        <v>2735628</v>
      </c>
      <c r="BG76" s="719"/>
      <c r="BH76" s="719"/>
      <c r="BI76" s="719"/>
      <c r="BJ76" s="720"/>
      <c r="BK76" s="718">
        <f>データ一覧!N474</f>
        <v>2620102</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15"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データ一覧!N297</f>
        <v>20</v>
      </c>
      <c r="AE77" s="1073"/>
      <c r="AF77" s="198"/>
      <c r="AG77" s="721">
        <f>データ一覧!N306</f>
        <v>154</v>
      </c>
      <c r="AH77" s="1073"/>
      <c r="AI77" s="198"/>
      <c r="AJ77" s="721">
        <f>データ一覧!N315</f>
        <v>3586</v>
      </c>
      <c r="AK77" s="1073"/>
      <c r="AL77" s="1073"/>
      <c r="AM77" s="199"/>
      <c r="AN77" s="1622" t="s">
        <v>574</v>
      </c>
      <c r="AO77" s="964"/>
      <c r="AP77" s="964"/>
      <c r="AQ77" s="965"/>
      <c r="AR77" s="718">
        <f>データ一覧!N433</f>
        <v>6060000</v>
      </c>
      <c r="AS77" s="719"/>
      <c r="AT77" s="719"/>
      <c r="AU77" s="719"/>
      <c r="AV77" s="720"/>
      <c r="AW77" s="718">
        <f>データ一覧!N447</f>
        <v>7121783</v>
      </c>
      <c r="AX77" s="719"/>
      <c r="AY77" s="719"/>
      <c r="AZ77" s="719"/>
      <c r="BA77" s="720"/>
      <c r="BB77" s="1534" t="s">
        <v>590</v>
      </c>
      <c r="BC77" s="919"/>
      <c r="BD77" s="919"/>
      <c r="BE77" s="920"/>
      <c r="BF77" s="718">
        <f>データ一覧!N461</f>
        <v>84642</v>
      </c>
      <c r="BG77" s="719"/>
      <c r="BH77" s="719"/>
      <c r="BI77" s="719"/>
      <c r="BJ77" s="720"/>
      <c r="BK77" s="718">
        <f>データ一覧!N475</f>
        <v>83371</v>
      </c>
      <c r="BL77" s="623"/>
      <c r="BM77" s="623"/>
      <c r="BN77" s="623"/>
      <c r="BO77" s="910"/>
      <c r="BP77" s="152"/>
      <c r="BQ77" s="153"/>
      <c r="BR77" s="1640">
        <f>データ一覧!N672</f>
        <v>1</v>
      </c>
      <c r="BS77" s="1640"/>
      <c r="BT77" s="1640"/>
      <c r="BU77" s="1640"/>
      <c r="BV77" s="1641"/>
      <c r="BW77" s="153"/>
      <c r="BX77" s="153"/>
      <c r="BY77" s="1642"/>
      <c r="BZ77" s="1641"/>
      <c r="CA77" s="1643">
        <f>データ一覧!N673</f>
        <v>13</v>
      </c>
      <c r="CB77" s="1643"/>
      <c r="CC77" s="1643"/>
      <c r="CD77" s="1643"/>
      <c r="CE77" s="153"/>
      <c r="CF77" s="1641"/>
      <c r="CG77" s="1644"/>
      <c r="CH77" s="1641"/>
      <c r="CI77" s="1641"/>
      <c r="CJ77" s="1643">
        <f>データ一覧!N674</f>
        <v>280</v>
      </c>
      <c r="CK77" s="1643"/>
      <c r="CL77" s="1643"/>
      <c r="CM77" s="1643"/>
      <c r="CN77" s="153"/>
      <c r="CO77" s="1641"/>
      <c r="CP77" s="1644"/>
      <c r="CQ77" s="153"/>
      <c r="CR77" s="153"/>
      <c r="CS77" s="1643">
        <f>データ一覧!N675</f>
        <v>65</v>
      </c>
      <c r="CT77" s="1643"/>
      <c r="CU77" s="1643"/>
      <c r="CV77" s="1643"/>
      <c r="CW77" s="153"/>
      <c r="CX77" s="1641"/>
      <c r="CY77" s="157"/>
    </row>
    <row r="78" spans="1:115"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データ一覧!N434</f>
        <v>57545</v>
      </c>
      <c r="AS78" s="719"/>
      <c r="AT78" s="719"/>
      <c r="AU78" s="719"/>
      <c r="AV78" s="720"/>
      <c r="AW78" s="718">
        <f>データ一覧!N448</f>
        <v>141397</v>
      </c>
      <c r="AX78" s="719"/>
      <c r="AY78" s="719"/>
      <c r="AZ78" s="719"/>
      <c r="BA78" s="720"/>
      <c r="BB78" s="1649" t="s">
        <v>591</v>
      </c>
      <c r="BC78" s="703"/>
      <c r="BD78" s="703"/>
      <c r="BE78" s="704"/>
      <c r="BF78" s="718">
        <f>データ一覧!N462</f>
        <v>1016005</v>
      </c>
      <c r="BG78" s="719"/>
      <c r="BH78" s="719"/>
      <c r="BI78" s="719"/>
      <c r="BJ78" s="720"/>
      <c r="BK78" s="718">
        <f>データ一覧!N476</f>
        <v>1068900</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15"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データ一覧!N435</f>
        <v>472924</v>
      </c>
      <c r="AS79" s="719"/>
      <c r="AT79" s="719"/>
      <c r="AU79" s="719"/>
      <c r="AV79" s="720"/>
      <c r="AW79" s="718">
        <f>データ一覧!N449</f>
        <v>445008</v>
      </c>
      <c r="AX79" s="719"/>
      <c r="AY79" s="719"/>
      <c r="AZ79" s="719"/>
      <c r="BA79" s="720"/>
      <c r="BB79" s="1534" t="s">
        <v>592</v>
      </c>
      <c r="BC79" s="919"/>
      <c r="BD79" s="919"/>
      <c r="BE79" s="920"/>
      <c r="BF79" s="718">
        <f>データ一覧!N463</f>
        <v>1918397</v>
      </c>
      <c r="BG79" s="719"/>
      <c r="BH79" s="719"/>
      <c r="BI79" s="719"/>
      <c r="BJ79" s="720"/>
      <c r="BK79" s="718">
        <f>データ一覧!N477</f>
        <v>1979520</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15" ht="15.75" customHeight="1" x14ac:dyDescent="0.15">
      <c r="A80" s="1645" t="s">
        <v>1079</v>
      </c>
      <c r="B80" s="483" t="str">
        <f>+LEFT(データ一覧!$A$213)</f>
        <v>2</v>
      </c>
      <c r="C80" s="729" t="s">
        <v>734</v>
      </c>
      <c r="D80" s="730"/>
      <c r="E80" s="730"/>
      <c r="F80" s="731"/>
      <c r="G80" s="647">
        <f>データ一覧!N213</f>
        <v>1196</v>
      </c>
      <c r="H80" s="648"/>
      <c r="I80" s="649"/>
      <c r="J80" s="1518" t="s">
        <v>1080</v>
      </c>
      <c r="K80" s="621"/>
      <c r="L80" s="621"/>
      <c r="M80" s="621"/>
      <c r="N80" s="622"/>
      <c r="O80" s="1650">
        <f>データ一覧!N217</f>
        <v>1196</v>
      </c>
      <c r="P80" s="623"/>
      <c r="Q80" s="624"/>
      <c r="R80" s="1518" t="s">
        <v>1080</v>
      </c>
      <c r="S80" s="621"/>
      <c r="T80" s="621"/>
      <c r="U80" s="621"/>
      <c r="V80" s="622"/>
      <c r="W80" s="647">
        <f>データ一覧!N233</f>
        <v>3053</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データ一覧!N436</f>
        <v>6218255</v>
      </c>
      <c r="AS80" s="719"/>
      <c r="AT80" s="719"/>
      <c r="AU80" s="719"/>
      <c r="AV80" s="720"/>
      <c r="AW80" s="718">
        <f>データ一覧!N450</f>
        <v>6471878</v>
      </c>
      <c r="AX80" s="719"/>
      <c r="AY80" s="719"/>
      <c r="AZ80" s="719"/>
      <c r="BA80" s="720"/>
      <c r="BB80" s="1534" t="s">
        <v>593</v>
      </c>
      <c r="BC80" s="919"/>
      <c r="BD80" s="919"/>
      <c r="BE80" s="920"/>
      <c r="BF80" s="718">
        <f>データ一覧!N464</f>
        <v>2621406</v>
      </c>
      <c r="BG80" s="719"/>
      <c r="BH80" s="719"/>
      <c r="BI80" s="719"/>
      <c r="BJ80" s="720"/>
      <c r="BK80" s="718">
        <f>データ一覧!N478</f>
        <v>4365577</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15" ht="15.75" customHeight="1" x14ac:dyDescent="0.15">
      <c r="A81" s="1645" t="s">
        <v>1084</v>
      </c>
      <c r="B81" s="483" t="s">
        <v>892</v>
      </c>
      <c r="C81" s="214" t="s">
        <v>1085</v>
      </c>
      <c r="D81" s="595"/>
      <c r="E81" s="595"/>
      <c r="F81" s="596"/>
      <c r="G81" s="647">
        <f>データ一覧!N214</f>
        <v>1128</v>
      </c>
      <c r="H81" s="648"/>
      <c r="I81" s="649"/>
      <c r="J81" s="1518" t="s">
        <v>1086</v>
      </c>
      <c r="K81" s="621"/>
      <c r="L81" s="621"/>
      <c r="M81" s="621"/>
      <c r="N81" s="622"/>
      <c r="O81" s="1650">
        <f>データ一覧!N218</f>
        <v>95</v>
      </c>
      <c r="P81" s="623"/>
      <c r="Q81" s="624"/>
      <c r="R81" s="1651" t="s">
        <v>1087</v>
      </c>
      <c r="S81" s="1652"/>
      <c r="T81" s="1652"/>
      <c r="U81" s="1652"/>
      <c r="V81" s="1653"/>
      <c r="W81" s="647">
        <f>データ一覧!N234</f>
        <v>83</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データ一覧!N437</f>
        <v>3358528</v>
      </c>
      <c r="AS81" s="719"/>
      <c r="AT81" s="719"/>
      <c r="AU81" s="719"/>
      <c r="AV81" s="720"/>
      <c r="AW81" s="718">
        <f>データ一覧!N451</f>
        <v>3413451</v>
      </c>
      <c r="AX81" s="719"/>
      <c r="AY81" s="719"/>
      <c r="AZ81" s="719"/>
      <c r="BA81" s="720"/>
      <c r="BB81" s="1534" t="s">
        <v>594</v>
      </c>
      <c r="BC81" s="919"/>
      <c r="BD81" s="919"/>
      <c r="BE81" s="920"/>
      <c r="BF81" s="718">
        <f>データ一覧!N465</f>
        <v>1396162</v>
      </c>
      <c r="BG81" s="719"/>
      <c r="BH81" s="719"/>
      <c r="BI81" s="719"/>
      <c r="BJ81" s="720"/>
      <c r="BK81" s="718">
        <f>データ一覧!N479</f>
        <v>1340089</v>
      </c>
      <c r="BL81" s="623"/>
      <c r="BM81" s="623"/>
      <c r="BN81" s="623"/>
      <c r="BO81" s="910"/>
      <c r="BP81" s="67"/>
      <c r="BQ81" s="770">
        <f>データ一覧!N676</f>
        <v>13</v>
      </c>
      <c r="BR81" s="770"/>
      <c r="BS81" s="770"/>
      <c r="BT81" s="162"/>
      <c r="BU81" s="150"/>
      <c r="BV81" s="770">
        <f>データ一覧!N677</f>
        <v>12</v>
      </c>
      <c r="BW81" s="770"/>
      <c r="BX81" s="770"/>
      <c r="BY81" s="162"/>
      <c r="BZ81" s="150"/>
      <c r="CA81" s="648">
        <f>データ一覧!N678</f>
        <v>6</v>
      </c>
      <c r="CB81" s="648"/>
      <c r="CC81" s="648"/>
      <c r="CD81" s="162"/>
      <c r="CE81" s="769">
        <f>データ一覧!N679</f>
        <v>13148</v>
      </c>
      <c r="CF81" s="770"/>
      <c r="CG81" s="770"/>
      <c r="CH81" s="770"/>
      <c r="CI81" s="771"/>
      <c r="CJ81" s="287"/>
      <c r="CK81" s="719">
        <f>データ一覧!N680</f>
        <v>9</v>
      </c>
      <c r="CL81" s="719"/>
      <c r="CM81" s="720"/>
      <c r="CN81" s="67"/>
      <c r="CO81" s="770">
        <f>データ一覧!N681</f>
        <v>1</v>
      </c>
      <c r="CP81" s="770"/>
      <c r="CQ81" s="771"/>
      <c r="CR81" s="150"/>
      <c r="CS81" s="770">
        <f>データ一覧!N682</f>
        <v>104</v>
      </c>
      <c r="CT81" s="770"/>
      <c r="CU81" s="771"/>
      <c r="CV81" s="150"/>
      <c r="CW81" s="770">
        <f>データ一覧!N683</f>
        <v>529</v>
      </c>
      <c r="CX81" s="770"/>
      <c r="CY81" s="785"/>
    </row>
    <row r="82" spans="1:115" ht="15.75" customHeight="1" x14ac:dyDescent="0.15">
      <c r="A82" s="1645" t="s">
        <v>1089</v>
      </c>
      <c r="B82" s="483" t="str">
        <f>+LEFT(データ一覧!$A$213,1)</f>
        <v>2</v>
      </c>
      <c r="C82" s="214" t="s">
        <v>384</v>
      </c>
      <c r="D82" s="595"/>
      <c r="E82" s="595"/>
      <c r="F82" s="596"/>
      <c r="G82" s="647">
        <f>データ一覧!N215</f>
        <v>68</v>
      </c>
      <c r="H82" s="648"/>
      <c r="I82" s="649"/>
      <c r="J82" s="1518" t="s">
        <v>388</v>
      </c>
      <c r="K82" s="621"/>
      <c r="L82" s="621"/>
      <c r="M82" s="621"/>
      <c r="N82" s="622"/>
      <c r="O82" s="1650">
        <f>データ一覧!N219</f>
        <v>450</v>
      </c>
      <c r="P82" s="623"/>
      <c r="Q82" s="624"/>
      <c r="R82" s="150" t="s">
        <v>1090</v>
      </c>
      <c r="S82" s="1661"/>
      <c r="T82" s="1661"/>
      <c r="U82" s="1661"/>
      <c r="V82" s="1662"/>
      <c r="W82" s="647">
        <f>データ一覧!N235</f>
        <v>302</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データ一覧!N438</f>
        <v>197044</v>
      </c>
      <c r="AS82" s="719"/>
      <c r="AT82" s="719"/>
      <c r="AU82" s="719"/>
      <c r="AV82" s="720"/>
      <c r="AW82" s="718">
        <f>データ一覧!N452</f>
        <v>161481</v>
      </c>
      <c r="AX82" s="719"/>
      <c r="AY82" s="719"/>
      <c r="AZ82" s="719"/>
      <c r="BA82" s="720"/>
      <c r="BB82" s="1534" t="s">
        <v>595</v>
      </c>
      <c r="BC82" s="919"/>
      <c r="BD82" s="919"/>
      <c r="BE82" s="920"/>
      <c r="BF82" s="718">
        <f>データ一覧!N466</f>
        <v>4544481</v>
      </c>
      <c r="BG82" s="719"/>
      <c r="BH82" s="719"/>
      <c r="BI82" s="719"/>
      <c r="BJ82" s="720"/>
      <c r="BK82" s="718">
        <f>データ一覧!N480</f>
        <v>3819869</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15" ht="15.75" customHeight="1" x14ac:dyDescent="0.15">
      <c r="A83" s="1645" t="s">
        <v>1093</v>
      </c>
      <c r="B83" s="483" t="s">
        <v>892</v>
      </c>
      <c r="C83" s="150"/>
      <c r="D83" s="67" t="s">
        <v>1094</v>
      </c>
      <c r="E83" s="67"/>
      <c r="F83" s="162"/>
      <c r="G83" s="647">
        <f>データ一覧!N216</f>
        <v>40</v>
      </c>
      <c r="H83" s="648"/>
      <c r="I83" s="649"/>
      <c r="J83" s="1668" t="s">
        <v>1095</v>
      </c>
      <c r="K83" s="1669"/>
      <c r="L83" s="1669"/>
      <c r="M83" s="1669"/>
      <c r="N83" s="1670"/>
      <c r="O83" s="1650">
        <f>データ一覧!N220</f>
        <v>527</v>
      </c>
      <c r="P83" s="623"/>
      <c r="Q83" s="624"/>
      <c r="R83" s="150" t="s">
        <v>1096</v>
      </c>
      <c r="S83" s="67"/>
      <c r="T83" s="67"/>
      <c r="U83" s="67"/>
      <c r="V83" s="162"/>
      <c r="W83" s="647">
        <f>データ一覧!N236</f>
        <v>463</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データ一覧!N439</f>
        <v>1104756</v>
      </c>
      <c r="AS83" s="719"/>
      <c r="AT83" s="719"/>
      <c r="AU83" s="719"/>
      <c r="AV83" s="720"/>
      <c r="AW83" s="718">
        <f>データ一覧!N453</f>
        <v>1039109</v>
      </c>
      <c r="AX83" s="719"/>
      <c r="AY83" s="719"/>
      <c r="AZ83" s="719"/>
      <c r="BA83" s="720"/>
      <c r="BB83" s="1534" t="s">
        <v>596</v>
      </c>
      <c r="BC83" s="919"/>
      <c r="BD83" s="919"/>
      <c r="BE83" s="920"/>
      <c r="BF83" s="718">
        <f>データ一覧!N467</f>
        <v>30500</v>
      </c>
      <c r="BG83" s="719"/>
      <c r="BH83" s="719"/>
      <c r="BI83" s="719"/>
      <c r="BJ83" s="720"/>
      <c r="BK83" s="718">
        <f>データ一覧!N481</f>
        <v>90390</v>
      </c>
      <c r="BL83" s="623"/>
      <c r="BM83" s="623"/>
      <c r="BN83" s="623"/>
      <c r="BO83" s="910"/>
      <c r="BP83" s="876"/>
      <c r="BQ83" s="877"/>
      <c r="BR83" s="877"/>
      <c r="BS83" s="877"/>
      <c r="BT83" s="877"/>
      <c r="BU83" s="877"/>
      <c r="BV83" s="877"/>
      <c r="BW83" s="877"/>
      <c r="BX83" s="877"/>
      <c r="BY83" s="877"/>
      <c r="BZ83" s="877"/>
      <c r="CA83" s="877"/>
      <c r="CB83" s="877"/>
      <c r="CC83" s="877"/>
      <c r="CD83" s="877"/>
      <c r="CE83" s="877"/>
      <c r="CF83" s="877"/>
      <c r="CG83" s="877"/>
      <c r="CH83" s="877"/>
      <c r="CI83" s="877"/>
      <c r="CJ83" s="877"/>
      <c r="CK83" s="877"/>
      <c r="CL83" s="877"/>
      <c r="CM83" s="877"/>
      <c r="CN83" s="877"/>
      <c r="CO83" s="877"/>
      <c r="CP83" s="877"/>
      <c r="CQ83" s="877"/>
      <c r="CR83" s="877"/>
      <c r="CS83" s="877"/>
      <c r="CT83" s="877"/>
      <c r="CU83" s="877"/>
      <c r="CV83" s="877"/>
      <c r="CW83" s="877"/>
      <c r="CX83" s="877"/>
      <c r="CY83" s="878"/>
    </row>
    <row r="84" spans="1:115"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データ一覧!N221</f>
        <v>35</v>
      </c>
      <c r="P84" s="623"/>
      <c r="Q84" s="624"/>
      <c r="R84" s="150" t="s">
        <v>1099</v>
      </c>
      <c r="S84" s="67"/>
      <c r="T84" s="67"/>
      <c r="U84" s="67"/>
      <c r="V84" s="162"/>
      <c r="W84" s="647">
        <f>データ一覧!N237</f>
        <v>166</v>
      </c>
      <c r="X84" s="648"/>
      <c r="Y84" s="1109"/>
      <c r="Z84" s="67"/>
      <c r="AA84" s="1672">
        <f>データ一覧!N316</f>
        <v>32436</v>
      </c>
      <c r="AB84" s="1672"/>
      <c r="AC84" s="259" t="s">
        <v>1100</v>
      </c>
      <c r="AD84" s="1673">
        <f>データ一覧!N317</f>
        <v>365</v>
      </c>
      <c r="AE84" s="945"/>
      <c r="AF84" s="259" t="s">
        <v>1100</v>
      </c>
      <c r="AG84" s="1673">
        <f>データ一覧!N318</f>
        <v>233</v>
      </c>
      <c r="AH84" s="945"/>
      <c r="AI84" s="259" t="s">
        <v>1100</v>
      </c>
      <c r="AJ84" s="150"/>
      <c r="AK84" s="742">
        <f>データ一覧!N319</f>
        <v>32568</v>
      </c>
      <c r="AL84" s="742"/>
      <c r="AM84" s="1675" t="s">
        <v>1100</v>
      </c>
      <c r="AN84" s="1622" t="s">
        <v>581</v>
      </c>
      <c r="AO84" s="964"/>
      <c r="AP84" s="964"/>
      <c r="AQ84" s="965"/>
      <c r="AR84" s="718">
        <f>データ一覧!N440</f>
        <v>2288500</v>
      </c>
      <c r="AS84" s="719"/>
      <c r="AT84" s="719"/>
      <c r="AU84" s="719"/>
      <c r="AV84" s="720"/>
      <c r="AW84" s="718">
        <f>データ一覧!N454</f>
        <v>1709100</v>
      </c>
      <c r="AX84" s="719"/>
      <c r="AY84" s="719"/>
      <c r="AZ84" s="719"/>
      <c r="BA84" s="720"/>
      <c r="BB84" s="1534" t="s">
        <v>597</v>
      </c>
      <c r="BC84" s="919"/>
      <c r="BD84" s="919"/>
      <c r="BE84" s="920"/>
      <c r="BF84" s="718">
        <f>データ一覧!N468</f>
        <v>4152426</v>
      </c>
      <c r="BG84" s="719"/>
      <c r="BH84" s="719"/>
      <c r="BI84" s="719"/>
      <c r="BJ84" s="720"/>
      <c r="BK84" s="718">
        <f>データ一覧!N482</f>
        <v>4185898</v>
      </c>
      <c r="BL84" s="623"/>
      <c r="BM84" s="623"/>
      <c r="BN84" s="623"/>
      <c r="BO84" s="910"/>
      <c r="BP84" s="317"/>
      <c r="BQ84" s="318"/>
      <c r="BR84" s="318"/>
      <c r="BS84" s="318"/>
      <c r="BT84" s="176"/>
      <c r="BU84" s="1217" t="s">
        <v>1718</v>
      </c>
      <c r="BV84" s="1218"/>
      <c r="BW84" s="1218"/>
      <c r="BX84" s="1218"/>
      <c r="BY84" s="1218"/>
      <c r="BZ84" s="1218"/>
      <c r="CA84" s="1218"/>
      <c r="CB84" s="1218"/>
      <c r="CC84" s="1218"/>
      <c r="CD84" s="1218"/>
      <c r="CE84" s="1218"/>
      <c r="CF84" s="1218"/>
      <c r="CG84" s="1218"/>
      <c r="CH84" s="1218"/>
      <c r="CI84" s="1218"/>
      <c r="CJ84" s="1218"/>
      <c r="CK84" s="1218"/>
      <c r="CL84" s="1218"/>
      <c r="CM84" s="1218"/>
      <c r="CN84" s="1218"/>
      <c r="CO84" s="1218"/>
      <c r="CP84" s="1218"/>
      <c r="CQ84" s="1218"/>
      <c r="CR84" s="1218"/>
      <c r="CS84" s="1218"/>
      <c r="CT84" s="1218"/>
      <c r="CU84" s="1218"/>
      <c r="CV84" s="1218"/>
      <c r="CW84" s="1218"/>
      <c r="CX84" s="1218"/>
      <c r="CY84" s="1219"/>
    </row>
    <row r="85" spans="1:115" ht="15.75" customHeight="1" x14ac:dyDescent="0.15">
      <c r="A85" s="1645" t="s">
        <v>1101</v>
      </c>
      <c r="B85" s="483"/>
      <c r="C85" s="150"/>
      <c r="D85" s="67"/>
      <c r="E85" s="590"/>
      <c r="F85" s="314"/>
      <c r="G85" s="648"/>
      <c r="H85" s="648"/>
      <c r="I85" s="649"/>
      <c r="J85" s="1668" t="s">
        <v>1102</v>
      </c>
      <c r="K85" s="1669"/>
      <c r="L85" s="1669"/>
      <c r="M85" s="1669"/>
      <c r="N85" s="1670"/>
      <c r="O85" s="1650">
        <f>データ一覧!N222</f>
        <v>36</v>
      </c>
      <c r="P85" s="623"/>
      <c r="Q85" s="624"/>
      <c r="R85" s="150" t="s">
        <v>1103</v>
      </c>
      <c r="S85" s="67"/>
      <c r="T85" s="67"/>
      <c r="U85" s="67"/>
      <c r="V85" s="162"/>
      <c r="W85" s="647">
        <f>データ一覧!N238</f>
        <v>142</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データ一覧!N441</f>
        <v>1810948</v>
      </c>
      <c r="AS85" s="719"/>
      <c r="AT85" s="719"/>
      <c r="AU85" s="719"/>
      <c r="AV85" s="720"/>
      <c r="AW85" s="718">
        <f>データ一覧!N455</f>
        <v>2595479</v>
      </c>
      <c r="AX85" s="719"/>
      <c r="AY85" s="719"/>
      <c r="AZ85" s="719"/>
      <c r="BA85" s="720"/>
      <c r="BB85" s="1534" t="s">
        <v>1104</v>
      </c>
      <c r="BC85" s="919"/>
      <c r="BD85" s="919"/>
      <c r="BE85" s="920"/>
      <c r="BF85" s="718">
        <f>データ一覧!N469</f>
        <v>1180780</v>
      </c>
      <c r="BG85" s="719"/>
      <c r="BH85" s="719"/>
      <c r="BI85" s="719"/>
      <c r="BJ85" s="720"/>
      <c r="BK85" s="647">
        <f>データ一覧!N483</f>
        <v>0</v>
      </c>
      <c r="BL85" s="1833"/>
      <c r="BM85" s="1833"/>
      <c r="BN85" s="1833"/>
      <c r="BO85" s="1803"/>
      <c r="BP85" s="319" t="s">
        <v>1234</v>
      </c>
      <c r="BQ85" s="67"/>
      <c r="BR85" s="67"/>
      <c r="BS85" s="215"/>
      <c r="BT85" s="162"/>
      <c r="BU85" s="1220"/>
      <c r="BV85" s="1221"/>
      <c r="BW85" s="1221"/>
      <c r="BX85" s="1221"/>
      <c r="BY85" s="1221"/>
      <c r="BZ85" s="1221"/>
      <c r="CA85" s="1221"/>
      <c r="CB85" s="1221"/>
      <c r="CC85" s="1221"/>
      <c r="CD85" s="1221"/>
      <c r="CE85" s="1221"/>
      <c r="CF85" s="1221"/>
      <c r="CG85" s="1221"/>
      <c r="CH85" s="1221"/>
      <c r="CI85" s="1221"/>
      <c r="CJ85" s="1221"/>
      <c r="CK85" s="1221"/>
      <c r="CL85" s="1221"/>
      <c r="CM85" s="1221"/>
      <c r="CN85" s="1221"/>
      <c r="CO85" s="1221"/>
      <c r="CP85" s="1221"/>
      <c r="CQ85" s="1221"/>
      <c r="CR85" s="1221"/>
      <c r="CS85" s="1221"/>
      <c r="CT85" s="1221"/>
      <c r="CU85" s="1221"/>
      <c r="CV85" s="1221"/>
      <c r="CW85" s="1221"/>
      <c r="CX85" s="1221"/>
      <c r="CY85" s="1222"/>
    </row>
    <row r="86" spans="1:115" ht="15.75" customHeight="1" x14ac:dyDescent="0.15">
      <c r="A86" s="1645" t="s">
        <v>1093</v>
      </c>
      <c r="B86" s="1682"/>
      <c r="C86" s="171"/>
      <c r="D86" s="172"/>
      <c r="E86" s="172"/>
      <c r="F86" s="173"/>
      <c r="G86" s="648"/>
      <c r="H86" s="648"/>
      <c r="I86" s="649"/>
      <c r="J86" s="1668" t="s">
        <v>1110</v>
      </c>
      <c r="K86" s="1669"/>
      <c r="L86" s="1669"/>
      <c r="M86" s="1669"/>
      <c r="N86" s="1670"/>
      <c r="O86" s="1650">
        <f>データ一覧!N223</f>
        <v>53</v>
      </c>
      <c r="P86" s="623"/>
      <c r="Q86" s="624"/>
      <c r="R86" s="1683" t="s">
        <v>1111</v>
      </c>
      <c r="S86" s="1684"/>
      <c r="T86" s="1684"/>
      <c r="U86" s="1684"/>
      <c r="V86" s="1685"/>
      <c r="W86" s="647">
        <f>データ一覧!N239</f>
        <v>1896</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1235</v>
      </c>
      <c r="BQ86" s="215"/>
      <c r="BR86" s="215"/>
      <c r="BS86" s="215"/>
      <c r="BT86" s="162"/>
      <c r="BU86" s="1220"/>
      <c r="BV86" s="1221"/>
      <c r="BW86" s="1221"/>
      <c r="BX86" s="1221"/>
      <c r="BY86" s="1221"/>
      <c r="BZ86" s="1221"/>
      <c r="CA86" s="1221"/>
      <c r="CB86" s="1221"/>
      <c r="CC86" s="1221"/>
      <c r="CD86" s="1221"/>
      <c r="CE86" s="1221"/>
      <c r="CF86" s="1221"/>
      <c r="CG86" s="1221"/>
      <c r="CH86" s="1221"/>
      <c r="CI86" s="1221"/>
      <c r="CJ86" s="1221"/>
      <c r="CK86" s="1221"/>
      <c r="CL86" s="1221"/>
      <c r="CM86" s="1221"/>
      <c r="CN86" s="1221"/>
      <c r="CO86" s="1221"/>
      <c r="CP86" s="1221"/>
      <c r="CQ86" s="1221"/>
      <c r="CR86" s="1221"/>
      <c r="CS86" s="1221"/>
      <c r="CT86" s="1221"/>
      <c r="CU86" s="1221"/>
      <c r="CV86" s="1221"/>
      <c r="CW86" s="1221"/>
      <c r="CX86" s="1221"/>
      <c r="CY86" s="1222"/>
    </row>
    <row r="87" spans="1:115"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1220"/>
      <c r="BV87" s="1221"/>
      <c r="BW87" s="1221"/>
      <c r="BX87" s="1221"/>
      <c r="BY87" s="1221"/>
      <c r="BZ87" s="1221"/>
      <c r="CA87" s="1221"/>
      <c r="CB87" s="1221"/>
      <c r="CC87" s="1221"/>
      <c r="CD87" s="1221"/>
      <c r="CE87" s="1221"/>
      <c r="CF87" s="1221"/>
      <c r="CG87" s="1221"/>
      <c r="CH87" s="1221"/>
      <c r="CI87" s="1221"/>
      <c r="CJ87" s="1221"/>
      <c r="CK87" s="1221"/>
      <c r="CL87" s="1221"/>
      <c r="CM87" s="1221"/>
      <c r="CN87" s="1221"/>
      <c r="CO87" s="1221"/>
      <c r="CP87" s="1221"/>
      <c r="CQ87" s="1221"/>
      <c r="CR87" s="1221"/>
      <c r="CS87" s="1221"/>
      <c r="CT87" s="1221"/>
      <c r="CU87" s="1221"/>
      <c r="CV87" s="1221"/>
      <c r="CW87" s="1221"/>
      <c r="CX87" s="1221"/>
      <c r="CY87" s="1222"/>
    </row>
    <row r="88" spans="1:115"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19"/>
      <c r="BQ88" s="215"/>
      <c r="BR88" s="67"/>
      <c r="BS88" s="215"/>
      <c r="BT88" s="162"/>
      <c r="BU88" s="1223"/>
      <c r="BV88" s="1224"/>
      <c r="BW88" s="1224"/>
      <c r="BX88" s="1224"/>
      <c r="BY88" s="1224"/>
      <c r="BZ88" s="1224"/>
      <c r="CA88" s="1224"/>
      <c r="CB88" s="1224"/>
      <c r="CC88" s="1224"/>
      <c r="CD88" s="1224"/>
      <c r="CE88" s="1224"/>
      <c r="CF88" s="1224"/>
      <c r="CG88" s="1224"/>
      <c r="CH88" s="1224"/>
      <c r="CI88" s="1224"/>
      <c r="CJ88" s="1224"/>
      <c r="CK88" s="1224"/>
      <c r="CL88" s="1224"/>
      <c r="CM88" s="1224"/>
      <c r="CN88" s="1224"/>
      <c r="CO88" s="1224"/>
      <c r="CP88" s="1224"/>
      <c r="CQ88" s="1224"/>
      <c r="CR88" s="1224"/>
      <c r="CS88" s="1224"/>
      <c r="CT88" s="1224"/>
      <c r="CU88" s="1224"/>
      <c r="CV88" s="1224"/>
      <c r="CW88" s="1224"/>
      <c r="CX88" s="1224"/>
      <c r="CY88" s="1225"/>
    </row>
    <row r="89" spans="1:115"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20" t="s">
        <v>1239</v>
      </c>
      <c r="BQ89" s="166"/>
      <c r="BR89" s="321"/>
      <c r="BS89" s="321"/>
      <c r="BT89" s="165"/>
      <c r="BU89" s="353" t="s">
        <v>1394</v>
      </c>
      <c r="BV89" s="321"/>
      <c r="BW89" s="321"/>
      <c r="BX89" s="321"/>
      <c r="BY89" s="321"/>
      <c r="BZ89" s="321"/>
      <c r="CA89" s="321"/>
      <c r="CB89" s="321"/>
      <c r="CC89" s="321"/>
      <c r="CD89" s="362"/>
      <c r="CE89" s="363"/>
      <c r="CF89" s="363"/>
      <c r="CG89" s="363"/>
      <c r="CH89" s="363"/>
      <c r="CI89" s="321"/>
      <c r="CJ89" s="321"/>
      <c r="CK89" s="321"/>
      <c r="CL89" s="364"/>
      <c r="CM89" s="363"/>
      <c r="CN89" s="363"/>
      <c r="CO89" s="363"/>
      <c r="CP89" s="363"/>
      <c r="CQ89" s="321"/>
      <c r="CR89" s="321"/>
      <c r="CS89" s="321"/>
      <c r="CT89" s="362"/>
      <c r="CU89" s="363"/>
      <c r="CV89" s="363"/>
      <c r="CW89" s="363"/>
      <c r="CX89" s="363"/>
      <c r="CY89" s="1879"/>
    </row>
    <row r="90" spans="1:115"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22"/>
      <c r="BQ90" s="275"/>
      <c r="BR90" s="153"/>
      <c r="BS90" s="275"/>
      <c r="BT90" s="164"/>
      <c r="BU90" s="338" t="s">
        <v>1395</v>
      </c>
      <c r="BV90" s="275"/>
      <c r="BW90" s="275"/>
      <c r="BX90" s="275"/>
      <c r="BY90" s="275"/>
      <c r="BZ90" s="275"/>
      <c r="CA90" s="275"/>
      <c r="CB90" s="275"/>
      <c r="CC90" s="275"/>
      <c r="CD90" s="365"/>
      <c r="CE90" s="366"/>
      <c r="CF90" s="366"/>
      <c r="CG90" s="366"/>
      <c r="CH90" s="366"/>
      <c r="CI90" s="275"/>
      <c r="CJ90" s="275"/>
      <c r="CK90" s="275"/>
      <c r="CL90" s="367"/>
      <c r="CM90" s="366"/>
      <c r="CN90" s="366"/>
      <c r="CO90" s="366"/>
      <c r="CP90" s="366"/>
      <c r="CQ90" s="275"/>
      <c r="CR90" s="275"/>
      <c r="CS90" s="275"/>
      <c r="CT90" s="365"/>
      <c r="CU90" s="366"/>
      <c r="CV90" s="366"/>
      <c r="CW90" s="366"/>
      <c r="CX90" s="366"/>
      <c r="CY90" s="1886"/>
    </row>
    <row r="91" spans="1:115" ht="15.75" customHeight="1" x14ac:dyDescent="0.15">
      <c r="A91" s="1645" t="s">
        <v>1149</v>
      </c>
      <c r="B91" s="1682"/>
      <c r="C91" s="729" t="s">
        <v>735</v>
      </c>
      <c r="D91" s="730"/>
      <c r="E91" s="730"/>
      <c r="F91" s="731"/>
      <c r="G91" s="1707">
        <f>データ一覧!N230</f>
        <v>33</v>
      </c>
      <c r="H91" s="1708"/>
      <c r="I91" s="1709"/>
      <c r="J91" s="729" t="s">
        <v>735</v>
      </c>
      <c r="K91" s="730"/>
      <c r="L91" s="730"/>
      <c r="M91" s="730"/>
      <c r="N91" s="731"/>
      <c r="O91" s="1707">
        <f>データ一覧!N224</f>
        <v>68.2</v>
      </c>
      <c r="P91" s="1708"/>
      <c r="Q91" s="1709"/>
      <c r="R91" s="729" t="s">
        <v>735</v>
      </c>
      <c r="S91" s="730"/>
      <c r="T91" s="730"/>
      <c r="U91" s="730"/>
      <c r="V91" s="731"/>
      <c r="W91" s="1707">
        <f>データ一覧!N227</f>
        <v>66.599999999999994</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データ一覧!N484</f>
        <v>2</v>
      </c>
      <c r="AT91" s="797"/>
      <c r="AU91" s="1121">
        <f>データ一覧!N485</f>
        <v>562958</v>
      </c>
      <c r="AV91" s="1122"/>
      <c r="AW91" s="1123"/>
      <c r="AX91" s="153"/>
      <c r="AY91" s="805">
        <f>データ一覧!N486</f>
        <v>17</v>
      </c>
      <c r="AZ91" s="806"/>
      <c r="BA91" s="1114">
        <f>データ一覧!N487</f>
        <v>0</v>
      </c>
      <c r="BB91" s="1115"/>
      <c r="BC91" s="1116"/>
      <c r="BD91" s="804">
        <f>データ一覧!N488</f>
        <v>94</v>
      </c>
      <c r="BE91" s="805"/>
      <c r="BF91" s="806"/>
      <c r="BG91" s="804">
        <f>データ一覧!N489</f>
        <v>15</v>
      </c>
      <c r="BH91" s="805"/>
      <c r="BI91" s="823"/>
      <c r="BJ91" s="844">
        <f>データ一覧!N490</f>
        <v>2184</v>
      </c>
      <c r="BK91" s="845"/>
      <c r="BL91" s="846"/>
      <c r="BM91" s="786">
        <f>データ一覧!N491</f>
        <v>26118</v>
      </c>
      <c r="BN91" s="787"/>
      <c r="BO91" s="788"/>
      <c r="BP91" s="319" t="s">
        <v>1241</v>
      </c>
      <c r="BQ91" s="67"/>
      <c r="BR91" s="215"/>
      <c r="BS91" s="215"/>
      <c r="BT91" s="162"/>
      <c r="BU91" s="333" t="s">
        <v>1396</v>
      </c>
      <c r="BV91" s="215"/>
      <c r="BW91" s="215"/>
      <c r="BX91" s="215"/>
      <c r="BY91" s="215"/>
      <c r="BZ91" s="344"/>
      <c r="CA91" s="215"/>
      <c r="CB91" s="215"/>
      <c r="CC91" s="215"/>
      <c r="CD91" s="345"/>
      <c r="CE91" s="91"/>
      <c r="CF91" s="91"/>
      <c r="CG91" s="91"/>
      <c r="CH91" s="91"/>
      <c r="CI91" s="215"/>
      <c r="CJ91" s="215"/>
      <c r="CK91" s="215"/>
      <c r="CL91" s="346"/>
      <c r="CM91" s="91"/>
      <c r="CN91" s="91"/>
      <c r="CO91" s="91"/>
      <c r="CP91" s="91"/>
      <c r="CQ91" s="215"/>
      <c r="CR91" s="215"/>
      <c r="CS91" s="215"/>
      <c r="CT91" s="345"/>
      <c r="CU91" s="91"/>
      <c r="CV91" s="91"/>
      <c r="CW91" s="91"/>
      <c r="CX91" s="91"/>
      <c r="CY91" s="269"/>
    </row>
    <row r="92" spans="1:115" ht="15.75" customHeight="1" x14ac:dyDescent="0.15">
      <c r="A92" s="1690" t="s">
        <v>1153</v>
      </c>
      <c r="B92" s="483"/>
      <c r="C92" s="1518" t="s">
        <v>394</v>
      </c>
      <c r="D92" s="621"/>
      <c r="E92" s="621"/>
      <c r="F92" s="622"/>
      <c r="G92" s="1650">
        <f>データ一覧!N231</f>
        <v>28</v>
      </c>
      <c r="H92" s="1711"/>
      <c r="I92" s="1712"/>
      <c r="J92" s="1518" t="s">
        <v>394</v>
      </c>
      <c r="K92" s="621"/>
      <c r="L92" s="621"/>
      <c r="M92" s="621"/>
      <c r="N92" s="622"/>
      <c r="O92" s="1650">
        <f>データ一覧!N225</f>
        <v>67.400000000000006</v>
      </c>
      <c r="P92" s="1711"/>
      <c r="Q92" s="1712"/>
      <c r="R92" s="1518" t="s">
        <v>394</v>
      </c>
      <c r="S92" s="621"/>
      <c r="T92" s="621"/>
      <c r="U92" s="621"/>
      <c r="V92" s="622"/>
      <c r="W92" s="1650">
        <f>データ一覧!N228</f>
        <v>65.7</v>
      </c>
      <c r="X92" s="1711"/>
      <c r="Y92" s="1713"/>
      <c r="Z92" s="67"/>
      <c r="AA92" s="742">
        <f>データ一覧!N320</f>
        <v>22</v>
      </c>
      <c r="AB92" s="743"/>
      <c r="AC92" s="656">
        <f>データ一覧!N323</f>
        <v>31046</v>
      </c>
      <c r="AD92" s="743"/>
      <c r="AE92" s="656">
        <f>データ一覧!N324</f>
        <v>32257</v>
      </c>
      <c r="AF92" s="743"/>
      <c r="AG92" s="809">
        <f>データ一覧!N322</f>
        <v>63.37</v>
      </c>
      <c r="AH92" s="1110"/>
      <c r="AI92" s="1111"/>
      <c r="AJ92" s="838">
        <f>データ一覧!N325</f>
        <v>595</v>
      </c>
      <c r="AK92" s="1112"/>
      <c r="AL92" s="838">
        <f>データ一覧!N326</f>
        <v>366</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319"/>
      <c r="BQ92" s="215"/>
      <c r="BR92" s="215"/>
      <c r="BS92" s="215"/>
      <c r="BT92" s="162"/>
      <c r="BU92" s="333" t="s">
        <v>1397</v>
      </c>
      <c r="BV92" s="215"/>
      <c r="BW92" s="215"/>
      <c r="BX92" s="215"/>
      <c r="BY92" s="215"/>
      <c r="BZ92" s="215"/>
      <c r="CA92" s="215"/>
      <c r="CB92" s="215"/>
      <c r="CC92" s="215"/>
      <c r="CD92" s="346"/>
      <c r="CE92" s="91"/>
      <c r="CF92" s="91"/>
      <c r="CG92" s="91"/>
      <c r="CH92" s="91"/>
      <c r="CI92" s="215"/>
      <c r="CJ92" s="215"/>
      <c r="CK92" s="215"/>
      <c r="CL92" s="345"/>
      <c r="CM92" s="91"/>
      <c r="CN92" s="91"/>
      <c r="CO92" s="91"/>
      <c r="CP92" s="91"/>
      <c r="CQ92" s="215"/>
      <c r="CR92" s="215"/>
      <c r="CS92" s="215"/>
      <c r="CT92" s="345"/>
      <c r="CU92" s="91"/>
      <c r="CV92" s="91"/>
      <c r="CW92" s="91"/>
      <c r="CX92" s="91"/>
      <c r="CY92" s="269"/>
    </row>
    <row r="93" spans="1:115" ht="15.75" customHeight="1" thickBot="1" x14ac:dyDescent="0.2">
      <c r="A93" s="593"/>
      <c r="B93" s="1715"/>
      <c r="C93" s="1716" t="s">
        <v>395</v>
      </c>
      <c r="D93" s="1717"/>
      <c r="E93" s="1717"/>
      <c r="F93" s="1718"/>
      <c r="G93" s="1719">
        <f>データ一覧!N232</f>
        <v>5</v>
      </c>
      <c r="H93" s="1720"/>
      <c r="I93" s="1721"/>
      <c r="J93" s="1716" t="s">
        <v>395</v>
      </c>
      <c r="K93" s="1717"/>
      <c r="L93" s="1717"/>
      <c r="M93" s="1717"/>
      <c r="N93" s="1718"/>
      <c r="O93" s="1719">
        <f>データ一覧!N226</f>
        <v>70.599999999999994</v>
      </c>
      <c r="P93" s="1720"/>
      <c r="Q93" s="1721"/>
      <c r="R93" s="1716" t="s">
        <v>395</v>
      </c>
      <c r="S93" s="1717"/>
      <c r="T93" s="1717"/>
      <c r="U93" s="1717"/>
      <c r="V93" s="1718"/>
      <c r="W93" s="1719">
        <f>データ一覧!N229</f>
        <v>69.3</v>
      </c>
      <c r="X93" s="1720"/>
      <c r="Y93" s="1722"/>
      <c r="Z93" s="191"/>
      <c r="AA93" s="191"/>
      <c r="AB93" s="191"/>
      <c r="AC93" s="192"/>
      <c r="AD93" s="193"/>
      <c r="AE93" s="191"/>
      <c r="AF93" s="191"/>
      <c r="AG93" s="1823" t="str">
        <f>データ一覧!$N$321</f>
        <v>4.7.10</v>
      </c>
      <c r="AH93" s="1070"/>
      <c r="AI93" s="1071"/>
      <c r="AJ93" s="191"/>
      <c r="AK93" s="191"/>
      <c r="AL93" s="192"/>
      <c r="AM93" s="195"/>
      <c r="AN93" s="824" t="s">
        <v>1161</v>
      </c>
      <c r="AO93" s="825"/>
      <c r="AP93" s="825"/>
      <c r="AQ93" s="826"/>
      <c r="AR93" s="1127">
        <f>データ一覧!N492</f>
        <v>217</v>
      </c>
      <c r="AS93" s="1128"/>
      <c r="AT93" s="1129"/>
      <c r="AU93" s="1118">
        <f>データ一覧!N493</f>
        <v>2</v>
      </c>
      <c r="AV93" s="1119"/>
      <c r="AW93" s="1120"/>
      <c r="AX93" s="1118">
        <f>データ一覧!N494</f>
        <v>164</v>
      </c>
      <c r="AY93" s="1119"/>
      <c r="AZ93" s="1119"/>
      <c r="BA93" s="832">
        <f>データ一覧!N495</f>
        <v>3</v>
      </c>
      <c r="BB93" s="815"/>
      <c r="BC93" s="815"/>
      <c r="BD93" s="815"/>
      <c r="BE93" s="815"/>
      <c r="BF93" s="833"/>
      <c r="BG93" s="88" t="s">
        <v>1243</v>
      </c>
      <c r="BH93" s="88"/>
      <c r="BI93" s="88"/>
      <c r="BJ93" s="814">
        <f>データ一覧!N496</f>
        <v>18056</v>
      </c>
      <c r="BK93" s="815"/>
      <c r="BL93" s="815"/>
      <c r="BM93" s="815"/>
      <c r="BN93" s="815"/>
      <c r="BO93" s="816"/>
      <c r="BP93" s="323"/>
      <c r="BQ93" s="324"/>
      <c r="BR93" s="324"/>
      <c r="BS93" s="324"/>
      <c r="BT93" s="197"/>
      <c r="BU93" s="334" t="s">
        <v>1666</v>
      </c>
      <c r="BV93" s="324"/>
      <c r="BW93" s="324"/>
      <c r="BX93" s="324"/>
      <c r="BY93" s="324"/>
      <c r="BZ93" s="324"/>
      <c r="CA93" s="350"/>
      <c r="CB93" s="350"/>
      <c r="CC93" s="350"/>
      <c r="CD93" s="350"/>
      <c r="CE93" s="350"/>
      <c r="CF93" s="350"/>
      <c r="CG93" s="350"/>
      <c r="CH93" s="350"/>
      <c r="CI93" s="350"/>
      <c r="CJ93" s="350"/>
      <c r="CK93" s="350"/>
      <c r="CL93" s="350"/>
      <c r="CM93" s="350"/>
      <c r="CN93" s="350"/>
      <c r="CO93" s="350"/>
      <c r="CP93" s="350"/>
      <c r="CQ93" s="350"/>
      <c r="CR93" s="350"/>
      <c r="CS93" s="350"/>
      <c r="CT93" s="350"/>
      <c r="CU93" s="350"/>
      <c r="CV93" s="350"/>
      <c r="CW93" s="350"/>
      <c r="CX93" s="350"/>
      <c r="CY93" s="351"/>
      <c r="CZ93" s="3"/>
      <c r="DA93" s="3"/>
      <c r="DB93" s="3"/>
      <c r="DC93" s="3"/>
      <c r="DD93" s="3"/>
      <c r="DE93" s="3"/>
      <c r="DF93" s="3"/>
      <c r="DG93" s="3"/>
      <c r="DH93" s="3"/>
      <c r="DI93" s="3"/>
      <c r="DJ93" s="3"/>
      <c r="DK93" s="3"/>
    </row>
    <row r="95" spans="1:115" x14ac:dyDescent="0.15">
      <c r="CV95"/>
      <c r="CW95"/>
      <c r="CX95"/>
      <c r="CY95"/>
      <c r="CZ95"/>
      <c r="DA95"/>
      <c r="DB95"/>
      <c r="DC95"/>
      <c r="DD95"/>
      <c r="DE95"/>
      <c r="DF95"/>
      <c r="DG95"/>
      <c r="DH95"/>
      <c r="DI95"/>
      <c r="DJ95"/>
      <c r="DK95"/>
    </row>
    <row r="96" spans="1:115" x14ac:dyDescent="0.15">
      <c r="CV96"/>
      <c r="CW96"/>
      <c r="CX96"/>
      <c r="CY96"/>
      <c r="CZ96"/>
      <c r="DA96"/>
      <c r="DB96"/>
      <c r="DC96"/>
      <c r="DD96"/>
      <c r="DE96"/>
      <c r="DF96"/>
      <c r="DG96"/>
      <c r="DH96"/>
      <c r="DI96"/>
      <c r="DJ96"/>
      <c r="DK96"/>
    </row>
    <row r="97" spans="90:115" x14ac:dyDescent="0.15">
      <c r="CV97"/>
      <c r="CW97"/>
      <c r="CX97"/>
      <c r="CY97"/>
      <c r="CZ97"/>
      <c r="DA97"/>
      <c r="DB97"/>
      <c r="DC97"/>
      <c r="DD97"/>
      <c r="DE97"/>
      <c r="DF97"/>
      <c r="DG97"/>
      <c r="DH97"/>
      <c r="DI97"/>
      <c r="DJ97"/>
      <c r="DK97"/>
    </row>
    <row r="98" spans="90:115" x14ac:dyDescent="0.15">
      <c r="CV98"/>
      <c r="CW98"/>
      <c r="CX98"/>
      <c r="CY98"/>
      <c r="CZ98"/>
      <c r="DA98"/>
      <c r="DB98"/>
      <c r="DC98"/>
      <c r="DD98"/>
      <c r="DE98"/>
      <c r="DF98"/>
      <c r="DG98"/>
      <c r="DH98"/>
      <c r="DI98"/>
      <c r="DJ98"/>
      <c r="DK98"/>
    </row>
    <row r="99" spans="90:115" x14ac:dyDescent="0.15">
      <c r="CV99"/>
      <c r="CW99"/>
      <c r="CX99"/>
      <c r="CY99"/>
      <c r="CZ99"/>
      <c r="DA99"/>
      <c r="DB99"/>
      <c r="DC99"/>
      <c r="DD99"/>
      <c r="DE99"/>
      <c r="DF99"/>
      <c r="DG99"/>
      <c r="DH99"/>
      <c r="DI99"/>
      <c r="DJ99"/>
      <c r="DK99"/>
    </row>
    <row r="100" spans="90:115" x14ac:dyDescent="0.15">
      <c r="CV100"/>
      <c r="CW100"/>
      <c r="CX100"/>
      <c r="CY100"/>
      <c r="CZ100"/>
      <c r="DA100"/>
      <c r="DB100"/>
      <c r="DC100"/>
      <c r="DD100"/>
      <c r="DE100"/>
      <c r="DF100"/>
      <c r="DG100"/>
      <c r="DH100"/>
      <c r="DI100"/>
      <c r="DJ100"/>
      <c r="DK100"/>
    </row>
    <row r="101" spans="90:115" x14ac:dyDescent="0.15">
      <c r="CV101"/>
      <c r="CW101"/>
      <c r="CX101"/>
      <c r="CY101"/>
      <c r="CZ101"/>
      <c r="DA101"/>
      <c r="DB101"/>
      <c r="DC101"/>
      <c r="DD101"/>
      <c r="DE101"/>
      <c r="DF101"/>
      <c r="DG101"/>
      <c r="DH101"/>
      <c r="DI101"/>
      <c r="DJ101"/>
      <c r="DK101"/>
    </row>
    <row r="102" spans="90:115" x14ac:dyDescent="0.15">
      <c r="CV102"/>
      <c r="CW102"/>
      <c r="CX102"/>
      <c r="CY102"/>
      <c r="CZ102"/>
      <c r="DA102"/>
      <c r="DB102"/>
      <c r="DC102"/>
      <c r="DD102"/>
      <c r="DE102"/>
      <c r="DF102"/>
      <c r="DG102"/>
      <c r="DH102"/>
      <c r="DI102"/>
      <c r="DJ102"/>
      <c r="DK102"/>
    </row>
    <row r="103" spans="90:115" x14ac:dyDescent="0.15">
      <c r="CV103"/>
      <c r="CW103"/>
      <c r="CX103"/>
      <c r="CY103"/>
      <c r="CZ103"/>
      <c r="DA103"/>
      <c r="DB103"/>
      <c r="DC103"/>
      <c r="DD103"/>
      <c r="DE103"/>
      <c r="DF103"/>
      <c r="DG103"/>
      <c r="DH103"/>
      <c r="DI103"/>
      <c r="DJ103"/>
      <c r="DK103"/>
    </row>
    <row r="104" spans="90:115" x14ac:dyDescent="0.15">
      <c r="CL104"/>
      <c r="CM104"/>
      <c r="CN104"/>
      <c r="CO104"/>
      <c r="CP104"/>
      <c r="CQ104"/>
      <c r="CR104"/>
      <c r="CS104"/>
      <c r="CT104"/>
      <c r="CU104"/>
      <c r="CV104"/>
      <c r="CW104"/>
      <c r="CX104"/>
      <c r="CY104"/>
      <c r="CZ104"/>
      <c r="DA104"/>
      <c r="DB104"/>
      <c r="DC104"/>
      <c r="DD104"/>
      <c r="DE104"/>
      <c r="DF104"/>
      <c r="DG104"/>
      <c r="DH104"/>
      <c r="DI104"/>
      <c r="DJ104"/>
      <c r="DK104"/>
    </row>
  </sheetData>
  <mergeCells count="1107">
    <mergeCell ref="AD54:AG55"/>
    <mergeCell ref="AH54:AJ55"/>
    <mergeCell ref="AK54:AM55"/>
    <mergeCell ref="Z57:AB57"/>
    <mergeCell ref="AD57:AF57"/>
    <mergeCell ref="Q59:S59"/>
    <mergeCell ref="Q58:S58"/>
    <mergeCell ref="N56:P56"/>
    <mergeCell ref="AR75:AV75"/>
    <mergeCell ref="Q66:S66"/>
    <mergeCell ref="N68:P68"/>
    <mergeCell ref="Q64:S64"/>
    <mergeCell ref="Q65:S65"/>
    <mergeCell ref="N74:P74"/>
    <mergeCell ref="AD71:AE71"/>
    <mergeCell ref="AD72:AE72"/>
    <mergeCell ref="AJ72:AL72"/>
    <mergeCell ref="AG69:AH69"/>
    <mergeCell ref="AD69:AE69"/>
    <mergeCell ref="AN71:AQ71"/>
    <mergeCell ref="N63:P63"/>
    <mergeCell ref="N66:P66"/>
    <mergeCell ref="N70:P70"/>
    <mergeCell ref="T66:V66"/>
    <mergeCell ref="AN59:AQ59"/>
    <mergeCell ref="Q71:S71"/>
    <mergeCell ref="AN72:AQ72"/>
    <mergeCell ref="Q57:S57"/>
    <mergeCell ref="T58:V58"/>
    <mergeCell ref="W58:Y58"/>
    <mergeCell ref="Q56:S56"/>
    <mergeCell ref="T56:V56"/>
    <mergeCell ref="G93:I93"/>
    <mergeCell ref="W93:Y93"/>
    <mergeCell ref="G90:I90"/>
    <mergeCell ref="O90:Q90"/>
    <mergeCell ref="W90:Y90"/>
    <mergeCell ref="G91:I91"/>
    <mergeCell ref="O91:Q91"/>
    <mergeCell ref="G92:I92"/>
    <mergeCell ref="O92:Q92"/>
    <mergeCell ref="W92:Y92"/>
    <mergeCell ref="W91:Y91"/>
    <mergeCell ref="C87:I89"/>
    <mergeCell ref="C90:F90"/>
    <mergeCell ref="C91:F91"/>
    <mergeCell ref="C92:F92"/>
    <mergeCell ref="C93:F93"/>
    <mergeCell ref="A71:G71"/>
    <mergeCell ref="W84:Y84"/>
    <mergeCell ref="G85:I85"/>
    <mergeCell ref="J85:N85"/>
    <mergeCell ref="O85:Q85"/>
    <mergeCell ref="J83:N83"/>
    <mergeCell ref="J84:N84"/>
    <mergeCell ref="O84:Q84"/>
    <mergeCell ref="W85:Y85"/>
    <mergeCell ref="A74:G74"/>
    <mergeCell ref="H71:J71"/>
    <mergeCell ref="A72:G72"/>
    <mergeCell ref="C78:F79"/>
    <mergeCell ref="G78:I79"/>
    <mergeCell ref="J78:N79"/>
    <mergeCell ref="O78:Q79"/>
    <mergeCell ref="AS91:AT91"/>
    <mergeCell ref="BD91:BF91"/>
    <mergeCell ref="BJ90:BL90"/>
    <mergeCell ref="AR84:AV84"/>
    <mergeCell ref="T74:V74"/>
    <mergeCell ref="BK71:BO71"/>
    <mergeCell ref="BK72:BO72"/>
    <mergeCell ref="K59:M59"/>
    <mergeCell ref="W63:Y63"/>
    <mergeCell ref="AW59:AY59"/>
    <mergeCell ref="AR60:BE60"/>
    <mergeCell ref="AR61:AV61"/>
    <mergeCell ref="AW61:BA61"/>
    <mergeCell ref="AR62:AV62"/>
    <mergeCell ref="Z58:AM59"/>
    <mergeCell ref="Z60:AE61"/>
    <mergeCell ref="AF60:AI61"/>
    <mergeCell ref="AJ60:AM61"/>
    <mergeCell ref="Z63:AD63"/>
    <mergeCell ref="AF63:AH63"/>
    <mergeCell ref="AJ63:AL63"/>
    <mergeCell ref="N73:P73"/>
    <mergeCell ref="AS59:AU59"/>
    <mergeCell ref="BD59:BF59"/>
    <mergeCell ref="Q62:S62"/>
    <mergeCell ref="N62:P62"/>
    <mergeCell ref="Q69:S69"/>
    <mergeCell ref="AG84:AH84"/>
    <mergeCell ref="AN67:BO67"/>
    <mergeCell ref="BK76:BO76"/>
    <mergeCell ref="AW76:BA76"/>
    <mergeCell ref="BF72:BJ72"/>
    <mergeCell ref="G82:I82"/>
    <mergeCell ref="G83:I83"/>
    <mergeCell ref="G84:I84"/>
    <mergeCell ref="C77:I77"/>
    <mergeCell ref="T73:V73"/>
    <mergeCell ref="H72:J72"/>
    <mergeCell ref="A73:G73"/>
    <mergeCell ref="H74:J74"/>
    <mergeCell ref="K74:M74"/>
    <mergeCell ref="K73:M73"/>
    <mergeCell ref="H73:J73"/>
    <mergeCell ref="G81:I81"/>
    <mergeCell ref="J77:Q77"/>
    <mergeCell ref="G86:I86"/>
    <mergeCell ref="J86:N86"/>
    <mergeCell ref="AJ77:AL77"/>
    <mergeCell ref="A75:Y76"/>
    <mergeCell ref="AJ74:AL74"/>
    <mergeCell ref="W83:Y83"/>
    <mergeCell ref="AG72:AH72"/>
    <mergeCell ref="AG73:AH73"/>
    <mergeCell ref="AD82:AF82"/>
    <mergeCell ref="Z77:AC77"/>
    <mergeCell ref="Q72:S72"/>
    <mergeCell ref="J82:N82"/>
    <mergeCell ref="C80:F80"/>
    <mergeCell ref="G80:I80"/>
    <mergeCell ref="AD76:AE76"/>
    <mergeCell ref="AD74:AE74"/>
    <mergeCell ref="Z73:AC73"/>
    <mergeCell ref="W73:Y73"/>
    <mergeCell ref="A15:Y16"/>
    <mergeCell ref="A25:Y26"/>
    <mergeCell ref="W59:Y59"/>
    <mergeCell ref="H56:J56"/>
    <mergeCell ref="K60:M60"/>
    <mergeCell ref="W60:Y60"/>
    <mergeCell ref="K57:M57"/>
    <mergeCell ref="H57:J57"/>
    <mergeCell ref="H58:J58"/>
    <mergeCell ref="W56:Y56"/>
    <mergeCell ref="K67:M67"/>
    <mergeCell ref="H67:J67"/>
    <mergeCell ref="K62:M62"/>
    <mergeCell ref="T72:V72"/>
    <mergeCell ref="Q73:S73"/>
    <mergeCell ref="N72:P72"/>
    <mergeCell ref="AR69:AV69"/>
    <mergeCell ref="W70:Y70"/>
    <mergeCell ref="F37:H37"/>
    <mergeCell ref="I37:K37"/>
    <mergeCell ref="L37:N37"/>
    <mergeCell ref="AJ67:AM67"/>
    <mergeCell ref="W67:Y67"/>
    <mergeCell ref="AR73:AV73"/>
    <mergeCell ref="O37:Q37"/>
    <mergeCell ref="S37:T37"/>
    <mergeCell ref="U37:V37"/>
    <mergeCell ref="W37:Y37"/>
    <mergeCell ref="Z51:AC53"/>
    <mergeCell ref="AD51:AG53"/>
    <mergeCell ref="AH51:AM53"/>
    <mergeCell ref="Z54:AC55"/>
    <mergeCell ref="W61:Y61"/>
    <mergeCell ref="AN75:AQ75"/>
    <mergeCell ref="BK85:BO85"/>
    <mergeCell ref="O82:Q82"/>
    <mergeCell ref="AD84:AE84"/>
    <mergeCell ref="Z72:AC72"/>
    <mergeCell ref="Q74:S74"/>
    <mergeCell ref="AG76:AH76"/>
    <mergeCell ref="AG75:AH75"/>
    <mergeCell ref="AN74:AQ74"/>
    <mergeCell ref="AJ73:AL73"/>
    <mergeCell ref="R77:Y77"/>
    <mergeCell ref="AR81:AV81"/>
    <mergeCell ref="BK81:BO81"/>
    <mergeCell ref="BK79:BO79"/>
    <mergeCell ref="BB72:BE72"/>
    <mergeCell ref="BB73:BE73"/>
    <mergeCell ref="AR78:AV78"/>
    <mergeCell ref="AR76:AV76"/>
    <mergeCell ref="AR74:AV74"/>
    <mergeCell ref="AW84:BA84"/>
    <mergeCell ref="BB85:BE85"/>
    <mergeCell ref="AW62:BA62"/>
    <mergeCell ref="AN62:AQ62"/>
    <mergeCell ref="AN66:AQ66"/>
    <mergeCell ref="BK83:BO83"/>
    <mergeCell ref="BF74:BJ74"/>
    <mergeCell ref="AN77:AQ77"/>
    <mergeCell ref="K63:M63"/>
    <mergeCell ref="K66:M66"/>
    <mergeCell ref="K68:M68"/>
    <mergeCell ref="W64:Y64"/>
    <mergeCell ref="W62:Y62"/>
    <mergeCell ref="W72:Y72"/>
    <mergeCell ref="BH62:BK62"/>
    <mergeCell ref="BB62:BE62"/>
    <mergeCell ref="BB61:BE61"/>
    <mergeCell ref="T70:V70"/>
    <mergeCell ref="BF66:BL66"/>
    <mergeCell ref="AG74:AH74"/>
    <mergeCell ref="T68:V68"/>
    <mergeCell ref="AN70:BO70"/>
    <mergeCell ref="AN69:AQ69"/>
    <mergeCell ref="W68:Y68"/>
    <mergeCell ref="T62:V62"/>
    <mergeCell ref="T64:V64"/>
    <mergeCell ref="AD70:AE70"/>
    <mergeCell ref="W71:Y71"/>
    <mergeCell ref="T63:V63"/>
    <mergeCell ref="AG67:AI67"/>
    <mergeCell ref="T65:V65"/>
    <mergeCell ref="W65:Y65"/>
    <mergeCell ref="BH61:BK61"/>
    <mergeCell ref="AR66:AX66"/>
    <mergeCell ref="BB66:BE66"/>
    <mergeCell ref="AW72:BA72"/>
    <mergeCell ref="BB74:BE74"/>
    <mergeCell ref="BK73:BO73"/>
    <mergeCell ref="BL61:BO61"/>
    <mergeCell ref="BL62:BO62"/>
    <mergeCell ref="BQ24:BU24"/>
    <mergeCell ref="BV24:BY24"/>
    <mergeCell ref="BZ23:CC23"/>
    <mergeCell ref="CB40:CE40"/>
    <mergeCell ref="AX40:AZ40"/>
    <mergeCell ref="BI42:BM42"/>
    <mergeCell ref="AZ58:BC58"/>
    <mergeCell ref="AW71:BA71"/>
    <mergeCell ref="BB71:BE71"/>
    <mergeCell ref="H61:J61"/>
    <mergeCell ref="H63:J63"/>
    <mergeCell ref="H64:J64"/>
    <mergeCell ref="H65:J65"/>
    <mergeCell ref="H68:J68"/>
    <mergeCell ref="N71:P71"/>
    <mergeCell ref="AN68:AQ68"/>
    <mergeCell ref="AJ70:AL70"/>
    <mergeCell ref="AJ69:AL69"/>
    <mergeCell ref="AG71:AH71"/>
    <mergeCell ref="AN58:AQ58"/>
    <mergeCell ref="K65:M65"/>
    <mergeCell ref="N65:P65"/>
    <mergeCell ref="N67:P67"/>
    <mergeCell ref="N61:P61"/>
    <mergeCell ref="AJ71:AL71"/>
    <mergeCell ref="AG70:AH70"/>
    <mergeCell ref="Z70:AC70"/>
    <mergeCell ref="W69:Y69"/>
    <mergeCell ref="N69:P69"/>
    <mergeCell ref="K69:M69"/>
    <mergeCell ref="K64:M64"/>
    <mergeCell ref="T67:V67"/>
    <mergeCell ref="AR55:AU55"/>
    <mergeCell ref="BD55:BG55"/>
    <mergeCell ref="AW57:BB57"/>
    <mergeCell ref="CB39:CE39"/>
    <mergeCell ref="BP40:BV40"/>
    <mergeCell ref="BX40:BZ40"/>
    <mergeCell ref="AJ19:AM19"/>
    <mergeCell ref="CP42:CR42"/>
    <mergeCell ref="AJ23:AM23"/>
    <mergeCell ref="AJ22:AM22"/>
    <mergeCell ref="AJ20:AM20"/>
    <mergeCell ref="AK47:AL47"/>
    <mergeCell ref="BV33:BY33"/>
    <mergeCell ref="BZ33:CC33"/>
    <mergeCell ref="CD33:CG33"/>
    <mergeCell ref="CH40:CN40"/>
    <mergeCell ref="AL26:AM27"/>
    <mergeCell ref="AL28:AM28"/>
    <mergeCell ref="AK37:AL37"/>
    <mergeCell ref="CB37:CE37"/>
    <mergeCell ref="BI30:BM30"/>
    <mergeCell ref="BV25:BY25"/>
    <mergeCell ref="BZ25:CC25"/>
    <mergeCell ref="CD25:CG25"/>
    <mergeCell ref="CI25:CM25"/>
    <mergeCell ref="CN29:CQ29"/>
    <mergeCell ref="CN28:CQ28"/>
    <mergeCell ref="CR28:CU28"/>
    <mergeCell ref="CN26:CQ26"/>
    <mergeCell ref="CI26:CM26"/>
    <mergeCell ref="CN24:CQ24"/>
    <mergeCell ref="CR24:CU24"/>
    <mergeCell ref="CD26:CG26"/>
    <mergeCell ref="BI31:BM31"/>
    <mergeCell ref="BB31:BE31"/>
    <mergeCell ref="BB32:BE32"/>
    <mergeCell ref="AX36:AZ36"/>
    <mergeCell ref="BZ56:CB56"/>
    <mergeCell ref="CC55:CE55"/>
    <mergeCell ref="BQ55:BX55"/>
    <mergeCell ref="BZ55:CB55"/>
    <mergeCell ref="CF53:CI53"/>
    <mergeCell ref="BE49:BH49"/>
    <mergeCell ref="CG46:CL46"/>
    <mergeCell ref="AO44:AU44"/>
    <mergeCell ref="BZ28:CC28"/>
    <mergeCell ref="BZ30:CC30"/>
    <mergeCell ref="BQ29:BU29"/>
    <mergeCell ref="BI29:BM29"/>
    <mergeCell ref="BV29:BY29"/>
    <mergeCell ref="BZ29:CC29"/>
    <mergeCell ref="CI30:CM30"/>
    <mergeCell ref="BQ31:BU31"/>
    <mergeCell ref="BV30:BY30"/>
    <mergeCell ref="AV56:AX56"/>
    <mergeCell ref="BH56:BK56"/>
    <mergeCell ref="BH55:BO55"/>
    <mergeCell ref="BI35:BM35"/>
    <mergeCell ref="AV55:AY55"/>
    <mergeCell ref="AZ55:BC55"/>
    <mergeCell ref="AN55:AQ55"/>
    <mergeCell ref="BZ49:CB49"/>
    <mergeCell ref="BZ50:CB50"/>
    <mergeCell ref="BQ50:BX50"/>
    <mergeCell ref="AD42:AE42"/>
    <mergeCell ref="AD46:AE46"/>
    <mergeCell ref="AJ28:AK28"/>
    <mergeCell ref="AD47:AE47"/>
    <mergeCell ref="BQ54:BX54"/>
    <mergeCell ref="BZ54:CB54"/>
    <mergeCell ref="BQ53:BX53"/>
    <mergeCell ref="BD51:BF51"/>
    <mergeCell ref="AU50:AX50"/>
    <mergeCell ref="AY50:BB50"/>
    <mergeCell ref="AG47:AJ47"/>
    <mergeCell ref="BI39:BM39"/>
    <mergeCell ref="BX39:BZ39"/>
    <mergeCell ref="BH51:BJ51"/>
    <mergeCell ref="BZ52:CB52"/>
    <mergeCell ref="BQ32:BU32"/>
    <mergeCell ref="BV32:BY32"/>
    <mergeCell ref="BZ32:CC32"/>
    <mergeCell ref="AX38:AZ38"/>
    <mergeCell ref="BB38:BE38"/>
    <mergeCell ref="BQ48:BX48"/>
    <mergeCell ref="BI34:BM34"/>
    <mergeCell ref="AX43:AZ43"/>
    <mergeCell ref="AX41:AZ41"/>
    <mergeCell ref="AK41:AL41"/>
    <mergeCell ref="AG46:AJ46"/>
    <mergeCell ref="AX42:AZ42"/>
    <mergeCell ref="AX37:AZ37"/>
    <mergeCell ref="BP44:CE45"/>
    <mergeCell ref="BP38:BV38"/>
    <mergeCell ref="BX38:BZ38"/>
    <mergeCell ref="CB38:CE38"/>
    <mergeCell ref="BI33:BM33"/>
    <mergeCell ref="CN33:CQ33"/>
    <mergeCell ref="CF34:CS35"/>
    <mergeCell ref="BP34:CC35"/>
    <mergeCell ref="CR33:CU33"/>
    <mergeCell ref="CP43:CR43"/>
    <mergeCell ref="CH41:CN41"/>
    <mergeCell ref="CP41:CR41"/>
    <mergeCell ref="BI32:BM32"/>
    <mergeCell ref="BB36:BE36"/>
    <mergeCell ref="BB37:BE37"/>
    <mergeCell ref="BB44:BE44"/>
    <mergeCell ref="BB43:BE43"/>
    <mergeCell ref="BI40:BM40"/>
    <mergeCell ref="BI36:BM36"/>
    <mergeCell ref="BI37:BM37"/>
    <mergeCell ref="CT39:CW39"/>
    <mergeCell ref="CT38:CW38"/>
    <mergeCell ref="CP39:CR39"/>
    <mergeCell ref="CP40:CR40"/>
    <mergeCell ref="CV32:CY32"/>
    <mergeCell ref="CT41:CW41"/>
    <mergeCell ref="CH38:CN38"/>
    <mergeCell ref="CI36:CM36"/>
    <mergeCell ref="CV33:CY33"/>
    <mergeCell ref="CH42:CN42"/>
    <mergeCell ref="CD32:CG32"/>
    <mergeCell ref="BP37:BV37"/>
    <mergeCell ref="BQ33:BU33"/>
    <mergeCell ref="CT43:CW43"/>
    <mergeCell ref="BP41:BV42"/>
    <mergeCell ref="BB40:BE40"/>
    <mergeCell ref="AK18:AM18"/>
    <mergeCell ref="AN50:AT50"/>
    <mergeCell ref="Z15:Z16"/>
    <mergeCell ref="AA15:AC16"/>
    <mergeCell ref="AD16:AE16"/>
    <mergeCell ref="AG16:AH16"/>
    <mergeCell ref="AC19:AE19"/>
    <mergeCell ref="AG17:AH17"/>
    <mergeCell ref="AG18:AI18"/>
    <mergeCell ref="AF19:AI19"/>
    <mergeCell ref="AJ16:AL16"/>
    <mergeCell ref="AJ21:AM21"/>
    <mergeCell ref="AK46:AL46"/>
    <mergeCell ref="AK17:AL17"/>
    <mergeCell ref="AO41:AU41"/>
    <mergeCell ref="AK42:AL42"/>
    <mergeCell ref="AO42:AU42"/>
    <mergeCell ref="AO40:AU40"/>
    <mergeCell ref="AG42:AJ42"/>
    <mergeCell ref="AG43:AJ43"/>
    <mergeCell ref="AG21:AI21"/>
    <mergeCell ref="Z47:AC47"/>
    <mergeCell ref="AK35:AL35"/>
    <mergeCell ref="Z45:AC45"/>
    <mergeCell ref="Z46:AC46"/>
    <mergeCell ref="AH28:AI28"/>
    <mergeCell ref="AD41:AE41"/>
    <mergeCell ref="AD45:AE45"/>
    <mergeCell ref="AD36:AE36"/>
    <mergeCell ref="AG41:AJ41"/>
    <mergeCell ref="AB27:AC27"/>
    <mergeCell ref="Z28:AA28"/>
    <mergeCell ref="Z20:AC20"/>
    <mergeCell ref="AD20:AF20"/>
    <mergeCell ref="AD21:AF21"/>
    <mergeCell ref="AD23:AF23"/>
    <mergeCell ref="AG23:AI23"/>
    <mergeCell ref="AD24:AF24"/>
    <mergeCell ref="AG24:AI24"/>
    <mergeCell ref="AJ24:AM24"/>
    <mergeCell ref="AJ25:AK25"/>
    <mergeCell ref="AX31:AZ31"/>
    <mergeCell ref="BB34:BE34"/>
    <mergeCell ref="AO39:AU39"/>
    <mergeCell ref="AK36:AL36"/>
    <mergeCell ref="AD37:AE37"/>
    <mergeCell ref="AD25:AE25"/>
    <mergeCell ref="AF25:AG25"/>
    <mergeCell ref="AH25:AI25"/>
    <mergeCell ref="AX39:AZ39"/>
    <mergeCell ref="BB39:BE39"/>
    <mergeCell ref="BB29:BE29"/>
    <mergeCell ref="AX33:AZ33"/>
    <mergeCell ref="AH26:AI27"/>
    <mergeCell ref="AO29:AU29"/>
    <mergeCell ref="AX29:AZ29"/>
    <mergeCell ref="AD22:AF22"/>
    <mergeCell ref="Z23:AC23"/>
    <mergeCell ref="AO33:AU33"/>
    <mergeCell ref="AX34:AZ34"/>
    <mergeCell ref="AJ26:AK27"/>
    <mergeCell ref="BQ25:BU25"/>
    <mergeCell ref="AX25:AZ25"/>
    <mergeCell ref="AB25:AC25"/>
    <mergeCell ref="AO34:AU34"/>
    <mergeCell ref="AO35:AU35"/>
    <mergeCell ref="AO36:AU36"/>
    <mergeCell ref="AO37:AU37"/>
    <mergeCell ref="CQ64:CS64"/>
    <mergeCell ref="CD63:CF63"/>
    <mergeCell ref="CA66:CD66"/>
    <mergeCell ref="CF55:CI55"/>
    <mergeCell ref="CN55:CQ55"/>
    <mergeCell ref="CF54:CI54"/>
    <mergeCell ref="CJ54:CM54"/>
    <mergeCell ref="CV53:CY53"/>
    <mergeCell ref="CJ57:CM57"/>
    <mergeCell ref="CL64:CN64"/>
    <mergeCell ref="CG64:CI64"/>
    <mergeCell ref="CC62:CF62"/>
    <mergeCell ref="CP63:CR63"/>
    <mergeCell ref="BQ65:BT65"/>
    <mergeCell ref="BQ66:BT66"/>
    <mergeCell ref="CN57:CQ57"/>
    <mergeCell ref="AO43:AU43"/>
    <mergeCell ref="AK43:AL43"/>
    <mergeCell ref="BI43:BM43"/>
    <mergeCell ref="AX44:AZ44"/>
    <mergeCell ref="BI44:BM44"/>
    <mergeCell ref="BB35:BE35"/>
    <mergeCell ref="BB33:BE33"/>
    <mergeCell ref="CR32:CU32"/>
    <mergeCell ref="CN32:CQ32"/>
    <mergeCell ref="CE15:CR16"/>
    <mergeCell ref="CC56:CE56"/>
    <mergeCell ref="CF56:CI56"/>
    <mergeCell ref="CJ56:CM56"/>
    <mergeCell ref="CH43:CN43"/>
    <mergeCell ref="CP37:CR37"/>
    <mergeCell ref="CR31:CU31"/>
    <mergeCell ref="CH39:CN39"/>
    <mergeCell ref="CP36:CR36"/>
    <mergeCell ref="BP15:CD16"/>
    <mergeCell ref="CR30:CU30"/>
    <mergeCell ref="CT42:CW42"/>
    <mergeCell ref="CP38:CR38"/>
    <mergeCell ref="CV30:CY30"/>
    <mergeCell ref="CV31:CY31"/>
    <mergeCell ref="CN30:CQ30"/>
    <mergeCell ref="CU36:CX36"/>
    <mergeCell ref="CT37:CW37"/>
    <mergeCell ref="CH37:CN37"/>
    <mergeCell ref="CT40:CW40"/>
    <mergeCell ref="CV56:CY56"/>
    <mergeCell ref="CR55:CU55"/>
    <mergeCell ref="CV54:CY54"/>
    <mergeCell ref="CR53:CU53"/>
    <mergeCell ref="CV55:CY55"/>
    <mergeCell ref="CN56:CQ56"/>
    <mergeCell ref="CN52:CQ52"/>
    <mergeCell ref="CV52:CY52"/>
    <mergeCell ref="CB43:CE43"/>
    <mergeCell ref="BP43:BV43"/>
    <mergeCell ref="BX43:BZ43"/>
    <mergeCell ref="CN31:CQ31"/>
    <mergeCell ref="CW69:CY69"/>
    <mergeCell ref="CR57:CU57"/>
    <mergeCell ref="CC57:CE57"/>
    <mergeCell ref="CC53:CE53"/>
    <mergeCell ref="CR54:CU54"/>
    <mergeCell ref="CW71:CY71"/>
    <mergeCell ref="CT71:CV71"/>
    <mergeCell ref="CN71:CP71"/>
    <mergeCell ref="CH71:CJ71"/>
    <mergeCell ref="BZ53:CB53"/>
    <mergeCell ref="CC54:CE54"/>
    <mergeCell ref="CO67:CS67"/>
    <mergeCell ref="CN25:CQ25"/>
    <mergeCell ref="CR25:CU25"/>
    <mergeCell ref="CV25:CY25"/>
    <mergeCell ref="CR26:CU26"/>
    <mergeCell ref="CV26:CY26"/>
    <mergeCell ref="CV57:CY57"/>
    <mergeCell ref="CN53:CQ53"/>
    <mergeCell ref="CR52:CU52"/>
    <mergeCell ref="CR49:CU49"/>
    <mergeCell ref="CV47:CY47"/>
    <mergeCell ref="CU66:CX66"/>
    <mergeCell ref="CT68:CY68"/>
    <mergeCell ref="CP66:CS66"/>
    <mergeCell ref="CF66:CI66"/>
    <mergeCell ref="CN54:CQ54"/>
    <mergeCell ref="CJ53:CM53"/>
    <mergeCell ref="CE68:CG68"/>
    <mergeCell ref="CR56:CU56"/>
    <mergeCell ref="CV64:CX64"/>
    <mergeCell ref="CV63:CX63"/>
    <mergeCell ref="CQ71:CS71"/>
    <mergeCell ref="CK69:CM69"/>
    <mergeCell ref="CK71:CM71"/>
    <mergeCell ref="BF76:BJ76"/>
    <mergeCell ref="CR79:CU79"/>
    <mergeCell ref="CJ79:CM79"/>
    <mergeCell ref="CK81:CM81"/>
    <mergeCell ref="BQ81:BS81"/>
    <mergeCell ref="CN69:CP69"/>
    <mergeCell ref="CE69:CG69"/>
    <mergeCell ref="CB69:CD69"/>
    <mergeCell ref="CB71:CD71"/>
    <mergeCell ref="BZ71:CA71"/>
    <mergeCell ref="BU69:BX69"/>
    <mergeCell ref="CF72:CY73"/>
    <mergeCell ref="CQ69:CS69"/>
    <mergeCell ref="CN78:CQ78"/>
    <mergeCell ref="CR74:CX74"/>
    <mergeCell ref="BU71:BX71"/>
    <mergeCell ref="BP72:CE73"/>
    <mergeCell ref="CA77:CD77"/>
    <mergeCell ref="CF71:CG71"/>
    <mergeCell ref="CS75:CW75"/>
    <mergeCell ref="BR77:BU77"/>
    <mergeCell ref="CV79:CY79"/>
    <mergeCell ref="BV81:BX81"/>
    <mergeCell ref="CJ78:CM78"/>
    <mergeCell ref="CI74:CO74"/>
    <mergeCell ref="CJ75:CN75"/>
    <mergeCell ref="BZ74:CF74"/>
    <mergeCell ref="CJ77:CM77"/>
    <mergeCell ref="CO81:CQ81"/>
    <mergeCell ref="AR93:AT93"/>
    <mergeCell ref="AU93:AW93"/>
    <mergeCell ref="AG77:AH77"/>
    <mergeCell ref="AW77:BA77"/>
    <mergeCell ref="AR77:AV77"/>
    <mergeCell ref="AW81:BA81"/>
    <mergeCell ref="AN80:AQ80"/>
    <mergeCell ref="BB78:BE78"/>
    <mergeCell ref="AN79:AQ79"/>
    <mergeCell ref="BK77:BO77"/>
    <mergeCell ref="BJ93:BO93"/>
    <mergeCell ref="AJ92:AK92"/>
    <mergeCell ref="BA93:BF93"/>
    <mergeCell ref="BA91:BC91"/>
    <mergeCell ref="BK84:BO84"/>
    <mergeCell ref="AX93:AZ93"/>
    <mergeCell ref="BJ92:BO92"/>
    <mergeCell ref="AW83:BA83"/>
    <mergeCell ref="BB82:BE82"/>
    <mergeCell ref="BB84:BE84"/>
    <mergeCell ref="BJ89:BO89"/>
    <mergeCell ref="AW82:BA82"/>
    <mergeCell ref="BK82:BO82"/>
    <mergeCell ref="AN91:AQ91"/>
    <mergeCell ref="AY91:AZ91"/>
    <mergeCell ref="AN82:AQ82"/>
    <mergeCell ref="AG89:AI89"/>
    <mergeCell ref="AN84:AQ84"/>
    <mergeCell ref="BM91:BO91"/>
    <mergeCell ref="AX92:AZ92"/>
    <mergeCell ref="BF84:BJ84"/>
    <mergeCell ref="AK84:AL84"/>
    <mergeCell ref="CE79:CI79"/>
    <mergeCell ref="AR83:AV83"/>
    <mergeCell ref="J93:N93"/>
    <mergeCell ref="O93:Q93"/>
    <mergeCell ref="R93:V93"/>
    <mergeCell ref="AY89:BB89"/>
    <mergeCell ref="BF83:BJ83"/>
    <mergeCell ref="AU92:AW92"/>
    <mergeCell ref="BB83:BE83"/>
    <mergeCell ref="AR85:AV85"/>
    <mergeCell ref="AG92:AI92"/>
    <mergeCell ref="AR92:AT92"/>
    <mergeCell ref="R92:V92"/>
    <mergeCell ref="W86:Y86"/>
    <mergeCell ref="R86:V86"/>
    <mergeCell ref="W82:Y82"/>
    <mergeCell ref="AW79:BA79"/>
    <mergeCell ref="AG93:AI93"/>
    <mergeCell ref="AU91:AW91"/>
    <mergeCell ref="AR80:AV80"/>
    <mergeCell ref="BF85:BJ85"/>
    <mergeCell ref="BG91:BI91"/>
    <mergeCell ref="J91:N91"/>
    <mergeCell ref="R91:V91"/>
    <mergeCell ref="O80:Q80"/>
    <mergeCell ref="R80:V80"/>
    <mergeCell ref="W80:Y80"/>
    <mergeCell ref="AE89:AF89"/>
    <mergeCell ref="AA84:AB84"/>
    <mergeCell ref="Z81:AC82"/>
    <mergeCell ref="AN93:AQ93"/>
    <mergeCell ref="AG90:AI90"/>
    <mergeCell ref="J87:Y88"/>
    <mergeCell ref="J89:Q89"/>
    <mergeCell ref="BA92:BF92"/>
    <mergeCell ref="AS89:AV89"/>
    <mergeCell ref="AN90:AQ90"/>
    <mergeCell ref="AN85:AQ85"/>
    <mergeCell ref="J90:N90"/>
    <mergeCell ref="R90:V90"/>
    <mergeCell ref="O86:Q86"/>
    <mergeCell ref="J81:N81"/>
    <mergeCell ref="O81:Q81"/>
    <mergeCell ref="R81:V81"/>
    <mergeCell ref="W81:Y81"/>
    <mergeCell ref="AN81:AQ81"/>
    <mergeCell ref="AJ81:AM82"/>
    <mergeCell ref="AW80:BA80"/>
    <mergeCell ref="BF82:BJ82"/>
    <mergeCell ref="AR82:AV82"/>
    <mergeCell ref="O83:Q83"/>
    <mergeCell ref="AN92:AQ92"/>
    <mergeCell ref="AN83:AQ83"/>
    <mergeCell ref="AW85:BA85"/>
    <mergeCell ref="AG82:AI82"/>
    <mergeCell ref="J92:N92"/>
    <mergeCell ref="R89:Y89"/>
    <mergeCell ref="AA92:AB92"/>
    <mergeCell ref="AC89:AD89"/>
    <mergeCell ref="AL92:AM92"/>
    <mergeCell ref="AC92:AD92"/>
    <mergeCell ref="AE92:AF92"/>
    <mergeCell ref="BJ91:BL91"/>
    <mergeCell ref="J80:N80"/>
    <mergeCell ref="BP82:CY83"/>
    <mergeCell ref="CX80:CY80"/>
    <mergeCell ref="CS81:CU81"/>
    <mergeCell ref="CT80:CU80"/>
    <mergeCell ref="CN79:CQ79"/>
    <mergeCell ref="BP79:BT79"/>
    <mergeCell ref="BQ75:BW75"/>
    <mergeCell ref="BB80:BE80"/>
    <mergeCell ref="AW78:BA78"/>
    <mergeCell ref="CE78:CI78"/>
    <mergeCell ref="AD75:AE75"/>
    <mergeCell ref="CW81:CY81"/>
    <mergeCell ref="CE81:CI81"/>
    <mergeCell ref="BK80:BO80"/>
    <mergeCell ref="BB75:BE75"/>
    <mergeCell ref="AW75:BA75"/>
    <mergeCell ref="BF75:BJ75"/>
    <mergeCell ref="BK75:BO75"/>
    <mergeCell ref="AN78:AQ78"/>
    <mergeCell ref="CS77:CV77"/>
    <mergeCell ref="BK78:BO78"/>
    <mergeCell ref="BB77:BE77"/>
    <mergeCell ref="AN76:AQ76"/>
    <mergeCell ref="CA81:CC81"/>
    <mergeCell ref="BF81:BJ81"/>
    <mergeCell ref="BF80:BJ80"/>
    <mergeCell ref="BZ79:CD79"/>
    <mergeCell ref="BB81:BE81"/>
    <mergeCell ref="BF79:BJ79"/>
    <mergeCell ref="BF77:BJ77"/>
    <mergeCell ref="BB79:BE79"/>
    <mergeCell ref="AR79:AV79"/>
    <mergeCell ref="H70:J70"/>
    <mergeCell ref="BB76:BE76"/>
    <mergeCell ref="T71:V71"/>
    <mergeCell ref="K72:M72"/>
    <mergeCell ref="AR72:AV72"/>
    <mergeCell ref="BF71:BJ71"/>
    <mergeCell ref="AD73:AE73"/>
    <mergeCell ref="R78:V79"/>
    <mergeCell ref="W78:Y79"/>
    <mergeCell ref="W66:Y66"/>
    <mergeCell ref="Z76:AC76"/>
    <mergeCell ref="Z69:AC69"/>
    <mergeCell ref="BU79:BY79"/>
    <mergeCell ref="BB68:BE68"/>
    <mergeCell ref="BF68:BJ68"/>
    <mergeCell ref="BK68:BO68"/>
    <mergeCell ref="AW69:BA69"/>
    <mergeCell ref="BB69:BE69"/>
    <mergeCell ref="BF69:BJ69"/>
    <mergeCell ref="BK69:BO69"/>
    <mergeCell ref="AR68:AV68"/>
    <mergeCell ref="BY69:CA69"/>
    <mergeCell ref="Q68:S68"/>
    <mergeCell ref="Q67:S67"/>
    <mergeCell ref="K70:M70"/>
    <mergeCell ref="T69:V69"/>
    <mergeCell ref="AR71:AV71"/>
    <mergeCell ref="Q70:S70"/>
    <mergeCell ref="Z71:AC71"/>
    <mergeCell ref="K71:M71"/>
    <mergeCell ref="AW74:BA74"/>
    <mergeCell ref="AW68:BA68"/>
    <mergeCell ref="CB68:CD68"/>
    <mergeCell ref="Z75:AC75"/>
    <mergeCell ref="BZ78:CD78"/>
    <mergeCell ref="BZ75:CF75"/>
    <mergeCell ref="BP68:BT71"/>
    <mergeCell ref="BY67:CM67"/>
    <mergeCell ref="CK66:CN66"/>
    <mergeCell ref="CH69:CJ69"/>
    <mergeCell ref="CK68:CM68"/>
    <mergeCell ref="BK74:BO74"/>
    <mergeCell ref="Z74:AC74"/>
    <mergeCell ref="AN73:AQ73"/>
    <mergeCell ref="AJ76:AL76"/>
    <mergeCell ref="AJ75:AL75"/>
    <mergeCell ref="BF78:BJ78"/>
    <mergeCell ref="BV66:BY66"/>
    <mergeCell ref="W74:Y74"/>
    <mergeCell ref="AD77:AE77"/>
    <mergeCell ref="AW73:BA73"/>
    <mergeCell ref="BF73:BJ73"/>
    <mergeCell ref="AD67:AF67"/>
    <mergeCell ref="T60:V60"/>
    <mergeCell ref="T59:V59"/>
    <mergeCell ref="T57:V57"/>
    <mergeCell ref="W57:Y57"/>
    <mergeCell ref="N60:P60"/>
    <mergeCell ref="T61:V61"/>
    <mergeCell ref="Q61:S61"/>
    <mergeCell ref="Q60:S60"/>
    <mergeCell ref="BW64:BY64"/>
    <mergeCell ref="BG59:BI59"/>
    <mergeCell ref="BA59:BC59"/>
    <mergeCell ref="BP58:CY59"/>
    <mergeCell ref="BX63:BZ63"/>
    <mergeCell ref="BD58:BF58"/>
    <mergeCell ref="CT61:CY61"/>
    <mergeCell ref="CN61:CS61"/>
    <mergeCell ref="BL56:BN56"/>
    <mergeCell ref="BM58:BO58"/>
    <mergeCell ref="BJ58:BL58"/>
    <mergeCell ref="BD56:BF56"/>
    <mergeCell ref="AZ56:BB56"/>
    <mergeCell ref="AR56:AT56"/>
    <mergeCell ref="AN56:AQ56"/>
    <mergeCell ref="AV58:AY58"/>
    <mergeCell ref="AK57:AL57"/>
    <mergeCell ref="AR58:AU58"/>
    <mergeCell ref="AH57:AI57"/>
    <mergeCell ref="N59:P59"/>
    <mergeCell ref="AN57:AQ57"/>
    <mergeCell ref="BZ57:CB57"/>
    <mergeCell ref="Q63:S63"/>
    <mergeCell ref="BH60:BK60"/>
    <mergeCell ref="W36:Y36"/>
    <mergeCell ref="CF57:CI57"/>
    <mergeCell ref="BM59:BO59"/>
    <mergeCell ref="CJ63:CL63"/>
    <mergeCell ref="CJ50:CM50"/>
    <mergeCell ref="CC52:CE52"/>
    <mergeCell ref="CJ49:CM49"/>
    <mergeCell ref="CJ52:CM52"/>
    <mergeCell ref="CF52:CI52"/>
    <mergeCell ref="CC50:CE50"/>
    <mergeCell ref="BQ49:BX49"/>
    <mergeCell ref="CF50:CI50"/>
    <mergeCell ref="CF48:CI48"/>
    <mergeCell ref="CJ48:CM48"/>
    <mergeCell ref="CF49:CI49"/>
    <mergeCell ref="BZ48:CB48"/>
    <mergeCell ref="CC48:CE48"/>
    <mergeCell ref="CH61:CM61"/>
    <mergeCell ref="BJ59:BL59"/>
    <mergeCell ref="BQ57:BX57"/>
    <mergeCell ref="BG58:BI58"/>
    <mergeCell ref="BQ62:BT62"/>
    <mergeCell ref="BQ63:BT63"/>
    <mergeCell ref="BZ51:CB51"/>
    <mergeCell ref="BQ51:BX51"/>
    <mergeCell ref="BR47:BW47"/>
    <mergeCell ref="BQ52:BX52"/>
    <mergeCell ref="CC49:CE49"/>
    <mergeCell ref="CJ51:CM51"/>
    <mergeCell ref="BQ56:BX56"/>
    <mergeCell ref="CJ55:CM55"/>
    <mergeCell ref="BB41:BE41"/>
    <mergeCell ref="T49:V49"/>
    <mergeCell ref="W49:Y49"/>
    <mergeCell ref="T45:Y45"/>
    <mergeCell ref="T48:V48"/>
    <mergeCell ref="CR48:CU48"/>
    <mergeCell ref="CV51:CY51"/>
    <mergeCell ref="CR51:CU51"/>
    <mergeCell ref="CN49:CQ49"/>
    <mergeCell ref="CN51:CQ51"/>
    <mergeCell ref="CV48:CY48"/>
    <mergeCell ref="CF44:CY45"/>
    <mergeCell ref="BC50:BF50"/>
    <mergeCell ref="BK49:BN49"/>
    <mergeCell ref="BK50:BO50"/>
    <mergeCell ref="CO46:CX46"/>
    <mergeCell ref="CR47:CU47"/>
    <mergeCell ref="CV49:CY49"/>
    <mergeCell ref="CN48:CQ48"/>
    <mergeCell ref="CV50:CY50"/>
    <mergeCell ref="BL51:BO51"/>
    <mergeCell ref="CC51:CE51"/>
    <mergeCell ref="CF51:CI51"/>
    <mergeCell ref="BG50:BJ50"/>
    <mergeCell ref="CN50:CQ50"/>
    <mergeCell ref="CR50:CU50"/>
    <mergeCell ref="AG45:AJ45"/>
    <mergeCell ref="AK45:AL45"/>
    <mergeCell ref="BZ46:CE46"/>
    <mergeCell ref="AV51:AX51"/>
    <mergeCell ref="AY51:BB51"/>
    <mergeCell ref="AY49:BB49"/>
    <mergeCell ref="A28:E28"/>
    <mergeCell ref="F28:H28"/>
    <mergeCell ref="W28:Y28"/>
    <mergeCell ref="AO30:AU30"/>
    <mergeCell ref="AX30:AZ30"/>
    <mergeCell ref="AD28:AE28"/>
    <mergeCell ref="O32:Q32"/>
    <mergeCell ref="AX35:AZ35"/>
    <mergeCell ref="W35:Y35"/>
    <mergeCell ref="S35:T35"/>
    <mergeCell ref="F30:H30"/>
    <mergeCell ref="I30:K30"/>
    <mergeCell ref="O30:Q30"/>
    <mergeCell ref="S30:T30"/>
    <mergeCell ref="AO31:AU31"/>
    <mergeCell ref="U32:V32"/>
    <mergeCell ref="AX32:AZ32"/>
    <mergeCell ref="W32:Y32"/>
    <mergeCell ref="AO32:AU32"/>
    <mergeCell ref="U31:V31"/>
    <mergeCell ref="F31:H31"/>
    <mergeCell ref="I31:K31"/>
    <mergeCell ref="L31:N31"/>
    <mergeCell ref="S33:T33"/>
    <mergeCell ref="AB28:AC28"/>
    <mergeCell ref="F32:H32"/>
    <mergeCell ref="U30:V30"/>
    <mergeCell ref="I32:K32"/>
    <mergeCell ref="F33:H33"/>
    <mergeCell ref="I33:K33"/>
    <mergeCell ref="W33:Y33"/>
    <mergeCell ref="AF28:AG28"/>
    <mergeCell ref="CV28:CY28"/>
    <mergeCell ref="CV29:CY29"/>
    <mergeCell ref="CR29:CU29"/>
    <mergeCell ref="AO27:AU27"/>
    <mergeCell ref="AX27:AZ27"/>
    <mergeCell ref="BB27:BE27"/>
    <mergeCell ref="BI27:BM27"/>
    <mergeCell ref="BQ28:BU28"/>
    <mergeCell ref="BV28:BY28"/>
    <mergeCell ref="AO28:AU28"/>
    <mergeCell ref="AX28:AZ28"/>
    <mergeCell ref="BB28:BE28"/>
    <mergeCell ref="BI28:BM28"/>
    <mergeCell ref="CV27:CY27"/>
    <mergeCell ref="CN27:CQ27"/>
    <mergeCell ref="CR27:CU27"/>
    <mergeCell ref="BQ27:BU27"/>
    <mergeCell ref="BV27:BY27"/>
    <mergeCell ref="BZ27:CC27"/>
    <mergeCell ref="CD27:CG27"/>
    <mergeCell ref="CI27:CM27"/>
    <mergeCell ref="CW18:CX18"/>
    <mergeCell ref="AO20:AU20"/>
    <mergeCell ref="AX20:AZ20"/>
    <mergeCell ref="BB20:BE20"/>
    <mergeCell ref="BI20:BM20"/>
    <mergeCell ref="AO18:AU18"/>
    <mergeCell ref="AW18:BA18"/>
    <mergeCell ref="CI18:CL18"/>
    <mergeCell ref="BV20:BY20"/>
    <mergeCell ref="BZ20:CC20"/>
    <mergeCell ref="CD20:CG20"/>
    <mergeCell ref="BV21:BY21"/>
    <mergeCell ref="BZ21:CC21"/>
    <mergeCell ref="CD21:CG21"/>
    <mergeCell ref="CI21:CM21"/>
    <mergeCell ref="BV18:BY18"/>
    <mergeCell ref="CE18:CF18"/>
    <mergeCell ref="CV21:CY21"/>
    <mergeCell ref="D20:F20"/>
    <mergeCell ref="BZ24:CC24"/>
    <mergeCell ref="CD24:CG24"/>
    <mergeCell ref="S34:T34"/>
    <mergeCell ref="W34:Y34"/>
    <mergeCell ref="CV23:CY23"/>
    <mergeCell ref="CR21:CU21"/>
    <mergeCell ref="CV24:CY24"/>
    <mergeCell ref="CN23:CQ23"/>
    <mergeCell ref="CV22:CY22"/>
    <mergeCell ref="CN22:CQ22"/>
    <mergeCell ref="Z24:AC24"/>
    <mergeCell ref="AB26:AC26"/>
    <mergeCell ref="Z27:AA27"/>
    <mergeCell ref="AG22:AI22"/>
    <mergeCell ref="CV20:CY20"/>
    <mergeCell ref="CN20:CQ20"/>
    <mergeCell ref="BI22:BM22"/>
    <mergeCell ref="CR22:CU22"/>
    <mergeCell ref="BI21:BM21"/>
    <mergeCell ref="AO23:AU23"/>
    <mergeCell ref="AX23:AZ23"/>
    <mergeCell ref="BB23:BE23"/>
    <mergeCell ref="BI23:BM23"/>
    <mergeCell ref="AO22:AU22"/>
    <mergeCell ref="CR20:CU20"/>
    <mergeCell ref="CN21:CQ21"/>
    <mergeCell ref="BQ23:BU23"/>
    <mergeCell ref="BV23:BY23"/>
    <mergeCell ref="CR23:CU23"/>
    <mergeCell ref="BV22:BY22"/>
    <mergeCell ref="BZ22:CC22"/>
    <mergeCell ref="H66:J66"/>
    <mergeCell ref="A61:G61"/>
    <mergeCell ref="H62:J62"/>
    <mergeCell ref="A67:G67"/>
    <mergeCell ref="A66:G66"/>
    <mergeCell ref="A65:G65"/>
    <mergeCell ref="H43:J43"/>
    <mergeCell ref="K43:M43"/>
    <mergeCell ref="A68:G68"/>
    <mergeCell ref="BW17:CR17"/>
    <mergeCell ref="A6:J6"/>
    <mergeCell ref="A7:J9"/>
    <mergeCell ref="H23:I23"/>
    <mergeCell ref="L24:N24"/>
    <mergeCell ref="Q24:S24"/>
    <mergeCell ref="L21:N21"/>
    <mergeCell ref="Q21:S21"/>
    <mergeCell ref="AG20:AI20"/>
    <mergeCell ref="BB18:BF18"/>
    <mergeCell ref="CN18:CQ18"/>
    <mergeCell ref="BH18:BN18"/>
    <mergeCell ref="AO21:AU21"/>
    <mergeCell ref="AX21:AZ21"/>
    <mergeCell ref="BB21:BE21"/>
    <mergeCell ref="BQ18:BT18"/>
    <mergeCell ref="BB22:BE22"/>
    <mergeCell ref="AX22:AZ22"/>
    <mergeCell ref="V21:X21"/>
    <mergeCell ref="V24:X24"/>
    <mergeCell ref="Z21:AC21"/>
    <mergeCell ref="Z22:AC22"/>
    <mergeCell ref="N64:P64"/>
    <mergeCell ref="W27:Y27"/>
    <mergeCell ref="BV31:BY31"/>
    <mergeCell ref="AL25:AM25"/>
    <mergeCell ref="Z26:AA26"/>
    <mergeCell ref="L35:N35"/>
    <mergeCell ref="O35:Q35"/>
    <mergeCell ref="AD35:AE35"/>
    <mergeCell ref="U34:V34"/>
    <mergeCell ref="O33:Q33"/>
    <mergeCell ref="U33:V33"/>
    <mergeCell ref="A51:K52"/>
    <mergeCell ref="L51:Y52"/>
    <mergeCell ref="N49:P49"/>
    <mergeCell ref="K44:M44"/>
    <mergeCell ref="N44:P44"/>
    <mergeCell ref="A64:G64"/>
    <mergeCell ref="A63:G63"/>
    <mergeCell ref="A62:G62"/>
    <mergeCell ref="A60:G60"/>
    <mergeCell ref="A59:G59"/>
    <mergeCell ref="A58:G58"/>
    <mergeCell ref="H60:J60"/>
    <mergeCell ref="K56:M56"/>
    <mergeCell ref="N57:P57"/>
    <mergeCell ref="H48:J48"/>
    <mergeCell ref="A47:B47"/>
    <mergeCell ref="K48:M48"/>
    <mergeCell ref="E44:G44"/>
    <mergeCell ref="H44:J44"/>
    <mergeCell ref="W31:Y31"/>
    <mergeCell ref="O31:Q31"/>
    <mergeCell ref="BB30:BE30"/>
    <mergeCell ref="K42:M42"/>
    <mergeCell ref="N42:P42"/>
    <mergeCell ref="BP39:BV39"/>
    <mergeCell ref="AO38:AU38"/>
    <mergeCell ref="BB42:BE42"/>
    <mergeCell ref="BI38:BM38"/>
    <mergeCell ref="BQ36:BU36"/>
    <mergeCell ref="T43:V43"/>
    <mergeCell ref="I34:K34"/>
    <mergeCell ref="L34:N34"/>
    <mergeCell ref="O34:Q34"/>
    <mergeCell ref="Q42:S42"/>
    <mergeCell ref="F34:H34"/>
    <mergeCell ref="A70:G70"/>
    <mergeCell ref="A69:G69"/>
    <mergeCell ref="H59:J59"/>
    <mergeCell ref="K58:M58"/>
    <mergeCell ref="N58:P58"/>
    <mergeCell ref="K61:M61"/>
    <mergeCell ref="K49:M49"/>
    <mergeCell ref="F35:H35"/>
    <mergeCell ref="C42:D42"/>
    <mergeCell ref="Q44:S44"/>
    <mergeCell ref="I35:K35"/>
    <mergeCell ref="U35:V35"/>
    <mergeCell ref="A57:G57"/>
    <mergeCell ref="A49:B49"/>
    <mergeCell ref="A56:G56"/>
    <mergeCell ref="A45:B46"/>
    <mergeCell ref="T44:V44"/>
    <mergeCell ref="W44:Y44"/>
    <mergeCell ref="H69:J69"/>
    <mergeCell ref="N43:P43"/>
    <mergeCell ref="Q43:S43"/>
    <mergeCell ref="S31:T31"/>
    <mergeCell ref="W30:Y30"/>
    <mergeCell ref="L32:N32"/>
    <mergeCell ref="L33:N33"/>
    <mergeCell ref="CD30:CG30"/>
    <mergeCell ref="N48:P48"/>
    <mergeCell ref="Q48:S48"/>
    <mergeCell ref="W48:Y48"/>
    <mergeCell ref="A48:B48"/>
    <mergeCell ref="E43:G43"/>
    <mergeCell ref="E42:G42"/>
    <mergeCell ref="H42:J42"/>
    <mergeCell ref="H49:J49"/>
    <mergeCell ref="BU84:CY88"/>
    <mergeCell ref="AN61:AQ61"/>
    <mergeCell ref="Q49:S49"/>
    <mergeCell ref="L30:N30"/>
    <mergeCell ref="S32:T32"/>
    <mergeCell ref="F36:H36"/>
    <mergeCell ref="I36:K36"/>
    <mergeCell ref="L36:N36"/>
    <mergeCell ref="O36:Q36"/>
    <mergeCell ref="S36:T36"/>
    <mergeCell ref="U36:V36"/>
    <mergeCell ref="CB41:CE42"/>
    <mergeCell ref="BX41:BZ42"/>
    <mergeCell ref="BI41:BM41"/>
    <mergeCell ref="T42:V42"/>
    <mergeCell ref="W42:Y42"/>
    <mergeCell ref="W43:Y43"/>
    <mergeCell ref="Z18:AB18"/>
    <mergeCell ref="Z19:AB19"/>
    <mergeCell ref="BZ26:CC26"/>
    <mergeCell ref="CI28:CM28"/>
    <mergeCell ref="BX36:BZ36"/>
    <mergeCell ref="CC36:CF36"/>
    <mergeCell ref="BX37:BZ37"/>
    <mergeCell ref="CD29:CG29"/>
    <mergeCell ref="CI29:CM29"/>
    <mergeCell ref="CD28:CG28"/>
    <mergeCell ref="BZ31:CC31"/>
    <mergeCell ref="CD31:CG31"/>
    <mergeCell ref="CI31:CM31"/>
    <mergeCell ref="BB25:BE25"/>
    <mergeCell ref="AO25:AU25"/>
    <mergeCell ref="BI24:BM24"/>
    <mergeCell ref="BI25:BM25"/>
    <mergeCell ref="AO26:AU26"/>
    <mergeCell ref="AX26:AZ26"/>
    <mergeCell ref="BB26:BE26"/>
    <mergeCell ref="BI26:BM26"/>
    <mergeCell ref="AO24:AU24"/>
    <mergeCell ref="AX24:AZ24"/>
    <mergeCell ref="BB24:BE24"/>
    <mergeCell ref="BV26:BY26"/>
    <mergeCell ref="CI24:CM24"/>
    <mergeCell ref="CD22:CG22"/>
    <mergeCell ref="CI22:CM22"/>
    <mergeCell ref="AF26:AG27"/>
    <mergeCell ref="AD26:AE27"/>
    <mergeCell ref="CD23:CG23"/>
    <mergeCell ref="CI23:CM23"/>
  </mergeCells>
  <phoneticPr fontId="2"/>
  <hyperlinks>
    <hyperlink ref="CA13" r:id="rId1" xr:uid="{00000000-0004-0000-0C00-000000000000}"/>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92D050"/>
    <pageSetUpPr fitToPage="1"/>
  </sheetPr>
  <dimension ref="A1:DK104"/>
  <sheetViews>
    <sheetView showGridLines="0" view="pageBreakPreview" zoomScale="70" zoomScaleNormal="70" zoomScaleSheetLayoutView="70" workbookViewId="0">
      <selection activeCell="B2" sqref="B2"/>
    </sheetView>
  </sheetViews>
  <sheetFormatPr defaultRowHeight="13.5" x14ac:dyDescent="0.15"/>
  <cols>
    <col min="1" max="2" width="4.875" style="1" customWidth="1"/>
    <col min="3" max="5" width="3" style="1" customWidth="1"/>
    <col min="6"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38" width="5.5" style="1" customWidth="1"/>
    <col min="39" max="39" width="8.625" style="1" customWidth="1"/>
    <col min="40" max="42" width="3.125" style="1" customWidth="1"/>
    <col min="43" max="43" width="4.125" style="1" customWidth="1"/>
    <col min="44" max="67" width="3.125" style="1" customWidth="1"/>
    <col min="68" max="103" width="2.5" style="1" customWidth="1"/>
    <col min="104" max="115" width="9" style="1"/>
  </cols>
  <sheetData>
    <row r="1" spans="1:115" s="68" customFormat="1" ht="14.25" x14ac:dyDescent="0.15">
      <c r="A1" s="65">
        <f>+データ一覧!O2</f>
        <v>0</v>
      </c>
      <c r="B1" s="65"/>
      <c r="C1" s="66"/>
      <c r="D1" s="66"/>
      <c r="E1" s="66"/>
      <c r="F1" s="66"/>
      <c r="G1" s="66"/>
      <c r="H1" s="66"/>
      <c r="I1" s="66"/>
      <c r="J1" s="6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row>
    <row r="2" spans="1:115" s="68" customFormat="1" ht="14.25" customHeight="1" x14ac:dyDescent="0.25">
      <c r="A2" s="69">
        <f>+データ一覧!O5</f>
        <v>0</v>
      </c>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row>
    <row r="3" spans="1:115" s="68" customFormat="1" ht="14.25" x14ac:dyDescent="0.15">
      <c r="K3" s="67"/>
      <c r="L3" s="67"/>
      <c r="M3" s="67"/>
      <c r="N3" s="67"/>
      <c r="O3" s="67"/>
      <c r="P3" s="67"/>
      <c r="Q3" s="67"/>
      <c r="R3" s="67"/>
      <c r="S3" s="67"/>
      <c r="T3" s="67"/>
      <c r="U3" s="67"/>
      <c r="V3" s="67"/>
      <c r="W3" s="67"/>
      <c r="X3" s="67"/>
      <c r="Y3" s="67"/>
      <c r="Z3" s="67"/>
      <c r="AA3" s="53"/>
      <c r="AB3" s="67"/>
      <c r="AC3" s="67"/>
      <c r="AD3" s="337" t="s">
        <v>1398</v>
      </c>
      <c r="AE3" s="53"/>
      <c r="AF3" s="71" t="s">
        <v>1399</v>
      </c>
      <c r="AG3" s="53"/>
      <c r="AH3" s="53"/>
      <c r="AI3" s="53"/>
      <c r="AJ3" s="53"/>
      <c r="AK3" s="67"/>
      <c r="AL3" s="67"/>
      <c r="AM3" s="67"/>
      <c r="AN3" s="71" t="s">
        <v>1400</v>
      </c>
      <c r="AO3" s="53"/>
      <c r="AP3" s="53"/>
      <c r="AQ3" s="53"/>
      <c r="AR3" s="53"/>
      <c r="AS3" s="53"/>
      <c r="AT3" s="67"/>
      <c r="AU3" s="71"/>
      <c r="AV3" s="53"/>
      <c r="AW3" s="53"/>
      <c r="AX3" s="53"/>
      <c r="AY3" s="53"/>
      <c r="AZ3" s="53"/>
      <c r="BA3" s="53"/>
      <c r="BB3" s="53"/>
      <c r="BC3" s="53"/>
      <c r="BD3" s="53"/>
      <c r="BE3" s="53"/>
      <c r="BF3" s="53"/>
      <c r="BG3" s="53"/>
      <c r="BH3" s="53"/>
      <c r="BI3" s="53"/>
      <c r="BJ3" s="53"/>
      <c r="BK3" s="53"/>
      <c r="BL3" s="53"/>
      <c r="BM3" s="53"/>
      <c r="BN3" s="53"/>
      <c r="BO3" s="53"/>
      <c r="BP3" s="53"/>
      <c r="BQ3" s="53"/>
      <c r="BR3" s="53"/>
      <c r="BS3" s="71"/>
      <c r="BT3" s="53"/>
      <c r="BU3" s="53"/>
      <c r="BZ3" s="67"/>
      <c r="CA3" s="67"/>
      <c r="CB3" s="67"/>
      <c r="CC3" s="67"/>
      <c r="CD3" s="72"/>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row>
    <row r="4" spans="1:115" s="68" customFormat="1" ht="14.25" x14ac:dyDescent="0.15">
      <c r="K4" s="67"/>
      <c r="L4" s="67"/>
      <c r="M4" s="67"/>
      <c r="N4" s="67"/>
      <c r="O4" s="67"/>
      <c r="P4" s="67"/>
      <c r="Q4" s="67"/>
      <c r="R4" s="67"/>
      <c r="S4" s="67"/>
      <c r="T4" s="67"/>
      <c r="U4" s="67"/>
      <c r="V4" s="67"/>
      <c r="W4" s="67"/>
      <c r="X4" s="73"/>
      <c r="Y4" s="73"/>
      <c r="Z4" s="53"/>
      <c r="AA4" s="53"/>
      <c r="AB4" s="71"/>
      <c r="AC4" s="53"/>
      <c r="AD4" s="53"/>
      <c r="AE4" s="53"/>
      <c r="AF4" s="71" t="s">
        <v>1401</v>
      </c>
      <c r="AG4" s="53"/>
      <c r="AH4" s="53"/>
      <c r="AI4" s="53"/>
      <c r="AJ4" s="53"/>
      <c r="AK4" s="67"/>
      <c r="AL4" s="67"/>
      <c r="AM4" s="67"/>
      <c r="AN4" s="67"/>
      <c r="AO4" s="53" t="s">
        <v>1766</v>
      </c>
      <c r="AP4" s="53"/>
      <c r="AQ4" s="53"/>
      <c r="AR4" s="67"/>
      <c r="AS4" s="53"/>
      <c r="AT4" s="67"/>
      <c r="AU4" s="71"/>
      <c r="AV4" s="53"/>
      <c r="AW4" s="53"/>
      <c r="AX4" s="53"/>
      <c r="AY4" s="53"/>
      <c r="AZ4" s="53"/>
      <c r="BA4" s="53"/>
      <c r="BB4" s="53"/>
      <c r="BC4" s="53"/>
      <c r="BD4" s="53"/>
      <c r="BE4" s="53"/>
      <c r="BF4" s="53"/>
      <c r="BG4" s="53"/>
      <c r="BH4" s="53"/>
      <c r="BI4" s="53"/>
      <c r="BJ4" s="53"/>
      <c r="BK4" s="53"/>
      <c r="BL4" s="53"/>
      <c r="BM4" s="53"/>
      <c r="BN4" s="53"/>
      <c r="BO4" s="53"/>
      <c r="BP4" s="53"/>
      <c r="BQ4" s="53"/>
      <c r="BR4" s="53"/>
      <c r="BS4" s="53" t="s">
        <v>1402</v>
      </c>
      <c r="BT4" s="53"/>
      <c r="BU4" s="53"/>
      <c r="BW4" s="67"/>
      <c r="BX4" s="67"/>
      <c r="BY4" s="67"/>
      <c r="BZ4" s="67"/>
      <c r="CA4" s="53" t="s">
        <v>1403</v>
      </c>
      <c r="CC4" s="67"/>
      <c r="CD4" s="67"/>
      <c r="CE4" s="67"/>
      <c r="CF4" s="67"/>
      <c r="CG4" s="67"/>
      <c r="CH4" s="67"/>
      <c r="CI4" s="67"/>
      <c r="CJ4" s="67"/>
      <c r="CK4" s="67"/>
      <c r="CL4" s="67"/>
      <c r="CM4" s="67"/>
      <c r="CN4" s="67"/>
      <c r="CO4" s="67"/>
      <c r="CV4" s="67"/>
      <c r="CW4" s="67"/>
      <c r="CX4" s="67"/>
      <c r="CY4" s="67"/>
      <c r="CZ4" s="67"/>
      <c r="DA4" s="67"/>
      <c r="DB4" s="67"/>
      <c r="DC4" s="67"/>
      <c r="DD4" s="67"/>
      <c r="DE4" s="67"/>
      <c r="DF4" s="67"/>
      <c r="DG4" s="67"/>
      <c r="DH4" s="67"/>
      <c r="DI4" s="67"/>
      <c r="DJ4" s="67"/>
      <c r="DK4" s="67"/>
    </row>
    <row r="5" spans="1:115"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c r="AC5" s="67"/>
      <c r="AD5" s="53"/>
      <c r="AE5" s="53"/>
      <c r="AF5" s="71" t="s">
        <v>1404</v>
      </c>
      <c r="AG5" s="53"/>
      <c r="AH5" s="53"/>
      <c r="AI5" s="53"/>
      <c r="AJ5" s="53"/>
      <c r="AK5" s="67"/>
      <c r="AL5" s="67"/>
      <c r="AM5" s="67"/>
      <c r="AN5" s="67"/>
      <c r="AO5" s="71" t="s">
        <v>1405</v>
      </c>
      <c r="AP5" s="67"/>
      <c r="AQ5" s="53"/>
      <c r="AR5" s="53"/>
      <c r="AS5" s="53"/>
      <c r="AT5" s="67"/>
      <c r="AU5" s="67"/>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W5" s="67"/>
      <c r="BX5" s="67"/>
      <c r="BY5" s="67"/>
      <c r="BZ5" s="67"/>
      <c r="CA5" s="53" t="s">
        <v>1406</v>
      </c>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row>
    <row r="6" spans="1:115" s="68" customFormat="1" ht="14.25" x14ac:dyDescent="0.15">
      <c r="A6" s="942" t="str">
        <f>+データ一覧!O3</f>
        <v>さかいし</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c r="AC6" s="67"/>
      <c r="AD6" s="53"/>
      <c r="AE6" s="53"/>
      <c r="AF6" s="71" t="s">
        <v>1407</v>
      </c>
      <c r="AG6" s="53"/>
      <c r="AH6" s="53"/>
      <c r="AI6" s="53"/>
      <c r="AJ6" s="53"/>
      <c r="AK6" s="67"/>
      <c r="AL6" s="67"/>
      <c r="AM6" s="67"/>
      <c r="AN6" s="67"/>
      <c r="AO6" s="339" t="s">
        <v>1408</v>
      </c>
      <c r="AP6" s="67"/>
      <c r="AQ6" s="67"/>
      <c r="AR6" s="67"/>
      <c r="AS6" s="67"/>
      <c r="AT6" s="67"/>
      <c r="AU6" s="67"/>
      <c r="AV6" s="67"/>
      <c r="AW6" s="67"/>
      <c r="AX6" s="53"/>
      <c r="AY6" s="53"/>
      <c r="AZ6" s="53"/>
      <c r="BA6" s="53"/>
      <c r="BB6" s="53"/>
      <c r="BC6" s="53"/>
      <c r="BD6" s="53"/>
      <c r="BE6" s="53"/>
      <c r="BF6" s="53"/>
      <c r="BG6" s="53"/>
      <c r="BH6" s="53"/>
      <c r="BI6" s="53"/>
      <c r="BJ6" s="53"/>
      <c r="BK6" s="53"/>
      <c r="BL6" s="53"/>
      <c r="BM6" s="53"/>
      <c r="BN6" s="53"/>
      <c r="BO6" s="53"/>
      <c r="BP6" s="53"/>
      <c r="BQ6" s="53"/>
      <c r="BR6" s="53"/>
      <c r="BS6" s="53"/>
      <c r="BT6" s="53"/>
      <c r="BU6" s="53"/>
      <c r="BW6" s="67"/>
      <c r="BX6" s="67"/>
      <c r="BY6" s="67"/>
      <c r="BZ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row>
    <row r="7" spans="1:115" s="68" customFormat="1" ht="14.25" x14ac:dyDescent="0.15">
      <c r="A7" s="943" t="str">
        <f>データ一覧!O6</f>
        <v>坂井市</v>
      </c>
      <c r="B7" s="632"/>
      <c r="C7" s="632"/>
      <c r="D7" s="632"/>
      <c r="E7" s="632"/>
      <c r="F7" s="632"/>
      <c r="G7" s="632"/>
      <c r="H7" s="632"/>
      <c r="I7" s="632"/>
      <c r="J7" s="632"/>
      <c r="K7" s="67"/>
      <c r="L7" s="67"/>
      <c r="M7" s="67"/>
      <c r="N7" s="67"/>
      <c r="O7" s="67"/>
      <c r="P7" s="67"/>
      <c r="Q7" s="67"/>
      <c r="R7" s="67"/>
      <c r="S7" s="67"/>
      <c r="T7" s="67"/>
      <c r="U7" s="67"/>
      <c r="V7" s="67"/>
      <c r="W7" s="67"/>
      <c r="X7" s="53"/>
      <c r="Y7" s="53"/>
      <c r="Z7" s="53"/>
      <c r="AA7" s="67"/>
      <c r="AB7" s="71"/>
      <c r="AC7" s="67"/>
      <c r="AD7" s="67"/>
      <c r="AE7" s="67"/>
      <c r="AF7" s="71" t="s">
        <v>1409</v>
      </c>
      <c r="AG7" s="67"/>
      <c r="AH7" s="67"/>
      <c r="AI7" s="67"/>
      <c r="AJ7" s="67"/>
      <c r="AK7" s="67"/>
      <c r="AL7" s="67"/>
      <c r="AM7" s="67"/>
      <c r="AN7" s="67"/>
      <c r="AO7" s="339" t="s">
        <v>1410</v>
      </c>
      <c r="AP7" s="67"/>
      <c r="AQ7" s="67"/>
      <c r="AR7" s="67"/>
      <c r="AS7" s="67"/>
      <c r="AT7" s="67"/>
      <c r="AU7" s="67"/>
      <c r="AV7" s="67"/>
      <c r="AW7" s="67"/>
      <c r="AX7" s="67"/>
      <c r="AY7" s="67"/>
      <c r="AZ7" s="67"/>
      <c r="BA7" s="67"/>
      <c r="BB7" s="67"/>
      <c r="BC7" s="67"/>
      <c r="BD7" s="67"/>
      <c r="BE7" s="67"/>
      <c r="BF7" s="67"/>
      <c r="BG7" s="67"/>
      <c r="BH7" s="67"/>
      <c r="BI7" s="53"/>
      <c r="BJ7" s="53"/>
      <c r="BK7" s="53"/>
      <c r="BL7" s="53"/>
      <c r="BM7" s="53"/>
      <c r="BN7" s="53"/>
      <c r="BO7" s="53"/>
      <c r="BP7" s="53"/>
      <c r="BQ7" s="53"/>
      <c r="BR7" s="53"/>
      <c r="BS7" s="53" t="s">
        <v>1411</v>
      </c>
      <c r="BT7" s="53"/>
      <c r="BU7" s="53"/>
      <c r="BW7" s="67"/>
      <c r="BX7" s="67"/>
      <c r="BY7" s="67"/>
      <c r="BZ7" s="67"/>
      <c r="CA7" s="53" t="s">
        <v>1412</v>
      </c>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row>
    <row r="8" spans="1:115"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c r="AC8" s="67"/>
      <c r="AD8" s="67"/>
      <c r="AE8" s="67"/>
      <c r="AF8" s="71" t="s">
        <v>1413</v>
      </c>
      <c r="AG8" s="67"/>
      <c r="AH8" s="67"/>
      <c r="AI8" s="67"/>
      <c r="AJ8" s="67"/>
      <c r="AK8" s="67"/>
      <c r="AL8" s="67"/>
      <c r="AM8" s="67"/>
      <c r="AN8" s="67"/>
      <c r="AO8" s="339" t="s">
        <v>1414</v>
      </c>
      <c r="AP8" s="53"/>
      <c r="AQ8" s="53"/>
      <c r="AR8" s="53"/>
      <c r="AS8" s="53"/>
      <c r="AT8" s="53"/>
      <c r="AU8" s="53"/>
      <c r="AV8" s="53"/>
      <c r="AW8" s="53"/>
      <c r="AX8" s="67"/>
      <c r="AY8" s="67"/>
      <c r="AZ8" s="67"/>
      <c r="BA8" s="67"/>
      <c r="BB8" s="67"/>
      <c r="BC8" s="67"/>
      <c r="BD8" s="67"/>
      <c r="BE8" s="67"/>
      <c r="BF8" s="67"/>
      <c r="BG8" s="67"/>
      <c r="BH8" s="67"/>
      <c r="BI8" s="53"/>
      <c r="BJ8" s="53"/>
      <c r="BK8" s="53"/>
      <c r="BL8" s="53"/>
      <c r="BM8" s="53"/>
      <c r="BN8" s="53"/>
      <c r="BO8" s="53"/>
      <c r="BP8" s="53"/>
      <c r="BQ8" s="53"/>
      <c r="BR8" s="53"/>
      <c r="BS8" s="53" t="s">
        <v>1415</v>
      </c>
      <c r="BT8" s="53"/>
      <c r="BU8" s="53"/>
      <c r="BW8" s="67"/>
      <c r="BX8" s="67"/>
      <c r="BY8" s="67"/>
      <c r="BZ8" s="67"/>
      <c r="CA8" s="53" t="s">
        <v>1416</v>
      </c>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row>
    <row r="9" spans="1:115"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c r="AC9" s="67"/>
      <c r="AD9" s="67"/>
      <c r="AE9" s="67"/>
      <c r="AF9" s="71" t="s">
        <v>1417</v>
      </c>
      <c r="AG9" s="67"/>
      <c r="AH9" s="67"/>
      <c r="AI9" s="67"/>
      <c r="AJ9" s="67"/>
      <c r="AK9" s="67"/>
      <c r="AL9" s="67"/>
      <c r="AM9" s="67"/>
      <c r="AN9" s="71"/>
      <c r="AO9" s="339" t="s">
        <v>1418</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W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row>
    <row r="10" spans="1:115"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c r="AC10" s="67"/>
      <c r="AD10" s="67"/>
      <c r="AE10" s="67"/>
      <c r="AF10" s="71" t="s">
        <v>1419</v>
      </c>
      <c r="AG10" s="67"/>
      <c r="AH10" s="67"/>
      <c r="AI10" s="67"/>
      <c r="AJ10" s="67"/>
      <c r="AK10" s="67"/>
      <c r="AL10" s="67"/>
      <c r="AM10" s="67"/>
      <c r="AN10" s="71"/>
      <c r="AO10" s="339" t="s">
        <v>1420</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1421</v>
      </c>
      <c r="BT10" s="53"/>
      <c r="BU10" s="53"/>
      <c r="BW10" s="67"/>
      <c r="BZ10" s="67"/>
      <c r="CA10" s="53" t="s">
        <v>1422</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row>
    <row r="11" spans="1:115"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71" t="s">
        <v>1423</v>
      </c>
      <c r="AG11" s="67"/>
      <c r="AH11" s="67"/>
      <c r="AI11" s="67"/>
      <c r="AJ11" s="67"/>
      <c r="AK11" s="67"/>
      <c r="AL11" s="67"/>
      <c r="AM11" s="67"/>
      <c r="AN11" s="71"/>
      <c r="AO11" s="339" t="s">
        <v>1424</v>
      </c>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row>
    <row r="12" spans="1:115"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71"/>
      <c r="AG12" s="67"/>
      <c r="AH12" s="67"/>
      <c r="AI12" s="67"/>
      <c r="AJ12" s="67"/>
      <c r="AK12" s="67"/>
      <c r="AL12" s="67"/>
      <c r="AM12" s="67"/>
      <c r="AN12" s="71"/>
      <c r="AO12" s="339" t="s">
        <v>1425</v>
      </c>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t="s">
        <v>747</v>
      </c>
      <c r="BT12" s="53"/>
      <c r="BU12" s="53"/>
      <c r="BW12" s="67"/>
      <c r="BX12" s="67"/>
      <c r="BY12" s="67"/>
      <c r="BZ12" s="67"/>
      <c r="CA12" s="86" t="s">
        <v>1426</v>
      </c>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1230"/>
      <c r="DD12" s="1230"/>
      <c r="DE12" s="1230"/>
      <c r="DF12" s="1230"/>
      <c r="DG12" s="1230"/>
      <c r="DH12" s="1230"/>
      <c r="DI12" s="1230"/>
      <c r="DJ12" s="1230"/>
      <c r="DK12" s="67"/>
    </row>
    <row r="13" spans="1:115"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340" t="s">
        <v>1427</v>
      </c>
      <c r="AB13" s="67"/>
      <c r="AC13" s="67"/>
      <c r="AD13" s="67"/>
      <c r="AE13" s="67"/>
      <c r="AF13" s="67"/>
      <c r="AG13" s="67"/>
      <c r="AH13" s="67"/>
      <c r="AI13" s="67"/>
      <c r="AJ13" s="67"/>
      <c r="AK13" s="67"/>
      <c r="AL13" s="67"/>
      <c r="AM13" s="67"/>
      <c r="AN13" s="67"/>
      <c r="AO13" s="339" t="s">
        <v>1428</v>
      </c>
      <c r="AP13" s="67"/>
      <c r="AQ13" s="67"/>
      <c r="AR13" s="67"/>
      <c r="AS13" s="67"/>
      <c r="AT13" s="67"/>
      <c r="AU13" s="67"/>
      <c r="AV13" s="67"/>
      <c r="AW13" s="67"/>
      <c r="AX13" s="53"/>
      <c r="AY13" s="53"/>
      <c r="AZ13" s="53"/>
      <c r="BA13" s="53"/>
      <c r="BB13" s="53"/>
      <c r="BC13" s="53"/>
      <c r="BD13" s="53"/>
      <c r="BE13" s="53"/>
      <c r="BF13" s="53"/>
      <c r="BG13" s="53"/>
      <c r="BH13" s="53"/>
      <c r="BI13" s="53"/>
      <c r="BJ13" s="53"/>
      <c r="BK13" s="53"/>
      <c r="BL13" s="53"/>
      <c r="BM13" s="53"/>
      <c r="BN13" s="53"/>
      <c r="BO13" s="53"/>
      <c r="BP13" s="53"/>
      <c r="BQ13" s="53"/>
      <c r="BR13" s="53"/>
      <c r="BS13" s="71"/>
      <c r="BT13" s="53"/>
      <c r="BU13" s="53"/>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1230"/>
      <c r="DD13" s="1230"/>
      <c r="DE13" s="1230"/>
      <c r="DF13" s="1230"/>
      <c r="DG13" s="1230"/>
      <c r="DH13" s="1230"/>
      <c r="DI13" s="1230"/>
      <c r="DJ13" s="1230"/>
      <c r="DK13" s="67"/>
    </row>
    <row r="14" spans="1:115" s="68" customFormat="1" ht="1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339" t="s">
        <v>1429</v>
      </c>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1230"/>
      <c r="DD14" s="1230"/>
      <c r="DE14" s="1230"/>
      <c r="DF14" s="1230"/>
      <c r="DG14" s="1230"/>
      <c r="DH14" s="1230"/>
      <c r="DI14" s="1230"/>
      <c r="DJ14" s="1230"/>
      <c r="DK14" s="67"/>
    </row>
    <row r="15" spans="1:115"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46"/>
      <c r="CT15" s="146"/>
      <c r="CU15" s="146"/>
      <c r="CV15" s="146"/>
      <c r="CW15" s="146"/>
      <c r="CX15" s="146"/>
      <c r="CY15" s="147"/>
      <c r="DC15" s="1230"/>
      <c r="DD15" s="1230"/>
      <c r="DE15" s="1230"/>
      <c r="DF15" s="1230"/>
      <c r="DG15" s="1230"/>
      <c r="DH15" s="1230"/>
      <c r="DI15" s="1230"/>
      <c r="DJ15" s="1230"/>
    </row>
    <row r="16" spans="1:115"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1885">
        <f>データ一覧!$O$240</f>
        <v>21000</v>
      </c>
      <c r="AE16" s="1094"/>
      <c r="AF16" s="588" t="s">
        <v>755</v>
      </c>
      <c r="AG16" s="1880">
        <f>データ一覧!$O$241</f>
        <v>3820</v>
      </c>
      <c r="AH16" s="1095"/>
      <c r="AI16" s="588" t="s">
        <v>756</v>
      </c>
      <c r="AJ16" s="939">
        <f>データ一覧!O242</f>
        <v>549</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569"/>
      <c r="CT16" s="569"/>
      <c r="CU16" s="569"/>
      <c r="CV16" s="569"/>
      <c r="CW16" s="569"/>
      <c r="CX16" s="569"/>
      <c r="CY16" s="570"/>
      <c r="DC16" s="1230"/>
      <c r="DD16" s="1230"/>
      <c r="DE16" s="1230"/>
      <c r="DF16" s="1230"/>
      <c r="DG16" s="1230"/>
      <c r="DH16" s="1230"/>
      <c r="DI16" s="1230"/>
      <c r="DJ16" s="1230"/>
    </row>
    <row r="17" spans="1:114"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c r="DC17" s="1230"/>
      <c r="DD17" s="1230"/>
      <c r="DE17" s="1230"/>
      <c r="DF17" s="1230"/>
      <c r="DG17" s="1230"/>
      <c r="DH17" s="1230"/>
      <c r="DI17" s="1230"/>
      <c r="DJ17" s="1230"/>
    </row>
    <row r="18" spans="1:114"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c r="DC18" s="1230"/>
      <c r="DD18" s="1230"/>
      <c r="DE18" s="1230"/>
      <c r="DF18" s="1230"/>
      <c r="DG18" s="1230"/>
      <c r="DH18" s="1230"/>
      <c r="DI18" s="1230"/>
      <c r="DJ18" s="1230"/>
    </row>
    <row r="19" spans="1:114"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データ一覧!$O$243</f>
        <v>6570</v>
      </c>
      <c r="AD19" s="981"/>
      <c r="AE19" s="1090"/>
      <c r="AF19" s="940">
        <f>データ一覧!$O$244</f>
        <v>5840</v>
      </c>
      <c r="AG19" s="981"/>
      <c r="AH19" s="981"/>
      <c r="AI19" s="672"/>
      <c r="AJ19" s="940">
        <f>データ一覧!$O$245</f>
        <v>728</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c r="DC19" s="1230"/>
      <c r="DD19" s="1230"/>
      <c r="DE19" s="1230"/>
      <c r="DF19" s="1230"/>
      <c r="DG19" s="1230"/>
      <c r="DH19" s="1230"/>
      <c r="DI19" s="1230"/>
      <c r="DJ19" s="1230"/>
    </row>
    <row r="20" spans="1:114" ht="15.75" customHeight="1" x14ac:dyDescent="0.15">
      <c r="A20" s="148"/>
      <c r="B20" s="67"/>
      <c r="C20" s="67"/>
      <c r="D20" s="944">
        <f>データ一覧!O7</f>
        <v>209.67</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データ一覧!O327</f>
        <v>384</v>
      </c>
      <c r="AY20" s="633"/>
      <c r="AZ20" s="633"/>
      <c r="BA20" s="245"/>
      <c r="BB20" s="661">
        <f>+データ一覧!O352</f>
        <v>10285</v>
      </c>
      <c r="BC20" s="662"/>
      <c r="BD20" s="662"/>
      <c r="BE20" s="662"/>
      <c r="BF20" s="246"/>
      <c r="BG20" s="247"/>
      <c r="BH20" s="246"/>
      <c r="BI20" s="633">
        <f>データ一覧!O377</f>
        <v>382172.17</v>
      </c>
      <c r="BJ20" s="633"/>
      <c r="BK20" s="633"/>
      <c r="BL20" s="931"/>
      <c r="BM20" s="931"/>
      <c r="BN20" s="67"/>
      <c r="BO20" s="151"/>
      <c r="BP20" s="67" t="s">
        <v>791</v>
      </c>
      <c r="BQ20" s="67"/>
      <c r="BR20" s="67"/>
      <c r="BS20" s="67"/>
      <c r="BT20" s="67"/>
      <c r="BU20" s="67"/>
      <c r="BV20" s="647">
        <f>BZ20+CD20</f>
        <v>46022</v>
      </c>
      <c r="BW20" s="648"/>
      <c r="BX20" s="648"/>
      <c r="BY20" s="649"/>
      <c r="BZ20" s="647">
        <f>データ一覧!O497</f>
        <v>24404</v>
      </c>
      <c r="CA20" s="648"/>
      <c r="CB20" s="648"/>
      <c r="CC20" s="649"/>
      <c r="CD20" s="647">
        <f>データ一覧!O522</f>
        <v>21618</v>
      </c>
      <c r="CE20" s="648"/>
      <c r="CF20" s="648"/>
      <c r="CG20" s="649"/>
      <c r="CH20" s="1477"/>
      <c r="CI20" s="1478"/>
      <c r="CJ20" s="68"/>
      <c r="CK20" s="68"/>
      <c r="CL20" s="68"/>
      <c r="CM20" s="259"/>
      <c r="CN20" s="718"/>
      <c r="CO20" s="719"/>
      <c r="CP20" s="719"/>
      <c r="CQ20" s="720"/>
      <c r="CR20" s="718"/>
      <c r="CS20" s="719"/>
      <c r="CT20" s="719"/>
      <c r="CU20" s="720"/>
      <c r="CV20" s="718"/>
      <c r="CW20" s="719"/>
      <c r="CX20" s="719"/>
      <c r="CY20" s="1479"/>
      <c r="DC20" s="1230"/>
      <c r="DD20" s="1230"/>
      <c r="DE20" s="1230"/>
      <c r="DF20" s="1230"/>
      <c r="DG20" s="1230"/>
      <c r="DH20" s="1230"/>
      <c r="DI20" s="1230"/>
      <c r="DJ20" s="1230"/>
    </row>
    <row r="21" spans="1:114" ht="15.75" customHeight="1" x14ac:dyDescent="0.15">
      <c r="A21" s="152"/>
      <c r="B21" s="153"/>
      <c r="C21" s="153"/>
      <c r="D21" s="153"/>
      <c r="E21" s="153"/>
      <c r="F21" s="153"/>
      <c r="G21" s="153"/>
      <c r="H21" s="153"/>
      <c r="I21" s="153"/>
      <c r="J21" s="155"/>
      <c r="K21" s="163"/>
      <c r="L21" s="929">
        <f>データ一覧!O9</f>
        <v>20334</v>
      </c>
      <c r="M21" s="929"/>
      <c r="N21" s="929"/>
      <c r="O21" s="153"/>
      <c r="P21" s="156"/>
      <c r="Q21" s="929">
        <f>データ一覧!O10</f>
        <v>6016</v>
      </c>
      <c r="R21" s="929"/>
      <c r="S21" s="929"/>
      <c r="T21" s="164"/>
      <c r="U21" s="153"/>
      <c r="V21" s="929">
        <f>データ一覧!O11</f>
        <v>892.6</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f>データ一覧!O328</f>
        <v>16</v>
      </c>
      <c r="AY21" s="633"/>
      <c r="AZ21" s="633"/>
      <c r="BA21" s="248"/>
      <c r="BB21" s="661">
        <f>+データ一覧!O353</f>
        <v>413</v>
      </c>
      <c r="BC21" s="662"/>
      <c r="BD21" s="662"/>
      <c r="BE21" s="662"/>
      <c r="BF21" s="246"/>
      <c r="BG21" s="247"/>
      <c r="BH21" s="246"/>
      <c r="BI21" s="633">
        <f>データ一覧!O378</f>
        <v>5158.79</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6734</v>
      </c>
      <c r="CO21" s="648"/>
      <c r="CP21" s="648"/>
      <c r="CQ21" s="649"/>
      <c r="CR21" s="647">
        <f>データ一覧!O510</f>
        <v>3146</v>
      </c>
      <c r="CS21" s="648"/>
      <c r="CT21" s="648"/>
      <c r="CU21" s="649"/>
      <c r="CV21" s="647">
        <f>データ一覧!O535</f>
        <v>3588</v>
      </c>
      <c r="CW21" s="648"/>
      <c r="CX21" s="648"/>
      <c r="CY21" s="1109"/>
      <c r="DC21" s="1230"/>
      <c r="DD21" s="1230"/>
      <c r="DE21" s="1230"/>
      <c r="DF21" s="1230"/>
      <c r="DG21" s="1230"/>
      <c r="DH21" s="1230"/>
      <c r="DI21" s="1230"/>
      <c r="DJ21" s="1230"/>
    </row>
    <row r="22" spans="1:114"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データ一覧!O246</f>
        <v>3820</v>
      </c>
      <c r="AE22" s="662"/>
      <c r="AF22" s="682"/>
      <c r="AG22" s="661">
        <f>データ一覧!O247</f>
        <v>21000</v>
      </c>
      <c r="AH22" s="662"/>
      <c r="AI22" s="682"/>
      <c r="AJ22" s="661">
        <f>データ一覧!O248</f>
        <v>549</v>
      </c>
      <c r="AK22" s="662"/>
      <c r="AL22" s="662"/>
      <c r="AM22" s="663"/>
      <c r="AN22" s="148" t="s">
        <v>1187</v>
      </c>
      <c r="AO22" s="741" t="s">
        <v>509</v>
      </c>
      <c r="AP22" s="741"/>
      <c r="AQ22" s="741"/>
      <c r="AR22" s="741"/>
      <c r="AS22" s="741"/>
      <c r="AT22" s="741"/>
      <c r="AU22" s="741"/>
      <c r="AV22" s="249"/>
      <c r="AW22" s="150"/>
      <c r="AX22" s="633">
        <f>データ一覧!O329</f>
        <v>4</v>
      </c>
      <c r="AY22" s="633"/>
      <c r="AZ22" s="633"/>
      <c r="BA22" s="248"/>
      <c r="BB22" s="661">
        <f>+データ一覧!O354</f>
        <v>44</v>
      </c>
      <c r="BC22" s="662"/>
      <c r="BD22" s="662"/>
      <c r="BE22" s="662"/>
      <c r="BF22" s="246"/>
      <c r="BG22" s="247"/>
      <c r="BH22" s="246"/>
      <c r="BI22" s="633">
        <f>データ一覧!O379</f>
        <v>428.11</v>
      </c>
      <c r="BJ22" s="633"/>
      <c r="BK22" s="633"/>
      <c r="BL22" s="633"/>
      <c r="BM22" s="633"/>
      <c r="BN22" s="67"/>
      <c r="BO22" s="151"/>
      <c r="BP22" s="67" t="s">
        <v>799</v>
      </c>
      <c r="BQ22" s="67"/>
      <c r="BR22" s="67"/>
      <c r="BS22" s="67"/>
      <c r="BT22" s="67"/>
      <c r="BU22" s="67"/>
      <c r="BV22" s="647">
        <f>BZ22+CD22</f>
        <v>1739</v>
      </c>
      <c r="BW22" s="648"/>
      <c r="BX22" s="648"/>
      <c r="BY22" s="649"/>
      <c r="BZ22" s="647">
        <f>データ一覧!O498</f>
        <v>1141</v>
      </c>
      <c r="CA22" s="648"/>
      <c r="CB22" s="648"/>
      <c r="CC22" s="649"/>
      <c r="CD22" s="647">
        <f>データ一覧!O523</f>
        <v>598</v>
      </c>
      <c r="CE22" s="648"/>
      <c r="CF22" s="648"/>
      <c r="CG22" s="649"/>
      <c r="CH22" s="1477"/>
      <c r="CI22" s="1481" t="s">
        <v>800</v>
      </c>
      <c r="CJ22" s="623"/>
      <c r="CK22" s="623"/>
      <c r="CL22" s="623"/>
      <c r="CM22" s="624"/>
      <c r="CN22" s="647">
        <f t="shared" ref="CN22:CN32" si="0">CR22+CV22</f>
        <v>965</v>
      </c>
      <c r="CO22" s="648"/>
      <c r="CP22" s="648"/>
      <c r="CQ22" s="649"/>
      <c r="CR22" s="647">
        <f>データ一覧!O511</f>
        <v>355</v>
      </c>
      <c r="CS22" s="648"/>
      <c r="CT22" s="648"/>
      <c r="CU22" s="649"/>
      <c r="CV22" s="647">
        <f>データ一覧!O536</f>
        <v>610</v>
      </c>
      <c r="CW22" s="648"/>
      <c r="CX22" s="648"/>
      <c r="CY22" s="1109"/>
      <c r="DC22" s="1230"/>
      <c r="DD22" s="1230"/>
      <c r="DE22" s="1230"/>
      <c r="DF22" s="1230"/>
      <c r="DG22" s="1230"/>
      <c r="DH22" s="1230"/>
      <c r="DI22" s="1230"/>
      <c r="DJ22" s="1230"/>
    </row>
    <row r="23" spans="1:114" ht="15.75" customHeight="1" x14ac:dyDescent="0.15">
      <c r="A23" s="148" t="s">
        <v>801</v>
      </c>
      <c r="B23" s="67"/>
      <c r="C23" s="67"/>
      <c r="D23" s="67"/>
      <c r="E23" s="67"/>
      <c r="F23" s="162"/>
      <c r="G23" s="67"/>
      <c r="H23" s="945">
        <f>データ一覧!O8</f>
        <v>359</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データ一覧!O249</f>
        <v>1500</v>
      </c>
      <c r="AE23" s="662"/>
      <c r="AF23" s="682"/>
      <c r="AG23" s="661">
        <f>データ一覧!O250</f>
        <v>3680</v>
      </c>
      <c r="AH23" s="662"/>
      <c r="AI23" s="682"/>
      <c r="AJ23" s="661">
        <f>データ一覧!O251</f>
        <v>246</v>
      </c>
      <c r="AK23" s="662"/>
      <c r="AL23" s="662"/>
      <c r="AM23" s="663"/>
      <c r="AN23" s="148" t="s">
        <v>1188</v>
      </c>
      <c r="AO23" s="632" t="s">
        <v>510</v>
      </c>
      <c r="AP23" s="632"/>
      <c r="AQ23" s="632"/>
      <c r="AR23" s="632"/>
      <c r="AS23" s="632"/>
      <c r="AT23" s="632"/>
      <c r="AU23" s="632"/>
      <c r="AV23" s="67"/>
      <c r="AW23" s="150"/>
      <c r="AX23" s="633">
        <f>データ一覧!O330</f>
        <v>134</v>
      </c>
      <c r="AY23" s="633"/>
      <c r="AZ23" s="633"/>
      <c r="BA23" s="248"/>
      <c r="BB23" s="661">
        <f>+データ一覧!O355</f>
        <v>3007</v>
      </c>
      <c r="BC23" s="662"/>
      <c r="BD23" s="662"/>
      <c r="BE23" s="662"/>
      <c r="BF23" s="246"/>
      <c r="BG23" s="247"/>
      <c r="BH23" s="246"/>
      <c r="BI23" s="633">
        <f>データ一覧!O380</f>
        <v>41241.79</v>
      </c>
      <c r="BJ23" s="633"/>
      <c r="BK23" s="633"/>
      <c r="BL23" s="633"/>
      <c r="BM23" s="633"/>
      <c r="BN23" s="67"/>
      <c r="BO23" s="151"/>
      <c r="BP23" s="67" t="s">
        <v>775</v>
      </c>
      <c r="BQ23" s="632" t="s">
        <v>803</v>
      </c>
      <c r="BR23" s="632"/>
      <c r="BS23" s="632"/>
      <c r="BT23" s="632"/>
      <c r="BU23" s="711"/>
      <c r="BV23" s="647">
        <f t="shared" ref="BV23:BV32" si="1">BZ23+CD23</f>
        <v>1635</v>
      </c>
      <c r="BW23" s="648"/>
      <c r="BX23" s="648"/>
      <c r="BY23" s="649"/>
      <c r="BZ23" s="647">
        <f>データ一覧!O499</f>
        <v>1055</v>
      </c>
      <c r="CA23" s="648"/>
      <c r="CB23" s="648"/>
      <c r="CC23" s="649"/>
      <c r="CD23" s="647">
        <f>データ一覧!O524</f>
        <v>580</v>
      </c>
      <c r="CE23" s="648"/>
      <c r="CF23" s="648"/>
      <c r="CG23" s="649"/>
      <c r="CH23" s="1482" t="s">
        <v>804</v>
      </c>
      <c r="CI23" s="632" t="s">
        <v>805</v>
      </c>
      <c r="CJ23" s="625"/>
      <c r="CK23" s="625"/>
      <c r="CL23" s="625"/>
      <c r="CM23" s="626"/>
      <c r="CN23" s="647">
        <f t="shared" si="0"/>
        <v>403</v>
      </c>
      <c r="CO23" s="648"/>
      <c r="CP23" s="648"/>
      <c r="CQ23" s="649"/>
      <c r="CR23" s="647">
        <f>データ一覧!O512</f>
        <v>226</v>
      </c>
      <c r="CS23" s="648"/>
      <c r="CT23" s="648"/>
      <c r="CU23" s="649"/>
      <c r="CV23" s="647">
        <f>データ一覧!O537</f>
        <v>177</v>
      </c>
      <c r="CW23" s="648"/>
      <c r="CX23" s="648"/>
      <c r="CY23" s="1109"/>
      <c r="DC23" s="1230"/>
      <c r="DD23" s="1230"/>
      <c r="DE23" s="1230"/>
      <c r="DF23" s="1230"/>
      <c r="DG23" s="1230"/>
      <c r="DH23" s="1230"/>
      <c r="DI23" s="1230"/>
      <c r="DJ23" s="1230"/>
    </row>
    <row r="24" spans="1:114" ht="15.75" customHeight="1" x14ac:dyDescent="0.15">
      <c r="A24" s="167" t="str">
        <f>データ一覧!$A$8</f>
        <v>6.4.1</v>
      </c>
      <c r="B24" s="67"/>
      <c r="C24" s="67"/>
      <c r="D24" s="67"/>
      <c r="E24" s="67"/>
      <c r="F24" s="162"/>
      <c r="G24" s="67"/>
      <c r="H24" s="67"/>
      <c r="I24" s="67"/>
      <c r="J24" s="149"/>
      <c r="K24" s="67"/>
      <c r="L24" s="714">
        <f>データ一覧!O12</f>
        <v>2420.1</v>
      </c>
      <c r="M24" s="714"/>
      <c r="N24" s="714"/>
      <c r="O24" s="162"/>
      <c r="P24" s="67"/>
      <c r="Q24" s="714">
        <f>データ一覧!O13</f>
        <v>5982.8</v>
      </c>
      <c r="R24" s="714"/>
      <c r="S24" s="714"/>
      <c r="T24" s="162"/>
      <c r="U24" s="67"/>
      <c r="V24" s="714">
        <f>データ一覧!O14</f>
        <v>98.4</v>
      </c>
      <c r="W24" s="714"/>
      <c r="X24" s="714"/>
      <c r="Y24" s="151"/>
      <c r="Z24" s="837" t="s">
        <v>806</v>
      </c>
      <c r="AA24" s="645"/>
      <c r="AB24" s="645"/>
      <c r="AC24" s="672"/>
      <c r="AD24" s="661">
        <f>データ一覧!O252</f>
        <v>661</v>
      </c>
      <c r="AE24" s="662"/>
      <c r="AF24" s="682"/>
      <c r="AG24" s="661">
        <f>データ一覧!O253</f>
        <v>724</v>
      </c>
      <c r="AH24" s="662"/>
      <c r="AI24" s="682"/>
      <c r="AJ24" s="661">
        <f>データ一覧!O254</f>
        <v>110</v>
      </c>
      <c r="AK24" s="662"/>
      <c r="AL24" s="662"/>
      <c r="AM24" s="663"/>
      <c r="AN24" s="148" t="s">
        <v>1189</v>
      </c>
      <c r="AO24" s="741" t="s">
        <v>511</v>
      </c>
      <c r="AP24" s="741"/>
      <c r="AQ24" s="741"/>
      <c r="AR24" s="741"/>
      <c r="AS24" s="741"/>
      <c r="AT24" s="741"/>
      <c r="AU24" s="741"/>
      <c r="AV24" s="67"/>
      <c r="AW24" s="150"/>
      <c r="AX24" s="633">
        <f>データ一覧!O331</f>
        <v>3</v>
      </c>
      <c r="AY24" s="633"/>
      <c r="AZ24" s="633"/>
      <c r="BA24" s="248"/>
      <c r="BB24" s="661">
        <f>+データ一覧!O356</f>
        <v>10</v>
      </c>
      <c r="BC24" s="662"/>
      <c r="BD24" s="662"/>
      <c r="BE24" s="662"/>
      <c r="BF24" s="246"/>
      <c r="BG24" s="247"/>
      <c r="BH24" s="246"/>
      <c r="BI24" s="633">
        <f>データ一覧!O381</f>
        <v>112.6</v>
      </c>
      <c r="BJ24" s="633"/>
      <c r="BK24" s="633"/>
      <c r="BL24" s="633"/>
      <c r="BM24" s="633"/>
      <c r="BN24" s="67"/>
      <c r="BO24" s="151"/>
      <c r="BP24" s="67" t="s">
        <v>775</v>
      </c>
      <c r="BQ24" s="741" t="s">
        <v>807</v>
      </c>
      <c r="BR24" s="964"/>
      <c r="BS24" s="964"/>
      <c r="BT24" s="964"/>
      <c r="BU24" s="965"/>
      <c r="BV24" s="647">
        <f t="shared" si="1"/>
        <v>30</v>
      </c>
      <c r="BW24" s="648"/>
      <c r="BX24" s="648"/>
      <c r="BY24" s="649"/>
      <c r="BZ24" s="647">
        <f>データ一覧!O500</f>
        <v>25</v>
      </c>
      <c r="CA24" s="648"/>
      <c r="CB24" s="648"/>
      <c r="CC24" s="649"/>
      <c r="CD24" s="647">
        <f>データ一覧!O525</f>
        <v>5</v>
      </c>
      <c r="CE24" s="648"/>
      <c r="CF24" s="648"/>
      <c r="CG24" s="649"/>
      <c r="CH24" s="1477" t="s">
        <v>808</v>
      </c>
      <c r="CI24" s="632" t="s">
        <v>809</v>
      </c>
      <c r="CJ24" s="625"/>
      <c r="CK24" s="625"/>
      <c r="CL24" s="625"/>
      <c r="CM24" s="626"/>
      <c r="CN24" s="647">
        <f t="shared" si="0"/>
        <v>1068</v>
      </c>
      <c r="CO24" s="648"/>
      <c r="CP24" s="648"/>
      <c r="CQ24" s="649"/>
      <c r="CR24" s="647">
        <f>データ一覧!O513</f>
        <v>640</v>
      </c>
      <c r="CS24" s="648"/>
      <c r="CT24" s="648"/>
      <c r="CU24" s="649"/>
      <c r="CV24" s="647">
        <f>データ一覧!O538</f>
        <v>428</v>
      </c>
      <c r="CW24" s="648"/>
      <c r="CX24" s="648"/>
      <c r="CY24" s="1109"/>
    </row>
    <row r="25" spans="1:114"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f>データ一覧!O332</f>
        <v>8</v>
      </c>
      <c r="AY25" s="633"/>
      <c r="AZ25" s="633"/>
      <c r="BA25" s="248"/>
      <c r="BB25" s="661">
        <f>+データ一覧!O357</f>
        <v>216</v>
      </c>
      <c r="BC25" s="662"/>
      <c r="BD25" s="662"/>
      <c r="BE25" s="662"/>
      <c r="BF25" s="246"/>
      <c r="BG25" s="247"/>
      <c r="BH25" s="246"/>
      <c r="BI25" s="633">
        <f>データ一覧!O382</f>
        <v>4889.29</v>
      </c>
      <c r="BJ25" s="633"/>
      <c r="BK25" s="633"/>
      <c r="BL25" s="633"/>
      <c r="BM25" s="633"/>
      <c r="BN25" s="67"/>
      <c r="BO25" s="151"/>
      <c r="BP25" s="67" t="s">
        <v>775</v>
      </c>
      <c r="BQ25" s="632" t="s">
        <v>816</v>
      </c>
      <c r="BR25" s="919"/>
      <c r="BS25" s="919"/>
      <c r="BT25" s="919"/>
      <c r="BU25" s="920"/>
      <c r="BV25" s="647">
        <f t="shared" si="1"/>
        <v>74</v>
      </c>
      <c r="BW25" s="648"/>
      <c r="BX25" s="648"/>
      <c r="BY25" s="649"/>
      <c r="BZ25" s="647">
        <f>データ一覧!O501</f>
        <v>61</v>
      </c>
      <c r="CA25" s="648"/>
      <c r="CB25" s="648"/>
      <c r="CC25" s="649"/>
      <c r="CD25" s="647">
        <f>データ一覧!O526</f>
        <v>13</v>
      </c>
      <c r="CE25" s="648"/>
      <c r="CF25" s="648"/>
      <c r="CG25" s="649"/>
      <c r="CH25" s="1477" t="s">
        <v>775</v>
      </c>
      <c r="CI25" s="1483" t="s">
        <v>817</v>
      </c>
      <c r="CJ25" s="650"/>
      <c r="CK25" s="650"/>
      <c r="CL25" s="650"/>
      <c r="CM25" s="651"/>
      <c r="CN25" s="647">
        <f t="shared" si="0"/>
        <v>2176</v>
      </c>
      <c r="CO25" s="648"/>
      <c r="CP25" s="648"/>
      <c r="CQ25" s="649"/>
      <c r="CR25" s="647">
        <f>データ一覧!O514</f>
        <v>749</v>
      </c>
      <c r="CS25" s="648"/>
      <c r="CT25" s="648"/>
      <c r="CU25" s="649"/>
      <c r="CV25" s="647">
        <f>データ一覧!O539</f>
        <v>1427</v>
      </c>
      <c r="CW25" s="648"/>
      <c r="CX25" s="648"/>
      <c r="CY25" s="1109"/>
    </row>
    <row r="26" spans="1:114"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f>データ一覧!$O$255</f>
        <v>2</v>
      </c>
      <c r="AE26" s="953"/>
      <c r="AF26" s="952">
        <f>データ一覧!$O$257</f>
        <v>15</v>
      </c>
      <c r="AG26" s="953"/>
      <c r="AH26" s="952" t="str">
        <f>データ一覧!$O$259</f>
        <v>-</v>
      </c>
      <c r="AI26" s="953"/>
      <c r="AJ26" s="952">
        <f>データ一覧!$O$261</f>
        <v>4</v>
      </c>
      <c r="AK26" s="953"/>
      <c r="AL26" s="952">
        <f>データ一覧!$O$263</f>
        <v>1</v>
      </c>
      <c r="AM26" s="957"/>
      <c r="AN26" s="148" t="s">
        <v>1192</v>
      </c>
      <c r="AO26" s="632" t="s">
        <v>513</v>
      </c>
      <c r="AP26" s="632"/>
      <c r="AQ26" s="632"/>
      <c r="AR26" s="632"/>
      <c r="AS26" s="632"/>
      <c r="AT26" s="632"/>
      <c r="AU26" s="632"/>
      <c r="AV26" s="67"/>
      <c r="AW26" s="150"/>
      <c r="AX26" s="633">
        <f>データ一覧!O333</f>
        <v>4</v>
      </c>
      <c r="AY26" s="633"/>
      <c r="AZ26" s="633"/>
      <c r="BA26" s="248"/>
      <c r="BB26" s="661">
        <f>+データ一覧!O358</f>
        <v>249</v>
      </c>
      <c r="BC26" s="662"/>
      <c r="BD26" s="662"/>
      <c r="BE26" s="662"/>
      <c r="BF26" s="246"/>
      <c r="BG26" s="247"/>
      <c r="BH26" s="246"/>
      <c r="BI26" s="633">
        <f>データ一覧!O383</f>
        <v>16625.439999999999</v>
      </c>
      <c r="BJ26" s="633"/>
      <c r="BK26" s="633"/>
      <c r="BL26" s="633"/>
      <c r="BM26" s="633"/>
      <c r="BN26" s="67"/>
      <c r="BO26" s="151"/>
      <c r="BP26" s="67" t="s">
        <v>820</v>
      </c>
      <c r="BQ26" s="67"/>
      <c r="BR26" s="67"/>
      <c r="BS26" s="67"/>
      <c r="BT26" s="67"/>
      <c r="BU26" s="67"/>
      <c r="BV26" s="647">
        <f t="shared" si="1"/>
        <v>15592</v>
      </c>
      <c r="BW26" s="648"/>
      <c r="BX26" s="648"/>
      <c r="BY26" s="649"/>
      <c r="BZ26" s="647">
        <f>データ一覧!O502</f>
        <v>10437</v>
      </c>
      <c r="CA26" s="648"/>
      <c r="CB26" s="648"/>
      <c r="CC26" s="649"/>
      <c r="CD26" s="647">
        <f>データ一覧!O527</f>
        <v>5155</v>
      </c>
      <c r="CE26" s="648"/>
      <c r="CF26" s="648"/>
      <c r="CG26" s="649"/>
      <c r="CH26" s="1477" t="s">
        <v>775</v>
      </c>
      <c r="CI26" s="921" t="s">
        <v>821</v>
      </c>
      <c r="CJ26" s="627"/>
      <c r="CK26" s="627"/>
      <c r="CL26" s="627"/>
      <c r="CM26" s="628"/>
      <c r="CN26" s="647">
        <f t="shared" si="0"/>
        <v>1570</v>
      </c>
      <c r="CO26" s="648"/>
      <c r="CP26" s="648"/>
      <c r="CQ26" s="649"/>
      <c r="CR26" s="647">
        <f>データ一覧!O515</f>
        <v>632</v>
      </c>
      <c r="CS26" s="648"/>
      <c r="CT26" s="648"/>
      <c r="CU26" s="649"/>
      <c r="CV26" s="647">
        <f>データ一覧!O540</f>
        <v>938</v>
      </c>
      <c r="CW26" s="648"/>
      <c r="CX26" s="648"/>
      <c r="CY26" s="1109"/>
    </row>
    <row r="27" spans="1:114"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f>データ一覧!O334</f>
        <v>24</v>
      </c>
      <c r="AY27" s="633"/>
      <c r="AZ27" s="633"/>
      <c r="BA27" s="248"/>
      <c r="BB27" s="661">
        <f>+データ一覧!O359</f>
        <v>602</v>
      </c>
      <c r="BC27" s="662"/>
      <c r="BD27" s="662"/>
      <c r="BE27" s="662"/>
      <c r="BF27" s="246"/>
      <c r="BG27" s="247"/>
      <c r="BH27" s="246"/>
      <c r="BI27" s="633">
        <f>データ一覧!O384</f>
        <v>10619.85</v>
      </c>
      <c r="BJ27" s="633"/>
      <c r="BK27" s="633"/>
      <c r="BL27" s="633"/>
      <c r="BM27" s="633"/>
      <c r="BN27" s="67"/>
      <c r="BO27" s="151"/>
      <c r="BP27" s="67"/>
      <c r="BQ27" s="703" t="s">
        <v>826</v>
      </c>
      <c r="BR27" s="703"/>
      <c r="BS27" s="703"/>
      <c r="BT27" s="703"/>
      <c r="BU27" s="704"/>
      <c r="BV27" s="647">
        <f t="shared" si="1"/>
        <v>11</v>
      </c>
      <c r="BW27" s="648"/>
      <c r="BX27" s="648"/>
      <c r="BY27" s="649"/>
      <c r="BZ27" s="647">
        <f>データ一覧!O503</f>
        <v>9</v>
      </c>
      <c r="CA27" s="648"/>
      <c r="CB27" s="648"/>
      <c r="CC27" s="649"/>
      <c r="CD27" s="647">
        <f>データ一覧!O528</f>
        <v>2</v>
      </c>
      <c r="CE27" s="648"/>
      <c r="CF27" s="648"/>
      <c r="CG27" s="649"/>
      <c r="CH27" s="1477" t="s">
        <v>775</v>
      </c>
      <c r="CI27" s="921" t="s">
        <v>827</v>
      </c>
      <c r="CJ27" s="627"/>
      <c r="CK27" s="627"/>
      <c r="CL27" s="627"/>
      <c r="CM27" s="628"/>
      <c r="CN27" s="647">
        <f t="shared" si="0"/>
        <v>2086</v>
      </c>
      <c r="CO27" s="648"/>
      <c r="CP27" s="648"/>
      <c r="CQ27" s="649"/>
      <c r="CR27" s="647">
        <f>データ一覧!O516</f>
        <v>775</v>
      </c>
      <c r="CS27" s="648"/>
      <c r="CT27" s="648"/>
      <c r="CU27" s="649"/>
      <c r="CV27" s="647">
        <f>データ一覧!O541</f>
        <v>1311</v>
      </c>
      <c r="CW27" s="648"/>
      <c r="CX27" s="648"/>
      <c r="CY27" s="1109"/>
    </row>
    <row r="28" spans="1:114"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915">
        <f>データ一覧!$O$256</f>
        <v>46</v>
      </c>
      <c r="AE28" s="1079"/>
      <c r="AF28" s="915">
        <f>データ一覧!$O$258</f>
        <v>985</v>
      </c>
      <c r="AG28" s="1079"/>
      <c r="AH28" s="1088">
        <f>データ一覧!$O$260</f>
        <v>0</v>
      </c>
      <c r="AI28" s="1847"/>
      <c r="AJ28" s="915">
        <f>データ一覧!$O$262</f>
        <v>453550</v>
      </c>
      <c r="AK28" s="1079"/>
      <c r="AL28" s="915">
        <f>データ一覧!$O$264</f>
        <v>16000</v>
      </c>
      <c r="AM28" s="1747"/>
      <c r="AN28" s="148" t="s">
        <v>1195</v>
      </c>
      <c r="AO28" s="632" t="s">
        <v>515</v>
      </c>
      <c r="AP28" s="632"/>
      <c r="AQ28" s="632"/>
      <c r="AR28" s="632"/>
      <c r="AS28" s="632"/>
      <c r="AT28" s="632"/>
      <c r="AU28" s="632"/>
      <c r="AV28" s="67"/>
      <c r="AW28" s="150"/>
      <c r="AX28" s="633">
        <f>データ一覧!O335</f>
        <v>18</v>
      </c>
      <c r="AY28" s="633"/>
      <c r="AZ28" s="633"/>
      <c r="BA28" s="248"/>
      <c r="BB28" s="661">
        <f>+データ一覧!O360</f>
        <v>662</v>
      </c>
      <c r="BC28" s="662"/>
      <c r="BD28" s="662"/>
      <c r="BE28" s="662"/>
      <c r="BF28" s="246"/>
      <c r="BG28" s="247"/>
      <c r="BH28" s="246"/>
      <c r="BI28" s="633">
        <f>データ一覧!O385</f>
        <v>38473.57</v>
      </c>
      <c r="BJ28" s="633"/>
      <c r="BK28" s="633"/>
      <c r="BL28" s="633"/>
      <c r="BM28" s="633"/>
      <c r="BN28" s="67"/>
      <c r="BO28" s="151"/>
      <c r="BP28" s="67" t="s">
        <v>775</v>
      </c>
      <c r="BQ28" s="632" t="s">
        <v>836</v>
      </c>
      <c r="BR28" s="919"/>
      <c r="BS28" s="919"/>
      <c r="BT28" s="919"/>
      <c r="BU28" s="920"/>
      <c r="BV28" s="647">
        <f t="shared" si="1"/>
        <v>3857</v>
      </c>
      <c r="BW28" s="648"/>
      <c r="BX28" s="648"/>
      <c r="BY28" s="649"/>
      <c r="BZ28" s="647">
        <f>データ一覧!O504</f>
        <v>3198</v>
      </c>
      <c r="CA28" s="648"/>
      <c r="CB28" s="648"/>
      <c r="CC28" s="649"/>
      <c r="CD28" s="647">
        <f>データ一覧!O529</f>
        <v>659</v>
      </c>
      <c r="CE28" s="648"/>
      <c r="CF28" s="648"/>
      <c r="CG28" s="649"/>
      <c r="CH28" s="1477"/>
      <c r="CI28" s="632" t="s">
        <v>640</v>
      </c>
      <c r="CJ28" s="623"/>
      <c r="CK28" s="623"/>
      <c r="CL28" s="623"/>
      <c r="CM28" s="624"/>
      <c r="CN28" s="647">
        <f t="shared" si="0"/>
        <v>6068</v>
      </c>
      <c r="CO28" s="648"/>
      <c r="CP28" s="648"/>
      <c r="CQ28" s="649"/>
      <c r="CR28" s="647">
        <f>データ一覧!O517</f>
        <v>1238</v>
      </c>
      <c r="CS28" s="648"/>
      <c r="CT28" s="648"/>
      <c r="CU28" s="649"/>
      <c r="CV28" s="647">
        <f>データ一覧!O542</f>
        <v>4830</v>
      </c>
      <c r="CW28" s="648"/>
      <c r="CX28" s="648"/>
      <c r="CY28" s="1109"/>
    </row>
    <row r="29" spans="1:114"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f>データ一覧!O336</f>
        <v>1</v>
      </c>
      <c r="AY29" s="633"/>
      <c r="AZ29" s="633"/>
      <c r="BA29" s="248"/>
      <c r="BB29" s="661">
        <f>+データ一覧!O361</f>
        <v>8</v>
      </c>
      <c r="BC29" s="662"/>
      <c r="BD29" s="662"/>
      <c r="BE29" s="662"/>
      <c r="BF29" s="246"/>
      <c r="BG29" s="247"/>
      <c r="BH29" s="246"/>
      <c r="BI29" s="633" t="str">
        <f>データ一覧!O386</f>
        <v>x</v>
      </c>
      <c r="BJ29" s="633"/>
      <c r="BK29" s="633"/>
      <c r="BL29" s="633"/>
      <c r="BM29" s="633"/>
      <c r="BN29" s="67"/>
      <c r="BO29" s="151"/>
      <c r="BP29" s="67"/>
      <c r="BQ29" s="632" t="s">
        <v>841</v>
      </c>
      <c r="BR29" s="919"/>
      <c r="BS29" s="919"/>
      <c r="BT29" s="919"/>
      <c r="BU29" s="920"/>
      <c r="BV29" s="647">
        <f t="shared" si="1"/>
        <v>11724</v>
      </c>
      <c r="BW29" s="648"/>
      <c r="BX29" s="648"/>
      <c r="BY29" s="649"/>
      <c r="BZ29" s="647">
        <f>データ一覧!O505</f>
        <v>7230</v>
      </c>
      <c r="CA29" s="648"/>
      <c r="CB29" s="648"/>
      <c r="CC29" s="649"/>
      <c r="CD29" s="647">
        <f>データ一覧!O530</f>
        <v>4494</v>
      </c>
      <c r="CE29" s="648"/>
      <c r="CF29" s="648"/>
      <c r="CG29" s="649"/>
      <c r="CH29" s="1477"/>
      <c r="CI29" s="1483" t="s">
        <v>374</v>
      </c>
      <c r="CJ29" s="650"/>
      <c r="CK29" s="650"/>
      <c r="CL29" s="650"/>
      <c r="CM29" s="651"/>
      <c r="CN29" s="647">
        <f t="shared" si="0"/>
        <v>581</v>
      </c>
      <c r="CO29" s="648"/>
      <c r="CP29" s="648"/>
      <c r="CQ29" s="649"/>
      <c r="CR29" s="647">
        <f>データ一覧!O518</f>
        <v>324</v>
      </c>
      <c r="CS29" s="648"/>
      <c r="CT29" s="648"/>
      <c r="CU29" s="649"/>
      <c r="CV29" s="647">
        <f>データ一覧!O543</f>
        <v>257</v>
      </c>
      <c r="CW29" s="648"/>
      <c r="CX29" s="648"/>
      <c r="CY29" s="1109"/>
    </row>
    <row r="30" spans="1:114" ht="15.75" customHeight="1" x14ac:dyDescent="0.15">
      <c r="A30" s="169" t="str">
        <f>データ一覧!$A$22</f>
        <v xml:space="preserve"> 2.10.1</v>
      </c>
      <c r="B30" s="67"/>
      <c r="C30" s="67"/>
      <c r="D30" s="67"/>
      <c r="E30" s="67"/>
      <c r="F30" s="718">
        <f>データ一覧!O22</f>
        <v>21981</v>
      </c>
      <c r="G30" s="1489"/>
      <c r="H30" s="1490"/>
      <c r="I30" s="718">
        <f t="shared" ref="I30:I37" si="2">+L30+O30</f>
        <v>83372</v>
      </c>
      <c r="J30" s="719"/>
      <c r="K30" s="720"/>
      <c r="L30" s="718">
        <f>データ一覧!O24</f>
        <v>40152</v>
      </c>
      <c r="M30" s="1489"/>
      <c r="N30" s="1490"/>
      <c r="O30" s="718">
        <f>データ一覧!O25</f>
        <v>43220</v>
      </c>
      <c r="P30" s="1489"/>
      <c r="Q30" s="1490"/>
      <c r="R30" s="150"/>
      <c r="S30" s="1491">
        <f t="shared" ref="S30:S35" si="3">+L30/O30*100</f>
        <v>92.901434521055066</v>
      </c>
      <c r="T30" s="1492"/>
      <c r="U30" s="1493">
        <f>データ一覧!O27</f>
        <v>3.7929120604158135</v>
      </c>
      <c r="V30" s="1494"/>
      <c r="W30" s="999">
        <f>データ一覧!O21</f>
        <v>0</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f>データ一覧!O337</f>
        <v>21</v>
      </c>
      <c r="AY30" s="633"/>
      <c r="AZ30" s="633"/>
      <c r="BA30" s="248"/>
      <c r="BB30" s="661">
        <f>+データ一覧!O362</f>
        <v>927</v>
      </c>
      <c r="BC30" s="662"/>
      <c r="BD30" s="662"/>
      <c r="BE30" s="662"/>
      <c r="BF30" s="246"/>
      <c r="BG30" s="247"/>
      <c r="BH30" s="246"/>
      <c r="BI30" s="633">
        <f>データ一覧!O387</f>
        <v>28980.560000000001</v>
      </c>
      <c r="BJ30" s="633"/>
      <c r="BK30" s="633"/>
      <c r="BL30" s="633"/>
      <c r="BM30" s="633"/>
      <c r="BN30" s="67"/>
      <c r="BO30" s="151"/>
      <c r="BP30" s="148" t="s">
        <v>843</v>
      </c>
      <c r="BQ30" s="565"/>
      <c r="BR30" s="566"/>
      <c r="BS30" s="566"/>
      <c r="BT30" s="566"/>
      <c r="BU30" s="566"/>
      <c r="BV30" s="647">
        <f t="shared" si="1"/>
        <v>28591</v>
      </c>
      <c r="BW30" s="648"/>
      <c r="BX30" s="648"/>
      <c r="BY30" s="649"/>
      <c r="BZ30" s="647">
        <f>データ一覧!O506</f>
        <v>12782</v>
      </c>
      <c r="CA30" s="648"/>
      <c r="CB30" s="648"/>
      <c r="CC30" s="649"/>
      <c r="CD30" s="647">
        <f>データ一覧!O531</f>
        <v>15809</v>
      </c>
      <c r="CE30" s="648"/>
      <c r="CF30" s="648"/>
      <c r="CG30" s="649"/>
      <c r="CH30" s="1477"/>
      <c r="CI30" s="632" t="s">
        <v>844</v>
      </c>
      <c r="CJ30" s="623"/>
      <c r="CK30" s="623"/>
      <c r="CL30" s="623"/>
      <c r="CM30" s="624"/>
      <c r="CN30" s="647">
        <f t="shared" si="0"/>
        <v>2302</v>
      </c>
      <c r="CO30" s="648"/>
      <c r="CP30" s="648"/>
      <c r="CQ30" s="649"/>
      <c r="CR30" s="647">
        <f>データ一覧!O519</f>
        <v>1382</v>
      </c>
      <c r="CS30" s="648"/>
      <c r="CT30" s="648"/>
      <c r="CU30" s="649"/>
      <c r="CV30" s="647">
        <f>データ一覧!O544</f>
        <v>920</v>
      </c>
      <c r="CW30" s="648"/>
      <c r="CX30" s="648"/>
      <c r="CY30" s="1109"/>
    </row>
    <row r="31" spans="1:114" ht="15.75" customHeight="1" x14ac:dyDescent="0.15">
      <c r="A31" s="169" t="str">
        <f>データ一覧!$A$29</f>
        <v xml:space="preserve"> 7.10.1</v>
      </c>
      <c r="B31" s="67"/>
      <c r="C31" s="67"/>
      <c r="D31" s="67"/>
      <c r="E31" s="67"/>
      <c r="F31" s="718">
        <f>データ一覧!O29</f>
        <v>23882</v>
      </c>
      <c r="G31" s="1489"/>
      <c r="H31" s="1490"/>
      <c r="I31" s="1887">
        <f t="shared" si="2"/>
        <v>86870</v>
      </c>
      <c r="J31" s="1888"/>
      <c r="K31" s="1889"/>
      <c r="L31" s="718">
        <f>データ一覧!O31</f>
        <v>41942</v>
      </c>
      <c r="M31" s="719"/>
      <c r="N31" s="720"/>
      <c r="O31" s="718">
        <f>データ一覧!O32</f>
        <v>44928</v>
      </c>
      <c r="P31" s="719"/>
      <c r="Q31" s="720"/>
      <c r="R31" s="67"/>
      <c r="S31" s="1491">
        <f t="shared" si="3"/>
        <v>93.353810541310551</v>
      </c>
      <c r="T31" s="1492"/>
      <c r="U31" s="1495">
        <f>データ一覧!O34</f>
        <v>3.6374675487815091</v>
      </c>
      <c r="V31" s="1496"/>
      <c r="W31" s="999">
        <f>データ一覧!O28</f>
        <v>0</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f>データ一覧!O338</f>
        <v>0</v>
      </c>
      <c r="AY31" s="633"/>
      <c r="AZ31" s="633"/>
      <c r="BA31" s="248"/>
      <c r="BB31" s="661">
        <f>+データ一覧!O363</f>
        <v>0</v>
      </c>
      <c r="BC31" s="662"/>
      <c r="BD31" s="662"/>
      <c r="BE31" s="662"/>
      <c r="BF31" s="246"/>
      <c r="BG31" s="247"/>
      <c r="BH31" s="246"/>
      <c r="BI31" s="633">
        <f>データ一覧!O388</f>
        <v>0</v>
      </c>
      <c r="BJ31" s="633"/>
      <c r="BK31" s="633"/>
      <c r="BL31" s="633"/>
      <c r="BM31" s="633"/>
      <c r="BN31" s="67"/>
      <c r="BO31" s="151"/>
      <c r="BP31" s="148"/>
      <c r="BQ31" s="921" t="s">
        <v>845</v>
      </c>
      <c r="BR31" s="921"/>
      <c r="BS31" s="921"/>
      <c r="BT31" s="921"/>
      <c r="BU31" s="922"/>
      <c r="BV31" s="647">
        <f t="shared" si="1"/>
        <v>206</v>
      </c>
      <c r="BW31" s="648"/>
      <c r="BX31" s="648"/>
      <c r="BY31" s="649"/>
      <c r="BZ31" s="647">
        <f>データ一覧!O507</f>
        <v>177</v>
      </c>
      <c r="CA31" s="648"/>
      <c r="CB31" s="648"/>
      <c r="CC31" s="649"/>
      <c r="CD31" s="647">
        <f>データ一覧!O532</f>
        <v>29</v>
      </c>
      <c r="CE31" s="648"/>
      <c r="CF31" s="648"/>
      <c r="CG31" s="649"/>
      <c r="CH31" s="1477"/>
      <c r="CI31" s="632" t="s">
        <v>846</v>
      </c>
      <c r="CJ31" s="623"/>
      <c r="CK31" s="623"/>
      <c r="CL31" s="623"/>
      <c r="CM31" s="624"/>
      <c r="CN31" s="647">
        <f t="shared" si="0"/>
        <v>1427</v>
      </c>
      <c r="CO31" s="648"/>
      <c r="CP31" s="648"/>
      <c r="CQ31" s="649"/>
      <c r="CR31" s="647">
        <f>データ一覧!O520</f>
        <v>949</v>
      </c>
      <c r="CS31" s="648"/>
      <c r="CT31" s="648"/>
      <c r="CU31" s="649"/>
      <c r="CV31" s="647">
        <f>データ一覧!O545</f>
        <v>478</v>
      </c>
      <c r="CW31" s="648"/>
      <c r="CX31" s="648"/>
      <c r="CY31" s="1109"/>
    </row>
    <row r="32" spans="1:114" ht="15.75" customHeight="1" x14ac:dyDescent="0.15">
      <c r="A32" s="169" t="str">
        <f>データ一覧!$A$36</f>
        <v>12.10.1</v>
      </c>
      <c r="B32" s="1499"/>
      <c r="C32" s="67"/>
      <c r="D32" s="67"/>
      <c r="E32" s="67"/>
      <c r="F32" s="718">
        <f>データ一覧!O36</f>
        <v>26278</v>
      </c>
      <c r="G32" s="719"/>
      <c r="H32" s="720"/>
      <c r="I32" s="1887">
        <f t="shared" si="2"/>
        <v>91173</v>
      </c>
      <c r="J32" s="1888"/>
      <c r="K32" s="1889"/>
      <c r="L32" s="718">
        <f>データ一覧!O38</f>
        <v>43972</v>
      </c>
      <c r="M32" s="719"/>
      <c r="N32" s="720"/>
      <c r="O32" s="718">
        <f>データ一覧!O39</f>
        <v>47201</v>
      </c>
      <c r="P32" s="719"/>
      <c r="Q32" s="720"/>
      <c r="R32" s="67"/>
      <c r="S32" s="1491">
        <f t="shared" si="3"/>
        <v>93.159043240609307</v>
      </c>
      <c r="T32" s="1492"/>
      <c r="U32" s="1495">
        <f>データ一覧!O41</f>
        <v>3.4695562828221327</v>
      </c>
      <c r="V32" s="1496"/>
      <c r="W32" s="999">
        <f>データ一覧!O35</f>
        <v>0</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f>データ一覧!O339</f>
        <v>0</v>
      </c>
      <c r="AY32" s="633"/>
      <c r="AZ32" s="633"/>
      <c r="BA32" s="248"/>
      <c r="BB32" s="661">
        <f>+データ一覧!O364</f>
        <v>0</v>
      </c>
      <c r="BC32" s="662"/>
      <c r="BD32" s="662"/>
      <c r="BE32" s="662"/>
      <c r="BF32" s="246"/>
      <c r="BG32" s="247"/>
      <c r="BH32" s="246"/>
      <c r="BI32" s="633">
        <f>データ一覧!O389</f>
        <v>0</v>
      </c>
      <c r="BJ32" s="633"/>
      <c r="BK32" s="633"/>
      <c r="BL32" s="633"/>
      <c r="BM32" s="633"/>
      <c r="BN32" s="67"/>
      <c r="BO32" s="151"/>
      <c r="BP32" s="67"/>
      <c r="BQ32" s="632" t="s">
        <v>848</v>
      </c>
      <c r="BR32" s="919"/>
      <c r="BS32" s="919"/>
      <c r="BT32" s="919"/>
      <c r="BU32" s="920"/>
      <c r="BV32" s="647">
        <f t="shared" si="1"/>
        <v>730</v>
      </c>
      <c r="BW32" s="648"/>
      <c r="BX32" s="648"/>
      <c r="BY32" s="649"/>
      <c r="BZ32" s="647">
        <f>データ一覧!O508</f>
        <v>493</v>
      </c>
      <c r="CA32" s="648"/>
      <c r="CB32" s="648"/>
      <c r="CC32" s="649"/>
      <c r="CD32" s="647">
        <f>データ一覧!O533</f>
        <v>237</v>
      </c>
      <c r="CE32" s="648"/>
      <c r="CF32" s="648"/>
      <c r="CG32" s="649"/>
      <c r="CH32" s="1477" t="s">
        <v>849</v>
      </c>
      <c r="CI32" s="565"/>
      <c r="CJ32" s="68"/>
      <c r="CK32" s="68"/>
      <c r="CL32" s="68"/>
      <c r="CM32" s="259"/>
      <c r="CN32" s="647">
        <f t="shared" si="0"/>
        <v>100</v>
      </c>
      <c r="CO32" s="648"/>
      <c r="CP32" s="648"/>
      <c r="CQ32" s="649"/>
      <c r="CR32" s="647">
        <f>データ一覧!O521</f>
        <v>44</v>
      </c>
      <c r="CS32" s="648"/>
      <c r="CT32" s="648"/>
      <c r="CU32" s="649"/>
      <c r="CV32" s="647">
        <f>データ一覧!O546</f>
        <v>56</v>
      </c>
      <c r="CW32" s="648"/>
      <c r="CX32" s="648"/>
      <c r="CY32" s="1109"/>
    </row>
    <row r="33" spans="1:103" ht="15.75" customHeight="1" x14ac:dyDescent="0.15">
      <c r="A33" s="169" t="str">
        <f>+データ一覧!$A$43</f>
        <v>17.10.1</v>
      </c>
      <c r="B33" s="67"/>
      <c r="C33" s="67"/>
      <c r="D33" s="67"/>
      <c r="E33" s="67"/>
      <c r="F33" s="718">
        <f>データ一覧!O43</f>
        <v>28035</v>
      </c>
      <c r="G33" s="1489"/>
      <c r="H33" s="1490"/>
      <c r="I33" s="1887">
        <f t="shared" si="2"/>
        <v>92318</v>
      </c>
      <c r="J33" s="1888"/>
      <c r="K33" s="1889"/>
      <c r="L33" s="718">
        <f>データ一覧!O45</f>
        <v>44349</v>
      </c>
      <c r="M33" s="1489"/>
      <c r="N33" s="1490"/>
      <c r="O33" s="718">
        <f>データ一覧!O46</f>
        <v>47969</v>
      </c>
      <c r="P33" s="1489"/>
      <c r="Q33" s="1490"/>
      <c r="R33" s="150"/>
      <c r="S33" s="1491">
        <f t="shared" si="3"/>
        <v>92.453459525943842</v>
      </c>
      <c r="T33" s="1492"/>
      <c r="U33" s="1493">
        <f>データ一覧!O48</f>
        <v>3.2929552345282684</v>
      </c>
      <c r="V33" s="1494"/>
      <c r="W33" s="999">
        <f>データ一覧!O49</f>
        <v>439.8</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f>データ一覧!O340</f>
        <v>16</v>
      </c>
      <c r="AY33" s="633"/>
      <c r="AZ33" s="633"/>
      <c r="BA33" s="248"/>
      <c r="BB33" s="661">
        <f>+データ一覧!O365</f>
        <v>282</v>
      </c>
      <c r="BC33" s="662"/>
      <c r="BD33" s="662"/>
      <c r="BE33" s="662"/>
      <c r="BF33" s="246"/>
      <c r="BG33" s="247"/>
      <c r="BH33" s="246"/>
      <c r="BI33" s="633">
        <f>データ一覧!O390</f>
        <v>5825.42</v>
      </c>
      <c r="BJ33" s="633"/>
      <c r="BK33" s="633"/>
      <c r="BL33" s="633"/>
      <c r="BM33" s="633"/>
      <c r="BN33" s="67"/>
      <c r="BO33" s="151"/>
      <c r="BP33" s="67" t="s">
        <v>775</v>
      </c>
      <c r="BQ33" s="1481" t="s">
        <v>851</v>
      </c>
      <c r="BR33" s="623"/>
      <c r="BS33" s="623"/>
      <c r="BT33" s="623"/>
      <c r="BU33" s="624"/>
      <c r="BV33" s="647">
        <f>BZ33+CD33</f>
        <v>2275</v>
      </c>
      <c r="BW33" s="648"/>
      <c r="BX33" s="648"/>
      <c r="BY33" s="649"/>
      <c r="BZ33" s="647">
        <f>データ一覧!O509</f>
        <v>1696</v>
      </c>
      <c r="CA33" s="648"/>
      <c r="CB33" s="648"/>
      <c r="CC33" s="649"/>
      <c r="CD33" s="647">
        <f>データ一覧!O534</f>
        <v>579</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データ一覧!O50</f>
        <v>28744</v>
      </c>
      <c r="G34" s="1489"/>
      <c r="H34" s="1490"/>
      <c r="I34" s="1887">
        <f t="shared" si="2"/>
        <v>91900</v>
      </c>
      <c r="J34" s="1888"/>
      <c r="K34" s="1889"/>
      <c r="L34" s="718">
        <f>+データ一覧!O52</f>
        <v>44235</v>
      </c>
      <c r="M34" s="1489"/>
      <c r="N34" s="1490"/>
      <c r="O34" s="718">
        <f>+データ一覧!O53</f>
        <v>47665</v>
      </c>
      <c r="P34" s="1489"/>
      <c r="Q34" s="1490"/>
      <c r="R34" s="150"/>
      <c r="S34" s="1491">
        <f t="shared" si="3"/>
        <v>92.803944193852928</v>
      </c>
      <c r="T34" s="1492"/>
      <c r="U34" s="1493">
        <f>+データ一覧!O55</f>
        <v>3.1971889785694407</v>
      </c>
      <c r="V34" s="1494"/>
      <c r="W34" s="999">
        <f>+データ一覧!O56</f>
        <v>437.8</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f>データ一覧!O341</f>
        <v>5</v>
      </c>
      <c r="AY34" s="633"/>
      <c r="AZ34" s="633"/>
      <c r="BA34" s="248"/>
      <c r="BB34" s="661">
        <f>+データ一覧!O366</f>
        <v>51</v>
      </c>
      <c r="BC34" s="662"/>
      <c r="BD34" s="662"/>
      <c r="BE34" s="662"/>
      <c r="BF34" s="246"/>
      <c r="BG34" s="247"/>
      <c r="BH34" s="246"/>
      <c r="BI34" s="633">
        <f>データ一覧!O391</f>
        <v>1954.63</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605"/>
      <c r="CU34" s="605"/>
      <c r="CV34" s="605"/>
      <c r="CW34" s="605"/>
      <c r="CX34" s="605"/>
      <c r="CY34" s="118"/>
    </row>
    <row r="35" spans="1:103" ht="15.75" customHeight="1" x14ac:dyDescent="0.15">
      <c r="A35" s="169" t="str">
        <f>データ一覧!$A$57</f>
        <v>27.10.1</v>
      </c>
      <c r="B35" s="67"/>
      <c r="C35" s="67"/>
      <c r="D35" s="67"/>
      <c r="E35" s="67"/>
      <c r="F35" s="718">
        <f>データ一覧!O57</f>
        <v>29454</v>
      </c>
      <c r="G35" s="623"/>
      <c r="H35" s="624"/>
      <c r="I35" s="1887">
        <f t="shared" si="2"/>
        <v>90280</v>
      </c>
      <c r="J35" s="1888"/>
      <c r="K35" s="1889"/>
      <c r="L35" s="1754">
        <f>データ一覧!O59</f>
        <v>43526</v>
      </c>
      <c r="M35" s="667"/>
      <c r="N35" s="927"/>
      <c r="O35" s="1754">
        <f>データ一覧!O60</f>
        <v>46754</v>
      </c>
      <c r="P35" s="667"/>
      <c r="Q35" s="927"/>
      <c r="R35" s="1505"/>
      <c r="S35" s="1491">
        <f t="shared" si="3"/>
        <v>93.09577790135603</v>
      </c>
      <c r="T35" s="1492"/>
      <c r="U35" s="1493">
        <f>データ一覧!O62</f>
        <v>3.0651184898485773</v>
      </c>
      <c r="V35" s="713"/>
      <c r="W35" s="999">
        <f>データ一覧!O63</f>
        <v>430.6</v>
      </c>
      <c r="X35" s="623"/>
      <c r="Y35" s="910"/>
      <c r="Z35" s="67" t="s">
        <v>852</v>
      </c>
      <c r="AA35" s="67"/>
      <c r="AB35" s="67"/>
      <c r="AC35" s="162"/>
      <c r="AD35" s="666">
        <f>データ一覧!O265</f>
        <v>7362.5100000001157</v>
      </c>
      <c r="AE35" s="1072"/>
      <c r="AF35" s="217"/>
      <c r="AG35" s="218" t="s">
        <v>853</v>
      </c>
      <c r="AH35" s="219"/>
      <c r="AI35" s="219"/>
      <c r="AJ35" s="220"/>
      <c r="AK35" s="666">
        <f>データ一覧!O268</f>
        <v>150.88</v>
      </c>
      <c r="AL35" s="1072"/>
      <c r="AM35" s="221"/>
      <c r="AN35" s="148" t="s">
        <v>1203</v>
      </c>
      <c r="AO35" s="632" t="s">
        <v>522</v>
      </c>
      <c r="AP35" s="632"/>
      <c r="AQ35" s="632"/>
      <c r="AR35" s="632"/>
      <c r="AS35" s="632"/>
      <c r="AT35" s="632"/>
      <c r="AU35" s="632"/>
      <c r="AV35" s="67"/>
      <c r="AW35" s="150"/>
      <c r="AX35" s="633">
        <f>データ一覧!O342</f>
        <v>6</v>
      </c>
      <c r="AY35" s="633"/>
      <c r="AZ35" s="633"/>
      <c r="BA35" s="248"/>
      <c r="BB35" s="661">
        <f>+データ一覧!O367</f>
        <v>998</v>
      </c>
      <c r="BC35" s="662"/>
      <c r="BD35" s="662"/>
      <c r="BE35" s="662"/>
      <c r="BF35" s="246"/>
      <c r="BG35" s="247"/>
      <c r="BH35" s="246"/>
      <c r="BI35" s="633">
        <f>データ一覧!O392</f>
        <v>158309.39000000001</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117"/>
      <c r="CU35" s="117"/>
      <c r="CV35" s="117"/>
      <c r="CW35" s="117"/>
      <c r="CX35" s="117"/>
      <c r="CY35" s="120"/>
    </row>
    <row r="36" spans="1:103" ht="15.75" customHeight="1" x14ac:dyDescent="0.15">
      <c r="A36" s="148" t="s">
        <v>854</v>
      </c>
      <c r="B36" s="507"/>
      <c r="C36" s="507"/>
      <c r="D36" s="507"/>
      <c r="E36" s="507"/>
      <c r="F36" s="718">
        <f>データ一覧!O64</f>
        <v>31067</v>
      </c>
      <c r="G36" s="712"/>
      <c r="H36" s="712"/>
      <c r="I36" s="1887">
        <f t="shared" si="2"/>
        <v>88481</v>
      </c>
      <c r="J36" s="1888"/>
      <c r="K36" s="1889"/>
      <c r="L36" s="718">
        <f>データ一覧!O66</f>
        <v>42719</v>
      </c>
      <c r="M36" s="712"/>
      <c r="N36" s="712"/>
      <c r="O36" s="718">
        <f>データ一覧!O67</f>
        <v>45762</v>
      </c>
      <c r="P36" s="712"/>
      <c r="Q36" s="712"/>
      <c r="R36" s="1890"/>
      <c r="S36" s="1491">
        <f>+L36/O36*100</f>
        <v>93.350378042917697</v>
      </c>
      <c r="T36" s="1492"/>
      <c r="U36" s="1495">
        <f>データ一覧!O69</f>
        <v>2.8480702996748963</v>
      </c>
      <c r="V36" s="1231"/>
      <c r="W36" s="999">
        <f>データ一覧!O70</f>
        <v>422.00124004387851</v>
      </c>
      <c r="X36" s="712"/>
      <c r="Y36" s="910"/>
      <c r="Z36" s="67" t="s">
        <v>855</v>
      </c>
      <c r="AA36" s="67"/>
      <c r="AB36" s="67"/>
      <c r="AC36" s="162"/>
      <c r="AD36" s="666">
        <f>データ一覧!O266</f>
        <v>3966.810000000125</v>
      </c>
      <c r="AE36" s="1072"/>
      <c r="AF36" s="217"/>
      <c r="AG36" s="218" t="s">
        <v>856</v>
      </c>
      <c r="AH36" s="219"/>
      <c r="AI36" s="219"/>
      <c r="AJ36" s="220"/>
      <c r="AK36" s="666">
        <f>データ一覧!O269</f>
        <v>3075.8399999999901</v>
      </c>
      <c r="AL36" s="1072"/>
      <c r="AM36" s="221"/>
      <c r="AN36" s="148" t="s">
        <v>1204</v>
      </c>
      <c r="AO36" s="632" t="s">
        <v>523</v>
      </c>
      <c r="AP36" s="632"/>
      <c r="AQ36" s="632"/>
      <c r="AR36" s="632"/>
      <c r="AS36" s="632"/>
      <c r="AT36" s="632"/>
      <c r="AU36" s="632"/>
      <c r="AV36" s="67"/>
      <c r="AW36" s="150"/>
      <c r="AX36" s="633">
        <f>データ一覧!O343</f>
        <v>42</v>
      </c>
      <c r="AY36" s="633"/>
      <c r="AZ36" s="633"/>
      <c r="BA36" s="248"/>
      <c r="BB36" s="661">
        <f>+データ一覧!O368</f>
        <v>838</v>
      </c>
      <c r="BC36" s="662"/>
      <c r="BD36" s="662"/>
      <c r="BE36" s="662"/>
      <c r="BF36" s="246"/>
      <c r="BG36" s="247"/>
      <c r="BH36" s="246"/>
      <c r="BI36" s="633">
        <f>データ一覧!O393</f>
        <v>27304.05</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170" t="s">
        <v>1662</v>
      </c>
      <c r="B37" s="508"/>
      <c r="C37" s="508"/>
      <c r="D37" s="508"/>
      <c r="E37" s="508"/>
      <c r="F37" s="1891">
        <f>データ一覧!O71</f>
        <v>32697</v>
      </c>
      <c r="G37" s="1229"/>
      <c r="H37" s="1229"/>
      <c r="I37" s="1891">
        <f t="shared" si="2"/>
        <v>85464</v>
      </c>
      <c r="J37" s="1892"/>
      <c r="K37" s="1893"/>
      <c r="L37" s="1891">
        <f>データ一覧!O81</f>
        <v>41444</v>
      </c>
      <c r="M37" s="1229"/>
      <c r="N37" s="1229"/>
      <c r="O37" s="1891">
        <f>データ一覧!O82</f>
        <v>44020</v>
      </c>
      <c r="P37" s="1229"/>
      <c r="Q37" s="1232"/>
      <c r="R37" s="1894"/>
      <c r="S37" s="1895">
        <f>+L37/O37*100</f>
        <v>94.148114493412081</v>
      </c>
      <c r="T37" s="1896"/>
      <c r="U37" s="1897">
        <f>データ一覧!O72</f>
        <v>2.61</v>
      </c>
      <c r="V37" s="1233"/>
      <c r="W37" s="1898">
        <f>データ一覧!O73</f>
        <v>407.61196165402777</v>
      </c>
      <c r="X37" s="1229"/>
      <c r="Y37" s="1234"/>
      <c r="Z37" s="67" t="s">
        <v>870</v>
      </c>
      <c r="AA37" s="67"/>
      <c r="AB37" s="67"/>
      <c r="AC37" s="162"/>
      <c r="AD37" s="666">
        <f>データ一覧!O267</f>
        <v>30.84</v>
      </c>
      <c r="AE37" s="1072"/>
      <c r="AF37" s="217"/>
      <c r="AG37" s="218" t="s">
        <v>871</v>
      </c>
      <c r="AH37" s="219"/>
      <c r="AI37" s="219"/>
      <c r="AJ37" s="220"/>
      <c r="AK37" s="666">
        <f>データ一覧!O270</f>
        <v>2.6399999999999997</v>
      </c>
      <c r="AL37" s="1072"/>
      <c r="AM37" s="221"/>
      <c r="AN37" s="148" t="s">
        <v>1205</v>
      </c>
      <c r="AO37" s="632" t="s">
        <v>524</v>
      </c>
      <c r="AP37" s="632"/>
      <c r="AQ37" s="632"/>
      <c r="AR37" s="632"/>
      <c r="AS37" s="632"/>
      <c r="AT37" s="632"/>
      <c r="AU37" s="632"/>
      <c r="AV37" s="67"/>
      <c r="AW37" s="150"/>
      <c r="AX37" s="633">
        <f>データ一覧!O344</f>
        <v>8</v>
      </c>
      <c r="AY37" s="633"/>
      <c r="AZ37" s="633"/>
      <c r="BA37" s="248"/>
      <c r="BB37" s="661">
        <f>+データ一覧!O369</f>
        <v>345</v>
      </c>
      <c r="BC37" s="662"/>
      <c r="BD37" s="662"/>
      <c r="BE37" s="662"/>
      <c r="BF37" s="246"/>
      <c r="BG37" s="247"/>
      <c r="BH37" s="246"/>
      <c r="BI37" s="633">
        <f>データ一覧!O394</f>
        <v>11100.66</v>
      </c>
      <c r="BJ37" s="633"/>
      <c r="BK37" s="633"/>
      <c r="BL37" s="633"/>
      <c r="BM37" s="633"/>
      <c r="BN37" s="67"/>
      <c r="BO37" s="151"/>
      <c r="BP37" s="1009" t="s">
        <v>872</v>
      </c>
      <c r="BQ37" s="996"/>
      <c r="BR37" s="996"/>
      <c r="BS37" s="996"/>
      <c r="BT37" s="996"/>
      <c r="BU37" s="996"/>
      <c r="BV37" s="997"/>
      <c r="BW37" s="182"/>
      <c r="BX37" s="966">
        <f>データ一覧!O547</f>
        <v>0</v>
      </c>
      <c r="BY37" s="966"/>
      <c r="BZ37" s="966"/>
      <c r="CA37" s="165"/>
      <c r="CB37" s="896">
        <f>データ一覧!O560</f>
        <v>0</v>
      </c>
      <c r="CC37" s="966"/>
      <c r="CD37" s="966"/>
      <c r="CE37" s="966"/>
      <c r="CF37" s="67" t="s">
        <v>873</v>
      </c>
      <c r="CG37" s="263"/>
      <c r="CH37" s="995" t="s">
        <v>654</v>
      </c>
      <c r="CI37" s="996"/>
      <c r="CJ37" s="996"/>
      <c r="CK37" s="996"/>
      <c r="CL37" s="996"/>
      <c r="CM37" s="996"/>
      <c r="CN37" s="997"/>
      <c r="CO37" s="264"/>
      <c r="CP37" s="966">
        <f>データ一覧!O553</f>
        <v>1</v>
      </c>
      <c r="CQ37" s="966"/>
      <c r="CR37" s="966"/>
      <c r="CS37" s="165"/>
      <c r="CT37" s="762">
        <f>データ一覧!O566</f>
        <v>125</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f>データ一覧!O345</f>
        <v>39</v>
      </c>
      <c r="AY38" s="633"/>
      <c r="AZ38" s="633"/>
      <c r="BA38" s="248"/>
      <c r="BB38" s="661">
        <f>+データ一覧!O370</f>
        <v>413</v>
      </c>
      <c r="BC38" s="662"/>
      <c r="BD38" s="662"/>
      <c r="BE38" s="662"/>
      <c r="BF38" s="246"/>
      <c r="BG38" s="247"/>
      <c r="BH38" s="246"/>
      <c r="BI38" s="633">
        <f>データ一覧!O395</f>
        <v>6980.15</v>
      </c>
      <c r="BJ38" s="633"/>
      <c r="BK38" s="633"/>
      <c r="BL38" s="633"/>
      <c r="BM38" s="633"/>
      <c r="BN38" s="67"/>
      <c r="BO38" s="151"/>
      <c r="BP38" s="759" t="s">
        <v>877</v>
      </c>
      <c r="BQ38" s="760"/>
      <c r="BR38" s="760"/>
      <c r="BS38" s="760"/>
      <c r="BT38" s="760"/>
      <c r="BU38" s="760"/>
      <c r="BV38" s="761"/>
      <c r="BW38" s="150"/>
      <c r="BX38" s="966">
        <f>データ一覧!O548</f>
        <v>0</v>
      </c>
      <c r="BY38" s="966"/>
      <c r="BZ38" s="966"/>
      <c r="CA38" s="603"/>
      <c r="CB38" s="896">
        <f>データ一覧!O561</f>
        <v>0</v>
      </c>
      <c r="CC38" s="966"/>
      <c r="CD38" s="966"/>
      <c r="CE38" s="966"/>
      <c r="CF38" s="67"/>
      <c r="CG38" s="149"/>
      <c r="CH38" s="905" t="s">
        <v>655</v>
      </c>
      <c r="CI38" s="760"/>
      <c r="CJ38" s="760"/>
      <c r="CK38" s="760"/>
      <c r="CL38" s="760"/>
      <c r="CM38" s="760"/>
      <c r="CN38" s="760"/>
      <c r="CO38" s="266"/>
      <c r="CP38" s="966">
        <f>データ一覧!O554</f>
        <v>3</v>
      </c>
      <c r="CQ38" s="966"/>
      <c r="CR38" s="966"/>
      <c r="CS38" s="603"/>
      <c r="CT38" s="661">
        <f>データ一覧!O567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f>データ一覧!O346</f>
        <v>0</v>
      </c>
      <c r="AY39" s="633"/>
      <c r="AZ39" s="633"/>
      <c r="BA39" s="248"/>
      <c r="BB39" s="661">
        <f>+データ一覧!O371</f>
        <v>0</v>
      </c>
      <c r="BC39" s="662"/>
      <c r="BD39" s="662"/>
      <c r="BE39" s="662"/>
      <c r="BF39" s="246"/>
      <c r="BG39" s="247"/>
      <c r="BH39" s="246"/>
      <c r="BI39" s="633">
        <f>データ一覧!O396</f>
        <v>0</v>
      </c>
      <c r="BJ39" s="633"/>
      <c r="BK39" s="633"/>
      <c r="BL39" s="633"/>
      <c r="BM39" s="633"/>
      <c r="BN39" s="67"/>
      <c r="BO39" s="151"/>
      <c r="BP39" s="759" t="s">
        <v>889</v>
      </c>
      <c r="BQ39" s="760"/>
      <c r="BR39" s="760"/>
      <c r="BS39" s="760"/>
      <c r="BT39" s="760"/>
      <c r="BU39" s="760"/>
      <c r="BV39" s="761"/>
      <c r="BW39" s="150"/>
      <c r="BX39" s="966">
        <f>データ一覧!O549</f>
        <v>19</v>
      </c>
      <c r="BY39" s="966"/>
      <c r="BZ39" s="966"/>
      <c r="CA39" s="603"/>
      <c r="CB39" s="896">
        <f>データ一覧!O562</f>
        <v>683</v>
      </c>
      <c r="CC39" s="966"/>
      <c r="CD39" s="966"/>
      <c r="CE39" s="966"/>
      <c r="CF39" s="67"/>
      <c r="CG39" s="149"/>
      <c r="CH39" s="914" t="s">
        <v>890</v>
      </c>
      <c r="CI39" s="760"/>
      <c r="CJ39" s="760"/>
      <c r="CK39" s="760"/>
      <c r="CL39" s="760"/>
      <c r="CM39" s="760"/>
      <c r="CN39" s="760"/>
      <c r="CO39" s="267"/>
      <c r="CP39" s="966">
        <f>データ一覧!O555</f>
        <v>59</v>
      </c>
      <c r="CQ39" s="966"/>
      <c r="CR39" s="966"/>
      <c r="CS39" s="603"/>
      <c r="CT39" s="661">
        <f>データ一覧!O568</f>
        <v>3820</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f>データ一覧!O347</f>
        <v>10</v>
      </c>
      <c r="AY40" s="633"/>
      <c r="AZ40" s="633"/>
      <c r="BA40" s="248"/>
      <c r="BB40" s="661">
        <f>+データ一覧!O372</f>
        <v>577</v>
      </c>
      <c r="BC40" s="662"/>
      <c r="BD40" s="662"/>
      <c r="BE40" s="662"/>
      <c r="BF40" s="246"/>
      <c r="BG40" s="247"/>
      <c r="BH40" s="246"/>
      <c r="BI40" s="633">
        <f>データ一覧!O397</f>
        <v>11624.91</v>
      </c>
      <c r="BJ40" s="633"/>
      <c r="BK40" s="633"/>
      <c r="BL40" s="633"/>
      <c r="BM40" s="633"/>
      <c r="BN40" s="67"/>
      <c r="BO40" s="151"/>
      <c r="BP40" s="759" t="s">
        <v>894</v>
      </c>
      <c r="BQ40" s="760"/>
      <c r="BR40" s="760"/>
      <c r="BS40" s="760"/>
      <c r="BT40" s="760"/>
      <c r="BU40" s="760"/>
      <c r="BV40" s="761"/>
      <c r="BW40" s="150"/>
      <c r="BX40" s="966">
        <f>データ一覧!O550</f>
        <v>128</v>
      </c>
      <c r="BY40" s="966"/>
      <c r="BZ40" s="966"/>
      <c r="CA40" s="603"/>
      <c r="CB40" s="896">
        <f>データ一覧!O563</f>
        <v>2462</v>
      </c>
      <c r="CC40" s="966"/>
      <c r="CD40" s="966"/>
      <c r="CE40" s="966"/>
      <c r="CF40" s="67"/>
      <c r="CG40" s="149"/>
      <c r="CH40" s="914" t="s">
        <v>895</v>
      </c>
      <c r="CI40" s="760"/>
      <c r="CJ40" s="760"/>
      <c r="CK40" s="760"/>
      <c r="CL40" s="760"/>
      <c r="CM40" s="760"/>
      <c r="CN40" s="760"/>
      <c r="CO40" s="267"/>
      <c r="CP40" s="966">
        <f>データ一覧!O556</f>
        <v>0</v>
      </c>
      <c r="CQ40" s="966"/>
      <c r="CR40" s="966"/>
      <c r="CS40" s="603"/>
      <c r="CT40" s="661">
        <f>データ一覧!O569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データ一覧!O271</f>
        <v>2.1</v>
      </c>
      <c r="AE41" s="1072"/>
      <c r="AF41" s="217"/>
      <c r="AG41" s="656" t="s">
        <v>899</v>
      </c>
      <c r="AH41" s="657"/>
      <c r="AI41" s="657"/>
      <c r="AJ41" s="658"/>
      <c r="AK41" s="666">
        <f>データ一覧!O273</f>
        <v>46.34</v>
      </c>
      <c r="AL41" s="1072"/>
      <c r="AM41" s="221"/>
      <c r="AN41" s="148"/>
      <c r="AO41" s="632" t="s">
        <v>528</v>
      </c>
      <c r="AP41" s="632"/>
      <c r="AQ41" s="632"/>
      <c r="AR41" s="632"/>
      <c r="AS41" s="632"/>
      <c r="AT41" s="632"/>
      <c r="AU41" s="632"/>
      <c r="AV41" s="67"/>
      <c r="AW41" s="150"/>
      <c r="AX41" s="633">
        <f>データ一覧!O348</f>
        <v>13</v>
      </c>
      <c r="AY41" s="633"/>
      <c r="AZ41" s="633"/>
      <c r="BA41" s="248"/>
      <c r="BB41" s="661">
        <f>+データ一覧!O373</f>
        <v>415</v>
      </c>
      <c r="BC41" s="662"/>
      <c r="BD41" s="662"/>
      <c r="BE41" s="662"/>
      <c r="BF41" s="246"/>
      <c r="BG41" s="247"/>
      <c r="BH41" s="246"/>
      <c r="BI41" s="633">
        <f>データ一覧!O398</f>
        <v>8415.09</v>
      </c>
      <c r="BJ41" s="633"/>
      <c r="BK41" s="633"/>
      <c r="BL41" s="633"/>
      <c r="BM41" s="633"/>
      <c r="BN41" s="67"/>
      <c r="BO41" s="151"/>
      <c r="BP41" s="899" t="s">
        <v>900</v>
      </c>
      <c r="BQ41" s="900"/>
      <c r="BR41" s="900"/>
      <c r="BS41" s="900"/>
      <c r="BT41" s="900"/>
      <c r="BU41" s="900"/>
      <c r="BV41" s="901"/>
      <c r="BW41" s="150"/>
      <c r="BX41" s="913">
        <f>データ一覧!O551</f>
        <v>0</v>
      </c>
      <c r="BY41" s="913"/>
      <c r="BZ41" s="913"/>
      <c r="CA41" s="603"/>
      <c r="CB41" s="1016">
        <f>データ一覧!O564</f>
        <v>0</v>
      </c>
      <c r="CC41" s="913"/>
      <c r="CD41" s="913"/>
      <c r="CE41" s="913"/>
      <c r="CF41" s="67"/>
      <c r="CG41" s="149"/>
      <c r="CH41" s="914" t="s">
        <v>901</v>
      </c>
      <c r="CI41" s="760"/>
      <c r="CJ41" s="760"/>
      <c r="CK41" s="760"/>
      <c r="CL41" s="760"/>
      <c r="CM41" s="760"/>
      <c r="CN41" s="760"/>
      <c r="CO41" s="267"/>
      <c r="CP41" s="966">
        <f>データ一覧!O557</f>
        <v>0</v>
      </c>
      <c r="CQ41" s="966"/>
      <c r="CR41" s="966"/>
      <c r="CS41" s="603"/>
      <c r="CT41" s="661">
        <f>データ一覧!O570</f>
        <v>0</v>
      </c>
      <c r="CU41" s="662"/>
      <c r="CV41" s="662"/>
      <c r="CW41" s="662"/>
      <c r="CX41" s="67"/>
      <c r="CY41" s="270"/>
    </row>
    <row r="42" spans="1:103" ht="15.75" customHeight="1" x14ac:dyDescent="0.15">
      <c r="A42" s="579" t="s">
        <v>896</v>
      </c>
      <c r="B42" s="1517" t="str">
        <f>+MID(データ一覧!$A$83,3,2)</f>
        <v>10</v>
      </c>
      <c r="C42" s="1518" t="s">
        <v>897</v>
      </c>
      <c r="D42" s="622"/>
      <c r="E42" s="718">
        <f>+E43+E44</f>
        <v>10251</v>
      </c>
      <c r="F42" s="719"/>
      <c r="G42" s="720"/>
      <c r="H42" s="718">
        <f>+H43+H44</f>
        <v>8449</v>
      </c>
      <c r="I42" s="719"/>
      <c r="J42" s="720"/>
      <c r="K42" s="718">
        <f>+K43+K44</f>
        <v>7345</v>
      </c>
      <c r="L42" s="719"/>
      <c r="M42" s="720"/>
      <c r="N42" s="718">
        <f>+N43+N44</f>
        <v>9039</v>
      </c>
      <c r="O42" s="719"/>
      <c r="P42" s="720"/>
      <c r="Q42" s="718">
        <f>+Q43+Q44</f>
        <v>12373</v>
      </c>
      <c r="R42" s="719"/>
      <c r="S42" s="720"/>
      <c r="T42" s="718">
        <f>+T43+T44</f>
        <v>11448</v>
      </c>
      <c r="U42" s="719"/>
      <c r="V42" s="720"/>
      <c r="W42" s="718">
        <f>+W43+W44</f>
        <v>25748</v>
      </c>
      <c r="X42" s="719"/>
      <c r="Y42" s="1479"/>
      <c r="Z42" s="67" t="s">
        <v>1215</v>
      </c>
      <c r="AA42" s="67"/>
      <c r="AB42" s="67"/>
      <c r="AC42" s="67"/>
      <c r="AD42" s="666">
        <f>データ一覧!O272</f>
        <v>133.39999999999992</v>
      </c>
      <c r="AE42" s="1072"/>
      <c r="AF42" s="217"/>
      <c r="AG42" s="656" t="s">
        <v>904</v>
      </c>
      <c r="AH42" s="657"/>
      <c r="AI42" s="657"/>
      <c r="AJ42" s="658"/>
      <c r="AK42" s="666">
        <f>データ一覧!O274</f>
        <v>1453.709999999995</v>
      </c>
      <c r="AL42" s="1072"/>
      <c r="AM42" s="221"/>
      <c r="AN42" s="148" t="s">
        <v>1216</v>
      </c>
      <c r="AO42" s="632" t="s">
        <v>529</v>
      </c>
      <c r="AP42" s="632"/>
      <c r="AQ42" s="632"/>
      <c r="AR42" s="632"/>
      <c r="AS42" s="632"/>
      <c r="AT42" s="632"/>
      <c r="AU42" s="632"/>
      <c r="AV42" s="67"/>
      <c r="AW42" s="150"/>
      <c r="AX42" s="633">
        <f>データ一覧!O349</f>
        <v>0</v>
      </c>
      <c r="AY42" s="633"/>
      <c r="AZ42" s="633"/>
      <c r="BA42" s="248"/>
      <c r="BB42" s="661">
        <f>+データ一覧!O374</f>
        <v>0</v>
      </c>
      <c r="BC42" s="662"/>
      <c r="BD42" s="662"/>
      <c r="BE42" s="662"/>
      <c r="BF42" s="246"/>
      <c r="BG42" s="247"/>
      <c r="BH42" s="246"/>
      <c r="BI42" s="633">
        <f>データ一覧!O399</f>
        <v>0</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データ一覧!O558+データ一覧!O559</f>
        <v>1</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データ一覧!O83</f>
        <v>5241</v>
      </c>
      <c r="F43" s="1489"/>
      <c r="G43" s="1490"/>
      <c r="H43" s="718">
        <f>データ一覧!O84</f>
        <v>4405</v>
      </c>
      <c r="I43" s="1489"/>
      <c r="J43" s="1490"/>
      <c r="K43" s="718">
        <f>データ一覧!O85</f>
        <v>3815</v>
      </c>
      <c r="L43" s="1489"/>
      <c r="M43" s="1490"/>
      <c r="N43" s="718">
        <f>データ一覧!O86</f>
        <v>4524</v>
      </c>
      <c r="O43" s="1489"/>
      <c r="P43" s="1490"/>
      <c r="Q43" s="718">
        <f>データ一覧!O87</f>
        <v>6223</v>
      </c>
      <c r="R43" s="1489"/>
      <c r="S43" s="1490"/>
      <c r="T43" s="718">
        <f>データ一覧!O88</f>
        <v>5572</v>
      </c>
      <c r="U43" s="1489"/>
      <c r="V43" s="1490"/>
      <c r="W43" s="718">
        <f>データ一覧!O89</f>
        <v>11279</v>
      </c>
      <c r="X43" s="1489"/>
      <c r="Y43" s="1519"/>
      <c r="Z43" s="67"/>
      <c r="AA43" s="67"/>
      <c r="AB43" s="67"/>
      <c r="AC43" s="67"/>
      <c r="AD43" s="239"/>
      <c r="AE43" s="240"/>
      <c r="AF43" s="234"/>
      <c r="AG43" s="673" t="s">
        <v>908</v>
      </c>
      <c r="AH43" s="645"/>
      <c r="AI43" s="645"/>
      <c r="AJ43" s="672"/>
      <c r="AK43" s="666">
        <f>データ一覧!O275</f>
        <v>5862.460000000121</v>
      </c>
      <c r="AL43" s="1072"/>
      <c r="AM43" s="221"/>
      <c r="AN43" s="148" t="s">
        <v>1217</v>
      </c>
      <c r="AO43" s="741" t="s">
        <v>530</v>
      </c>
      <c r="AP43" s="741"/>
      <c r="AQ43" s="741"/>
      <c r="AR43" s="741"/>
      <c r="AS43" s="741"/>
      <c r="AT43" s="741"/>
      <c r="AU43" s="741"/>
      <c r="AV43" s="67"/>
      <c r="AW43" s="150"/>
      <c r="AX43" s="633">
        <f>データ一覧!O350</f>
        <v>2</v>
      </c>
      <c r="AY43" s="633"/>
      <c r="AZ43" s="633"/>
      <c r="BA43" s="248"/>
      <c r="BB43" s="661">
        <f>+データ一覧!O375</f>
        <v>7</v>
      </c>
      <c r="BC43" s="662"/>
      <c r="BD43" s="662"/>
      <c r="BE43" s="662"/>
      <c r="BF43" s="246"/>
      <c r="BG43" s="247"/>
      <c r="BH43" s="246"/>
      <c r="BI43" s="633" t="str">
        <f>データ一覧!O400</f>
        <v>x</v>
      </c>
      <c r="BJ43" s="633"/>
      <c r="BK43" s="633"/>
      <c r="BL43" s="633"/>
      <c r="BM43" s="633"/>
      <c r="BN43" s="67"/>
      <c r="BO43" s="151"/>
      <c r="BP43" s="1017" t="s">
        <v>909</v>
      </c>
      <c r="BQ43" s="1018"/>
      <c r="BR43" s="1018"/>
      <c r="BS43" s="1018"/>
      <c r="BT43" s="1018"/>
      <c r="BU43" s="1018"/>
      <c r="BV43" s="1019"/>
      <c r="BW43" s="271"/>
      <c r="BX43" s="966">
        <f>データ一覧!O552</f>
        <v>61</v>
      </c>
      <c r="BY43" s="966"/>
      <c r="BZ43" s="966"/>
      <c r="CA43" s="603"/>
      <c r="CB43" s="896">
        <f>データ一覧!O565</f>
        <v>763</v>
      </c>
      <c r="CC43" s="966"/>
      <c r="CD43" s="966"/>
      <c r="CE43" s="966"/>
      <c r="CF43" s="209"/>
      <c r="CG43" s="272"/>
      <c r="CH43" s="911"/>
      <c r="CI43" s="912"/>
      <c r="CJ43" s="912"/>
      <c r="CK43" s="912"/>
      <c r="CL43" s="912"/>
      <c r="CM43" s="912"/>
      <c r="CN43" s="912"/>
      <c r="CO43" s="273"/>
      <c r="CP43" s="1011"/>
      <c r="CQ43" s="1011"/>
      <c r="CR43" s="1011"/>
      <c r="CS43" s="604"/>
      <c r="CT43" s="679"/>
      <c r="CU43" s="680"/>
      <c r="CV43" s="680"/>
      <c r="CW43" s="680"/>
      <c r="CX43" s="209"/>
      <c r="CY43" s="254"/>
    </row>
    <row r="44" spans="1:103" ht="15.75" customHeight="1" x14ac:dyDescent="0.15">
      <c r="A44" s="579" t="s">
        <v>906</v>
      </c>
      <c r="B44" s="1513" t="str">
        <f>+RIGHT(データ一覧!$A$83,1)</f>
        <v>1</v>
      </c>
      <c r="C44" s="156" t="s">
        <v>907</v>
      </c>
      <c r="D44" s="164"/>
      <c r="E44" s="1520">
        <f>データ一覧!O91</f>
        <v>5010</v>
      </c>
      <c r="F44" s="1521"/>
      <c r="G44" s="1522"/>
      <c r="H44" s="1520">
        <f>データ一覧!O92</f>
        <v>4044</v>
      </c>
      <c r="I44" s="1521"/>
      <c r="J44" s="1522"/>
      <c r="K44" s="1520">
        <f>データ一覧!O93</f>
        <v>3530</v>
      </c>
      <c r="L44" s="1521"/>
      <c r="M44" s="1522"/>
      <c r="N44" s="1520">
        <f>データ一覧!O94</f>
        <v>4515</v>
      </c>
      <c r="O44" s="1521"/>
      <c r="P44" s="1522"/>
      <c r="Q44" s="1520">
        <f>データ一覧!O95</f>
        <v>6150</v>
      </c>
      <c r="R44" s="1521"/>
      <c r="S44" s="1521"/>
      <c r="T44" s="1520">
        <f>データ一覧!O96</f>
        <v>5876</v>
      </c>
      <c r="U44" s="1521"/>
      <c r="V44" s="1522"/>
      <c r="W44" s="1736">
        <f>データ一覧!O97</f>
        <v>14469</v>
      </c>
      <c r="X44" s="1489"/>
      <c r="Y44" s="1519"/>
      <c r="Z44" s="228" t="s">
        <v>910</v>
      </c>
      <c r="AA44" s="159"/>
      <c r="AB44" s="159"/>
      <c r="AC44" s="159"/>
      <c r="AD44" s="159"/>
      <c r="AE44" s="159"/>
      <c r="AF44" s="159"/>
      <c r="AG44" s="159"/>
      <c r="AH44" s="159"/>
      <c r="AI44" s="159"/>
      <c r="AJ44" s="241" t="str">
        <f>データ一覧!$A$276</f>
        <v>6年中</v>
      </c>
      <c r="AK44" s="159"/>
      <c r="AL44" s="159"/>
      <c r="AM44" s="159"/>
      <c r="AN44" s="148" t="s">
        <v>1218</v>
      </c>
      <c r="AO44" s="723" t="s">
        <v>531</v>
      </c>
      <c r="AP44" s="723"/>
      <c r="AQ44" s="723"/>
      <c r="AR44" s="723"/>
      <c r="AS44" s="723"/>
      <c r="AT44" s="723"/>
      <c r="AU44" s="723"/>
      <c r="AV44" s="490"/>
      <c r="AW44" s="150"/>
      <c r="AX44" s="633">
        <f>データ一覧!O351</f>
        <v>10</v>
      </c>
      <c r="AY44" s="633"/>
      <c r="AZ44" s="633"/>
      <c r="BA44" s="248"/>
      <c r="BB44" s="661">
        <f>+データ一覧!O376</f>
        <v>221</v>
      </c>
      <c r="BC44" s="662"/>
      <c r="BD44" s="662"/>
      <c r="BE44" s="662"/>
      <c r="BF44" s="491"/>
      <c r="BG44" s="247"/>
      <c r="BH44" s="491"/>
      <c r="BI44" s="633">
        <f>データ一覧!O401</f>
        <v>3124.63</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12" t="str">
        <f>データ一覧!$A$573</f>
        <v>7.5.1</v>
      </c>
      <c r="CG44" s="1012"/>
      <c r="CH44" s="1012"/>
      <c r="CI44" s="1012"/>
      <c r="CJ44" s="1012"/>
      <c r="CK44" s="1012"/>
      <c r="CL44" s="1012"/>
      <c r="CM44" s="1012"/>
      <c r="CN44" s="1012"/>
      <c r="CO44" s="1012"/>
      <c r="CP44" s="1012"/>
      <c r="CQ44" s="1012"/>
      <c r="CR44" s="1012"/>
      <c r="CS44" s="1012"/>
      <c r="CT44" s="1012"/>
      <c r="CU44" s="1012"/>
      <c r="CV44" s="1012"/>
      <c r="CW44" s="1012"/>
      <c r="CX44" s="1012"/>
      <c r="CY44" s="1013"/>
    </row>
    <row r="45" spans="1:103" ht="15.75" customHeight="1" x14ac:dyDescent="0.15">
      <c r="A45" s="1524" t="s">
        <v>38</v>
      </c>
      <c r="B45" s="1525"/>
      <c r="C45" s="150"/>
      <c r="D45" s="67"/>
      <c r="E45" s="67"/>
      <c r="F45" s="67"/>
      <c r="G45" s="162"/>
      <c r="H45" s="156" t="s">
        <v>912</v>
      </c>
      <c r="I45" s="153"/>
      <c r="J45" s="153"/>
      <c r="K45" s="153"/>
      <c r="L45" s="153"/>
      <c r="M45" s="164"/>
      <c r="N45" s="1526" t="s">
        <v>913</v>
      </c>
      <c r="O45" s="153"/>
      <c r="P45" s="153"/>
      <c r="Q45" s="153"/>
      <c r="R45" s="153"/>
      <c r="S45" s="153"/>
      <c r="T45" s="1766" t="str">
        <f>データ一覧!$A78</f>
        <v>6.1.1～6.12.31</v>
      </c>
      <c r="U45" s="645"/>
      <c r="V45" s="645"/>
      <c r="W45" s="685"/>
      <c r="X45" s="685"/>
      <c r="Y45" s="660"/>
      <c r="Z45" s="1528" t="s">
        <v>914</v>
      </c>
      <c r="AA45" s="1529"/>
      <c r="AB45" s="1529"/>
      <c r="AC45" s="1530"/>
      <c r="AD45" s="1080">
        <f>データ一覧!O276</f>
        <v>554</v>
      </c>
      <c r="AE45" s="813"/>
      <c r="AF45" s="580" t="s">
        <v>915</v>
      </c>
      <c r="AG45" s="1531" t="s">
        <v>916</v>
      </c>
      <c r="AH45" s="908"/>
      <c r="AI45" s="908"/>
      <c r="AJ45" s="909"/>
      <c r="AK45" s="1080">
        <f>データ一覧!O277</f>
        <v>0</v>
      </c>
      <c r="AL45" s="813"/>
      <c r="AM45" s="594" t="s">
        <v>917</v>
      </c>
      <c r="AN45" s="148"/>
      <c r="AO45" s="509"/>
      <c r="AP45" s="509"/>
      <c r="AQ45" s="509"/>
      <c r="AR45" s="509"/>
      <c r="AS45" s="509"/>
      <c r="AT45" s="509"/>
      <c r="AU45" s="509"/>
      <c r="AV45" s="510"/>
      <c r="AW45" s="511"/>
      <c r="AX45" s="512"/>
      <c r="AY45" s="512"/>
      <c r="AZ45" s="512"/>
      <c r="BA45" s="513"/>
      <c r="BB45" s="514"/>
      <c r="BC45" s="514"/>
      <c r="BD45" s="514"/>
      <c r="BE45" s="514"/>
      <c r="BF45" s="513"/>
      <c r="BG45" s="515"/>
      <c r="BH45" s="515"/>
      <c r="BI45" s="512"/>
      <c r="BJ45" s="512"/>
      <c r="BK45" s="512"/>
      <c r="BL45" s="512"/>
      <c r="BM45" s="512"/>
      <c r="BN45" s="511"/>
      <c r="BO45" s="516"/>
      <c r="BP45" s="876"/>
      <c r="BQ45" s="877"/>
      <c r="BR45" s="877"/>
      <c r="BS45" s="877"/>
      <c r="BT45" s="877"/>
      <c r="BU45" s="877"/>
      <c r="BV45" s="877"/>
      <c r="BW45" s="877"/>
      <c r="BX45" s="877"/>
      <c r="BY45" s="877"/>
      <c r="BZ45" s="877"/>
      <c r="CA45" s="877"/>
      <c r="CB45" s="877"/>
      <c r="CC45" s="877"/>
      <c r="CD45" s="1076"/>
      <c r="CE45" s="1076"/>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データ一覧!O279</f>
        <v>0</v>
      </c>
      <c r="AE46" s="966"/>
      <c r="AF46" s="580" t="s">
        <v>915</v>
      </c>
      <c r="AG46" s="1534" t="s">
        <v>926</v>
      </c>
      <c r="AH46" s="919"/>
      <c r="AI46" s="919"/>
      <c r="AJ46" s="920"/>
      <c r="AK46" s="896">
        <f>データ一覧!O278</f>
        <v>21000</v>
      </c>
      <c r="AL46" s="966"/>
      <c r="AM46" s="594" t="s">
        <v>917</v>
      </c>
      <c r="AN46" s="170" t="s">
        <v>927</v>
      </c>
      <c r="AO46" s="517"/>
      <c r="AP46" s="517"/>
      <c r="AQ46" s="518"/>
      <c r="AR46" s="518"/>
      <c r="AS46" s="518"/>
      <c r="AT46" s="518"/>
      <c r="AU46" s="518"/>
      <c r="AV46" s="519"/>
      <c r="AW46" s="518"/>
      <c r="AX46" s="518"/>
      <c r="AY46" s="518"/>
      <c r="AZ46" s="518"/>
      <c r="BA46" s="520"/>
      <c r="BB46" s="521"/>
      <c r="BC46" s="521"/>
      <c r="BD46" s="521"/>
      <c r="BE46" s="521"/>
      <c r="BF46" s="513"/>
      <c r="BG46" s="522"/>
      <c r="BH46" s="522"/>
      <c r="BI46" s="522"/>
      <c r="BJ46" s="522"/>
      <c r="BK46" s="522"/>
      <c r="BL46" s="522"/>
      <c r="BM46" s="523"/>
      <c r="BN46" s="524"/>
      <c r="BO46" s="525"/>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+データ一覧!O280</f>
        <v>0</v>
      </c>
      <c r="AE47" s="1011"/>
      <c r="AF47" s="580" t="s">
        <v>915</v>
      </c>
      <c r="AG47" s="1538" t="s">
        <v>933</v>
      </c>
      <c r="AH47" s="1006"/>
      <c r="AI47" s="1006"/>
      <c r="AJ47" s="1007"/>
      <c r="AK47" s="1010">
        <f>+データ一覧!O281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データ一覧!O74</f>
        <v>547</v>
      </c>
      <c r="I48" s="1541"/>
      <c r="J48" s="1542"/>
      <c r="K48" s="769">
        <f>データ一覧!O75</f>
        <v>1155</v>
      </c>
      <c r="L48" s="1541"/>
      <c r="M48" s="1542"/>
      <c r="N48" s="769">
        <f>データ一覧!O76</f>
        <v>2827</v>
      </c>
      <c r="O48" s="1541"/>
      <c r="P48" s="1542"/>
      <c r="Q48" s="769">
        <f>データ一覧!O77</f>
        <v>2782</v>
      </c>
      <c r="R48" s="1541"/>
      <c r="S48" s="1542"/>
      <c r="T48" s="769">
        <f>データ一覧!O78</f>
        <v>299</v>
      </c>
      <c r="U48" s="1541"/>
      <c r="V48" s="1542"/>
      <c r="W48" s="769">
        <f>データ一覧!O79</f>
        <v>110</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データ一覧!O574</f>
        <v>19</v>
      </c>
      <c r="CA48" s="897"/>
      <c r="CB48" s="898"/>
      <c r="CC48" s="896">
        <f>データ一覧!O575</f>
        <v>0</v>
      </c>
      <c r="CD48" s="966"/>
      <c r="CE48" s="1074"/>
      <c r="CF48" s="853">
        <f>データ一覧!O576</f>
        <v>362</v>
      </c>
      <c r="CG48" s="854"/>
      <c r="CH48" s="854"/>
      <c r="CI48" s="855"/>
      <c r="CJ48" s="853">
        <f>データ一覧!O577</f>
        <v>48</v>
      </c>
      <c r="CK48" s="854"/>
      <c r="CL48" s="854"/>
      <c r="CM48" s="855"/>
      <c r="CN48" s="853">
        <f>データ一覧!O578</f>
        <v>4426</v>
      </c>
      <c r="CO48" s="854"/>
      <c r="CP48" s="854"/>
      <c r="CQ48" s="855"/>
      <c r="CR48" s="853">
        <f>データ一覧!O579</f>
        <v>2260</v>
      </c>
      <c r="CS48" s="854"/>
      <c r="CT48" s="854"/>
      <c r="CU48" s="855"/>
      <c r="CV48" s="853">
        <f>データ一覧!O580</f>
        <v>2166</v>
      </c>
      <c r="CW48" s="854"/>
      <c r="CX48" s="854"/>
      <c r="CY48" s="894"/>
    </row>
    <row r="49" spans="1:103" ht="15.75" customHeight="1" x14ac:dyDescent="0.15">
      <c r="A49" s="1535" t="str">
        <f>RIGHT(データ一覧!$A76,6)</f>
        <v>7.9.30</v>
      </c>
      <c r="B49" s="1536"/>
      <c r="C49" s="150" t="s">
        <v>941</v>
      </c>
      <c r="D49" s="67"/>
      <c r="E49" s="67"/>
      <c r="F49" s="67"/>
      <c r="G49" s="67"/>
      <c r="H49" s="1544">
        <f>+H48/I37*1000</f>
        <v>6.400355705326219</v>
      </c>
      <c r="I49" s="1545"/>
      <c r="J49" s="1546"/>
      <c r="K49" s="1544">
        <f>+K48/I37*1000</f>
        <v>13.514462229710755</v>
      </c>
      <c r="L49" s="1545"/>
      <c r="M49" s="1546"/>
      <c r="N49" s="1547" t="s">
        <v>942</v>
      </c>
      <c r="O49" s="1548"/>
      <c r="P49" s="1549"/>
      <c r="Q49" s="1547" t="s">
        <v>942</v>
      </c>
      <c r="R49" s="1548"/>
      <c r="S49" s="1549"/>
      <c r="T49" s="1544">
        <f>+T48/I37*1000</f>
        <v>3.4985490966956845</v>
      </c>
      <c r="U49" s="1545"/>
      <c r="V49" s="1546"/>
      <c r="W49" s="1544">
        <f>+W48/I37*1000</f>
        <v>1.2870916409248339</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データ一覧!O582</f>
        <v>5</v>
      </c>
      <c r="CA49" s="897"/>
      <c r="CB49" s="898"/>
      <c r="CC49" s="896">
        <f>データ一覧!O583</f>
        <v>0</v>
      </c>
      <c r="CD49" s="966"/>
      <c r="CE49" s="1074"/>
      <c r="CF49" s="853">
        <f>データ一覧!O584</f>
        <v>180</v>
      </c>
      <c r="CG49" s="854"/>
      <c r="CH49" s="854"/>
      <c r="CI49" s="855"/>
      <c r="CJ49" s="853">
        <f>データ一覧!O585</f>
        <v>9</v>
      </c>
      <c r="CK49" s="854"/>
      <c r="CL49" s="854"/>
      <c r="CM49" s="855"/>
      <c r="CN49" s="853">
        <f>データ一覧!O586</f>
        <v>2324</v>
      </c>
      <c r="CO49" s="854"/>
      <c r="CP49" s="854"/>
      <c r="CQ49" s="855"/>
      <c r="CR49" s="853">
        <f>データ一覧!O587</f>
        <v>1156</v>
      </c>
      <c r="CS49" s="854"/>
      <c r="CT49" s="854"/>
      <c r="CU49" s="855"/>
      <c r="CV49" s="853">
        <f>データ一覧!O588</f>
        <v>1168</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データ一覧!O590</f>
        <v>3</v>
      </c>
      <c r="CA50" s="897"/>
      <c r="CB50" s="898"/>
      <c r="CC50" s="647">
        <f>データ一覧!O591</f>
        <v>0</v>
      </c>
      <c r="CD50" s="648"/>
      <c r="CE50" s="649"/>
      <c r="CF50" s="661">
        <f>データ一覧!O592</f>
        <v>152</v>
      </c>
      <c r="CG50" s="662"/>
      <c r="CH50" s="662"/>
      <c r="CI50" s="682"/>
      <c r="CJ50" s="853">
        <f>データ一覧!O593</f>
        <v>50</v>
      </c>
      <c r="CK50" s="854"/>
      <c r="CL50" s="854"/>
      <c r="CM50" s="855"/>
      <c r="CN50" s="853">
        <f>データ一覧!O594</f>
        <v>1383</v>
      </c>
      <c r="CO50" s="854"/>
      <c r="CP50" s="854"/>
      <c r="CQ50" s="855"/>
      <c r="CR50" s="853">
        <f>データ一覧!O595</f>
        <v>835</v>
      </c>
      <c r="CS50" s="854"/>
      <c r="CT50" s="854"/>
      <c r="CU50" s="855"/>
      <c r="CV50" s="853">
        <f>データ一覧!O596</f>
        <v>548</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899" t="s">
        <v>61</v>
      </c>
      <c r="AA51" s="1900"/>
      <c r="AB51" s="1900"/>
      <c r="AC51" s="1900"/>
      <c r="AD51" s="1901" t="str">
        <f>データ一覧!$A$282</f>
        <v>6.12.31</v>
      </c>
      <c r="AE51" s="1901"/>
      <c r="AF51" s="1901"/>
      <c r="AG51" s="1902"/>
      <c r="AH51" s="1903" t="s">
        <v>950</v>
      </c>
      <c r="AI51" s="1903"/>
      <c r="AJ51" s="1903"/>
      <c r="AK51" s="1903"/>
      <c r="AL51" s="1903"/>
      <c r="AM51" s="1904"/>
      <c r="AN51" s="167" t="str">
        <f>データ一覧!$A$402</f>
        <v>7.3.31</v>
      </c>
      <c r="AO51" s="209"/>
      <c r="AP51" s="209"/>
      <c r="AQ51" s="209"/>
      <c r="AR51" s="209"/>
      <c r="AS51" s="209"/>
      <c r="AT51" s="210" t="s">
        <v>902</v>
      </c>
      <c r="AU51" s="211"/>
      <c r="AV51" s="982">
        <f>データ一覧!O402</f>
        <v>88155</v>
      </c>
      <c r="AW51" s="982"/>
      <c r="AX51" s="983"/>
      <c r="AY51" s="691">
        <f>データ一覧!O403</f>
        <v>0</v>
      </c>
      <c r="AZ51" s="692"/>
      <c r="BA51" s="692"/>
      <c r="BB51" s="693"/>
      <c r="BC51" s="589"/>
      <c r="BD51" s="692">
        <f>データ一覧!O404</f>
        <v>0</v>
      </c>
      <c r="BE51" s="692"/>
      <c r="BF51" s="693"/>
      <c r="BG51" s="589"/>
      <c r="BH51" s="692">
        <f>データ一覧!O405</f>
        <v>0</v>
      </c>
      <c r="BI51" s="692"/>
      <c r="BJ51" s="693"/>
      <c r="BK51" s="589"/>
      <c r="BL51" s="692">
        <f>データ一覧!O406</f>
        <v>87673</v>
      </c>
      <c r="BM51" s="692"/>
      <c r="BN51" s="692"/>
      <c r="BO51" s="694"/>
      <c r="BP51" s="67" t="s">
        <v>775</v>
      </c>
      <c r="BQ51" s="632" t="s">
        <v>677</v>
      </c>
      <c r="BR51" s="632"/>
      <c r="BS51" s="632"/>
      <c r="BT51" s="632"/>
      <c r="BU51" s="632"/>
      <c r="BV51" s="632"/>
      <c r="BW51" s="632"/>
      <c r="BX51" s="632"/>
      <c r="BY51" s="162"/>
      <c r="BZ51" s="647">
        <f>データ一覧!O597</f>
        <v>0</v>
      </c>
      <c r="CA51" s="648"/>
      <c r="CB51" s="649"/>
      <c r="CC51" s="647">
        <f>データ一覧!O598</f>
        <v>0</v>
      </c>
      <c r="CD51" s="648"/>
      <c r="CE51" s="649"/>
      <c r="CF51" s="661">
        <f>データ一覧!O599</f>
        <v>0</v>
      </c>
      <c r="CG51" s="662"/>
      <c r="CH51" s="662"/>
      <c r="CI51" s="682"/>
      <c r="CJ51" s="853">
        <f>データ一覧!O600</f>
        <v>0</v>
      </c>
      <c r="CK51" s="854"/>
      <c r="CL51" s="854"/>
      <c r="CM51" s="855"/>
      <c r="CN51" s="853">
        <f>データ一覧!O601</f>
        <v>0</v>
      </c>
      <c r="CO51" s="854"/>
      <c r="CP51" s="854"/>
      <c r="CQ51" s="855"/>
      <c r="CR51" s="853">
        <f>データ一覧!O602</f>
        <v>0</v>
      </c>
      <c r="CS51" s="854"/>
      <c r="CT51" s="854"/>
      <c r="CU51" s="855"/>
      <c r="CV51" s="853">
        <f>データ一覧!O603</f>
        <v>0</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905"/>
      <c r="AA52" s="1906"/>
      <c r="AB52" s="1906"/>
      <c r="AC52" s="1906"/>
      <c r="AD52" s="1907"/>
      <c r="AE52" s="1907"/>
      <c r="AF52" s="1907"/>
      <c r="AG52" s="1908"/>
      <c r="AH52" s="1909"/>
      <c r="AI52" s="1909"/>
      <c r="AJ52" s="1909"/>
      <c r="AK52" s="1909"/>
      <c r="AL52" s="1909"/>
      <c r="AM52" s="1910"/>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データ一覧!O604</f>
        <v>0</v>
      </c>
      <c r="CA52" s="662"/>
      <c r="CB52" s="682"/>
      <c r="CC52" s="661">
        <f>データ一覧!O605</f>
        <v>0</v>
      </c>
      <c r="CD52" s="662"/>
      <c r="CE52" s="682"/>
      <c r="CF52" s="661">
        <f>データ一覧!O606</f>
        <v>0</v>
      </c>
      <c r="CG52" s="662"/>
      <c r="CH52" s="662"/>
      <c r="CI52" s="682"/>
      <c r="CJ52" s="661">
        <f>データ一覧!O607</f>
        <v>0</v>
      </c>
      <c r="CK52" s="662"/>
      <c r="CL52" s="662"/>
      <c r="CM52" s="682"/>
      <c r="CN52" s="661">
        <f>データ一覧!O608</f>
        <v>0</v>
      </c>
      <c r="CO52" s="662"/>
      <c r="CP52" s="662"/>
      <c r="CQ52" s="682"/>
      <c r="CR52" s="661">
        <f>データ一覧!O609</f>
        <v>0</v>
      </c>
      <c r="CS52" s="662"/>
      <c r="CT52" s="662"/>
      <c r="CU52" s="682"/>
      <c r="CV52" s="661">
        <f>データ一覧!O610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911"/>
      <c r="AA53" s="1912"/>
      <c r="AB53" s="1912"/>
      <c r="AC53" s="1912"/>
      <c r="AD53" s="1913"/>
      <c r="AE53" s="1913"/>
      <c r="AF53" s="1913"/>
      <c r="AG53" s="1914"/>
      <c r="AH53" s="1915"/>
      <c r="AI53" s="1915"/>
      <c r="AJ53" s="1915"/>
      <c r="AK53" s="1915"/>
      <c r="AL53" s="1915"/>
      <c r="AM53" s="1916"/>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+データ一覧!O612</f>
        <v>1</v>
      </c>
      <c r="CA53" s="662"/>
      <c r="CB53" s="682"/>
      <c r="CC53" s="661">
        <f>+データ一覧!O613</f>
        <v>0</v>
      </c>
      <c r="CD53" s="662"/>
      <c r="CE53" s="682"/>
      <c r="CF53" s="661">
        <f>+データ一覧!O614</f>
        <v>128</v>
      </c>
      <c r="CG53" s="662"/>
      <c r="CH53" s="662"/>
      <c r="CI53" s="682"/>
      <c r="CJ53" s="661">
        <f>+データ一覧!O615</f>
        <v>8</v>
      </c>
      <c r="CK53" s="662"/>
      <c r="CL53" s="662"/>
      <c r="CM53" s="682"/>
      <c r="CN53" s="661">
        <f>+データ一覧!O616</f>
        <v>256</v>
      </c>
      <c r="CO53" s="662"/>
      <c r="CP53" s="662"/>
      <c r="CQ53" s="682"/>
      <c r="CR53" s="661">
        <f>+データ一覧!O617</f>
        <v>170</v>
      </c>
      <c r="CS53" s="662"/>
      <c r="CT53" s="662"/>
      <c r="CU53" s="682"/>
      <c r="CV53" s="661">
        <f>+データ一覧!O618</f>
        <v>86</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1917" t="s">
        <v>951</v>
      </c>
      <c r="AA54" s="1909"/>
      <c r="AB54" s="1909"/>
      <c r="AC54" s="1918"/>
      <c r="AD54" s="1919" t="s">
        <v>952</v>
      </c>
      <c r="AE54" s="1909"/>
      <c r="AF54" s="1909"/>
      <c r="AG54" s="1918"/>
      <c r="AH54" s="1920" t="s">
        <v>953</v>
      </c>
      <c r="AI54" s="1921"/>
      <c r="AJ54" s="1922"/>
      <c r="AK54" s="1920" t="s">
        <v>954</v>
      </c>
      <c r="AL54" s="1921"/>
      <c r="AM54" s="1923"/>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データ一覧!O620</f>
        <v>12</v>
      </c>
      <c r="CA54" s="662"/>
      <c r="CB54" s="682"/>
      <c r="CC54" s="661">
        <f>データ一覧!O621</f>
        <v>0</v>
      </c>
      <c r="CD54" s="662"/>
      <c r="CE54" s="682"/>
      <c r="CF54" s="661">
        <f>データ一覧!O622</f>
        <v>30</v>
      </c>
      <c r="CG54" s="662"/>
      <c r="CH54" s="662"/>
      <c r="CI54" s="682"/>
      <c r="CJ54" s="661">
        <f>データ一覧!O623</f>
        <v>12</v>
      </c>
      <c r="CK54" s="662"/>
      <c r="CL54" s="662"/>
      <c r="CM54" s="682"/>
      <c r="CN54" s="661">
        <f>データ一覧!O624</f>
        <v>31</v>
      </c>
      <c r="CO54" s="662"/>
      <c r="CP54" s="662"/>
      <c r="CQ54" s="682"/>
      <c r="CR54" s="661">
        <f>データ一覧!O625</f>
        <v>20</v>
      </c>
      <c r="CS54" s="662"/>
      <c r="CT54" s="662"/>
      <c r="CU54" s="682"/>
      <c r="CV54" s="661">
        <f>データ一覧!O626</f>
        <v>11</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1924"/>
      <c r="AA55" s="1915"/>
      <c r="AB55" s="1915"/>
      <c r="AC55" s="1925"/>
      <c r="AD55" s="1926"/>
      <c r="AE55" s="1915"/>
      <c r="AF55" s="1915"/>
      <c r="AG55" s="1925"/>
      <c r="AH55" s="1926"/>
      <c r="AI55" s="1915"/>
      <c r="AJ55" s="1925"/>
      <c r="AK55" s="1926"/>
      <c r="AL55" s="1915"/>
      <c r="AM55" s="1916"/>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データ一覧!O628</f>
        <v>13</v>
      </c>
      <c r="CA55" s="662"/>
      <c r="CB55" s="682"/>
      <c r="CC55" s="661">
        <f>データ一覧!O629</f>
        <v>0</v>
      </c>
      <c r="CD55" s="662"/>
      <c r="CE55" s="682"/>
      <c r="CF55" s="853">
        <f>データ一覧!O630</f>
        <v>264</v>
      </c>
      <c r="CG55" s="854"/>
      <c r="CH55" s="854"/>
      <c r="CI55" s="855"/>
      <c r="CJ55" s="853">
        <f>データ一覧!O631</f>
        <v>56</v>
      </c>
      <c r="CK55" s="854"/>
      <c r="CL55" s="854"/>
      <c r="CM55" s="855"/>
      <c r="CN55" s="853">
        <f>データ一覧!O632</f>
        <v>1365</v>
      </c>
      <c r="CO55" s="854"/>
      <c r="CP55" s="854"/>
      <c r="CQ55" s="855"/>
      <c r="CR55" s="853">
        <f>データ一覧!O633</f>
        <v>695</v>
      </c>
      <c r="CS55" s="854"/>
      <c r="CT55" s="854"/>
      <c r="CU55" s="855"/>
      <c r="CV55" s="853">
        <f>データ一覧!O634</f>
        <v>670</v>
      </c>
      <c r="CW55" s="854"/>
      <c r="CX55" s="854"/>
      <c r="CY55" s="894"/>
    </row>
    <row r="56" spans="1:103" ht="15.75" customHeight="1" x14ac:dyDescent="0.15">
      <c r="A56" s="710" t="s">
        <v>379</v>
      </c>
      <c r="B56" s="632"/>
      <c r="C56" s="632"/>
      <c r="D56" s="632"/>
      <c r="E56" s="632"/>
      <c r="F56" s="632"/>
      <c r="G56" s="711"/>
      <c r="H56" s="715" t="str">
        <f>データ一覧!O99</f>
        <v>…</v>
      </c>
      <c r="I56" s="1081"/>
      <c r="J56" s="1585"/>
      <c r="K56" s="715" t="str">
        <f>データ一覧!O156</f>
        <v>…</v>
      </c>
      <c r="L56" s="1081"/>
      <c r="M56" s="1585"/>
      <c r="N56" s="715">
        <f>データ一覧!O100</f>
        <v>3592</v>
      </c>
      <c r="O56" s="1081"/>
      <c r="P56" s="1585"/>
      <c r="Q56" s="715">
        <f>データ一覧!O157</f>
        <v>35608</v>
      </c>
      <c r="R56" s="1081"/>
      <c r="S56" s="1585"/>
      <c r="T56" s="715" t="str">
        <f>データ一覧!O101</f>
        <v>…</v>
      </c>
      <c r="U56" s="1081"/>
      <c r="V56" s="1585"/>
      <c r="W56" s="715" t="str">
        <f>データ一覧!O158</f>
        <v>…</v>
      </c>
      <c r="X56" s="1081"/>
      <c r="Y56" s="1586"/>
      <c r="Z56" s="1927"/>
      <c r="AA56" s="511"/>
      <c r="AB56" s="511"/>
      <c r="AC56" s="1928" t="s">
        <v>958</v>
      </c>
      <c r="AD56" s="1929"/>
      <c r="AE56" s="511"/>
      <c r="AF56" s="511"/>
      <c r="AG56" s="1928" t="s">
        <v>958</v>
      </c>
      <c r="AH56" s="1929"/>
      <c r="AI56" s="511"/>
      <c r="AJ56" s="1928" t="s">
        <v>958</v>
      </c>
      <c r="AK56" s="511"/>
      <c r="AL56" s="511"/>
      <c r="AM56" s="1930" t="s">
        <v>792</v>
      </c>
      <c r="AN56" s="992" t="str">
        <f>データ一覧!$A$407</f>
        <v>6.4.1</v>
      </c>
      <c r="AO56" s="993"/>
      <c r="AP56" s="993"/>
      <c r="AQ56" s="994"/>
      <c r="AR56" s="727">
        <f>データ一覧!O407</f>
        <v>999.8</v>
      </c>
      <c r="AS56" s="728"/>
      <c r="AT56" s="728"/>
      <c r="AU56" s="200" t="s">
        <v>971</v>
      </c>
      <c r="AV56" s="727">
        <f>データ一覧!O408</f>
        <v>25.3</v>
      </c>
      <c r="AW56" s="728"/>
      <c r="AX56" s="728"/>
      <c r="AY56" s="201" t="s">
        <v>971</v>
      </c>
      <c r="AZ56" s="887">
        <f>データ一覧!O409</f>
        <v>183.7</v>
      </c>
      <c r="BA56" s="888"/>
      <c r="BB56" s="888"/>
      <c r="BC56" s="202" t="s">
        <v>971</v>
      </c>
      <c r="BD56" s="985">
        <f>データ一覧!O410</f>
        <v>790.8</v>
      </c>
      <c r="BE56" s="986"/>
      <c r="BF56" s="986"/>
      <c r="BG56" s="597" t="s">
        <v>972</v>
      </c>
      <c r="BH56" s="873" t="str">
        <f>データ一覧!$A$411</f>
        <v>7.4.1</v>
      </c>
      <c r="BI56" s="874"/>
      <c r="BJ56" s="874"/>
      <c r="BK56" s="875"/>
      <c r="BL56" s="889">
        <f>データ一覧!O411</f>
        <v>20.603000000000002</v>
      </c>
      <c r="BM56" s="890"/>
      <c r="BN56" s="890"/>
      <c r="BO56" s="584" t="s">
        <v>971</v>
      </c>
      <c r="BP56" s="67" t="s">
        <v>775</v>
      </c>
      <c r="BQ56" s="632" t="s">
        <v>973</v>
      </c>
      <c r="BR56" s="632"/>
      <c r="BS56" s="632"/>
      <c r="BT56" s="632"/>
      <c r="BU56" s="632"/>
      <c r="BV56" s="632"/>
      <c r="BW56" s="632"/>
      <c r="BX56" s="632"/>
      <c r="BY56" s="162"/>
      <c r="BZ56" s="661">
        <f>データ一覧!O636</f>
        <v>1</v>
      </c>
      <c r="CA56" s="662"/>
      <c r="CB56" s="682"/>
      <c r="CC56" s="661">
        <f>データ一覧!O637</f>
        <v>0</v>
      </c>
      <c r="CD56" s="662"/>
      <c r="CE56" s="682"/>
      <c r="CF56" s="661">
        <f>データ一覧!O638</f>
        <v>9</v>
      </c>
      <c r="CG56" s="662"/>
      <c r="CH56" s="662"/>
      <c r="CI56" s="682"/>
      <c r="CJ56" s="661">
        <f>データ一覧!O639</f>
        <v>0</v>
      </c>
      <c r="CK56" s="662"/>
      <c r="CL56" s="662"/>
      <c r="CM56" s="682"/>
      <c r="CN56" s="661">
        <f>データ一覧!O640</f>
        <v>110</v>
      </c>
      <c r="CO56" s="662"/>
      <c r="CP56" s="662"/>
      <c r="CQ56" s="682"/>
      <c r="CR56" s="661">
        <f>データ一覧!O641</f>
        <v>80</v>
      </c>
      <c r="CS56" s="662"/>
      <c r="CT56" s="662"/>
      <c r="CU56" s="682"/>
      <c r="CV56" s="661">
        <f>データ一覧!O642</f>
        <v>30</v>
      </c>
      <c r="CW56" s="662"/>
      <c r="CX56" s="662"/>
      <c r="CY56" s="663"/>
    </row>
    <row r="57" spans="1:103" ht="15.75" customHeight="1" x14ac:dyDescent="0.15">
      <c r="A57" s="710" t="s">
        <v>974</v>
      </c>
      <c r="B57" s="632"/>
      <c r="C57" s="632"/>
      <c r="D57" s="632"/>
      <c r="E57" s="632"/>
      <c r="F57" s="632"/>
      <c r="G57" s="711"/>
      <c r="H57" s="715" t="str">
        <f>データ一覧!O102</f>
        <v>…</v>
      </c>
      <c r="I57" s="1081"/>
      <c r="J57" s="1585"/>
      <c r="K57" s="715" t="str">
        <f>データ一覧!O159</f>
        <v>…</v>
      </c>
      <c r="L57" s="1081"/>
      <c r="M57" s="1585"/>
      <c r="N57" s="715">
        <f>データ一覧!O103</f>
        <v>73</v>
      </c>
      <c r="O57" s="1081"/>
      <c r="P57" s="1585"/>
      <c r="Q57" s="715">
        <f>データ一覧!O160</f>
        <v>752</v>
      </c>
      <c r="R57" s="1081"/>
      <c r="S57" s="1585"/>
      <c r="T57" s="715" t="str">
        <f>データ一覧!O104</f>
        <v>…</v>
      </c>
      <c r="U57" s="1081"/>
      <c r="V57" s="1585"/>
      <c r="W57" s="715" t="str">
        <f>データ一覧!O161</f>
        <v>…</v>
      </c>
      <c r="X57" s="1081"/>
      <c r="Y57" s="1586"/>
      <c r="Z57" s="1931">
        <f>データ一覧!O282</f>
        <v>7</v>
      </c>
      <c r="AA57" s="1226"/>
      <c r="AB57" s="1226"/>
      <c r="AC57" s="1932"/>
      <c r="AD57" s="1933">
        <f>データ一覧!O283</f>
        <v>57</v>
      </c>
      <c r="AE57" s="1226"/>
      <c r="AF57" s="1226"/>
      <c r="AG57" s="1932"/>
      <c r="AH57" s="1934">
        <f>データ一覧!O284</f>
        <v>49</v>
      </c>
      <c r="AI57" s="1227"/>
      <c r="AJ57" s="1935"/>
      <c r="AK57" s="1936">
        <f>データ一覧!O285</f>
        <v>575.96</v>
      </c>
      <c r="AL57" s="1228"/>
      <c r="AM57" s="1937"/>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データ一覧!O644</f>
        <v>1</v>
      </c>
      <c r="CA57" s="680"/>
      <c r="CB57" s="681"/>
      <c r="CC57" s="679">
        <f>データ一覧!O645</f>
        <v>0</v>
      </c>
      <c r="CD57" s="680"/>
      <c r="CE57" s="681"/>
      <c r="CF57" s="891">
        <f>データ一覧!O646</f>
        <v>4</v>
      </c>
      <c r="CG57" s="892"/>
      <c r="CH57" s="892"/>
      <c r="CI57" s="893"/>
      <c r="CJ57" s="891">
        <f>データ一覧!O647</f>
        <v>6</v>
      </c>
      <c r="CK57" s="892"/>
      <c r="CL57" s="892"/>
      <c r="CM57" s="893"/>
      <c r="CN57" s="891">
        <f>データ一覧!O648</f>
        <v>59</v>
      </c>
      <c r="CO57" s="892"/>
      <c r="CP57" s="892"/>
      <c r="CQ57" s="893"/>
      <c r="CR57" s="891">
        <f>データ一覧!O649</f>
        <v>11</v>
      </c>
      <c r="CS57" s="892"/>
      <c r="CT57" s="892"/>
      <c r="CU57" s="893"/>
      <c r="CV57" s="891">
        <f>データ一覧!O650</f>
        <v>48</v>
      </c>
      <c r="CW57" s="892"/>
      <c r="CX57" s="892"/>
      <c r="CY57" s="895"/>
    </row>
    <row r="58" spans="1:103" ht="15.75" customHeight="1" x14ac:dyDescent="0.15">
      <c r="A58" s="710" t="s">
        <v>979</v>
      </c>
      <c r="B58" s="632"/>
      <c r="C58" s="632"/>
      <c r="D58" s="632"/>
      <c r="E58" s="632"/>
      <c r="F58" s="632"/>
      <c r="G58" s="711"/>
      <c r="H58" s="715" t="str">
        <f>データ一覧!O105</f>
        <v>…</v>
      </c>
      <c r="I58" s="1081"/>
      <c r="J58" s="1585"/>
      <c r="K58" s="715" t="str">
        <f>データ一覧!O162</f>
        <v>…</v>
      </c>
      <c r="L58" s="1081"/>
      <c r="M58" s="1585"/>
      <c r="N58" s="715">
        <f>データ一覧!O106</f>
        <v>1</v>
      </c>
      <c r="O58" s="1081"/>
      <c r="P58" s="1585"/>
      <c r="Q58" s="715">
        <f>データ一覧!O163</f>
        <v>1</v>
      </c>
      <c r="R58" s="1081"/>
      <c r="S58" s="1585"/>
      <c r="T58" s="715" t="str">
        <f>データ一覧!O107</f>
        <v>…</v>
      </c>
      <c r="U58" s="1081"/>
      <c r="V58" s="1585"/>
      <c r="W58" s="715" t="str">
        <f>データ一覧!O164</f>
        <v>…</v>
      </c>
      <c r="X58" s="1081"/>
      <c r="Y58" s="1586"/>
      <c r="Z58" s="1938" t="s">
        <v>963</v>
      </c>
      <c r="AA58" s="1921"/>
      <c r="AB58" s="1921"/>
      <c r="AC58" s="1921"/>
      <c r="AD58" s="1921"/>
      <c r="AE58" s="1921"/>
      <c r="AF58" s="1921"/>
      <c r="AG58" s="1921"/>
      <c r="AH58" s="1921"/>
      <c r="AI58" s="1921"/>
      <c r="AJ58" s="1921"/>
      <c r="AK58" s="1921"/>
      <c r="AL58" s="1921"/>
      <c r="AM58" s="1923"/>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データ一覧!O108</f>
        <v>…</v>
      </c>
      <c r="I59" s="1081"/>
      <c r="J59" s="1585"/>
      <c r="K59" s="715" t="str">
        <f>データ一覧!O165</f>
        <v>…</v>
      </c>
      <c r="L59" s="1081"/>
      <c r="M59" s="1585"/>
      <c r="N59" s="715">
        <f>データ一覧!O109</f>
        <v>414</v>
      </c>
      <c r="O59" s="1081"/>
      <c r="P59" s="1585"/>
      <c r="Q59" s="715">
        <f>データ一覧!O166</f>
        <v>2610</v>
      </c>
      <c r="R59" s="1081"/>
      <c r="S59" s="1585"/>
      <c r="T59" s="715" t="str">
        <f>データ一覧!O110</f>
        <v>…</v>
      </c>
      <c r="U59" s="1081"/>
      <c r="V59" s="1585"/>
      <c r="W59" s="715" t="str">
        <f>データ一覧!O167</f>
        <v>…</v>
      </c>
      <c r="X59" s="1081"/>
      <c r="Y59" s="1586"/>
      <c r="Z59" s="1924"/>
      <c r="AA59" s="1915"/>
      <c r="AB59" s="1915"/>
      <c r="AC59" s="1915"/>
      <c r="AD59" s="1915"/>
      <c r="AE59" s="1915"/>
      <c r="AF59" s="1915"/>
      <c r="AG59" s="1915"/>
      <c r="AH59" s="1915"/>
      <c r="AI59" s="1915"/>
      <c r="AJ59" s="1915"/>
      <c r="AK59" s="1915"/>
      <c r="AL59" s="1915"/>
      <c r="AM59" s="1916"/>
      <c r="AN59" s="870" t="str">
        <f>データ一覧!$A$412</f>
        <v>7.3.31</v>
      </c>
      <c r="AO59" s="871"/>
      <c r="AP59" s="871"/>
      <c r="AQ59" s="872"/>
      <c r="AR59" s="598"/>
      <c r="AS59" s="725">
        <f>データ一覧!O412</f>
        <v>5072</v>
      </c>
      <c r="AT59" s="725"/>
      <c r="AU59" s="726"/>
      <c r="AV59" s="598"/>
      <c r="AW59" s="725">
        <f>データ一覧!O414</f>
        <v>19706</v>
      </c>
      <c r="AX59" s="725"/>
      <c r="AY59" s="726"/>
      <c r="AZ59" s="598"/>
      <c r="BA59" s="725">
        <f>データ一覧!O415</f>
        <v>16682</v>
      </c>
      <c r="BB59" s="725"/>
      <c r="BC59" s="726"/>
      <c r="BD59" s="673">
        <f>データ一覧!O413</f>
        <v>118</v>
      </c>
      <c r="BE59" s="725"/>
      <c r="BF59" s="726"/>
      <c r="BG59" s="673">
        <f>データ一覧!O416</f>
        <v>1610</v>
      </c>
      <c r="BH59" s="725"/>
      <c r="BI59" s="726"/>
      <c r="BJ59" s="673">
        <f>データ一覧!O417</f>
        <v>1218</v>
      </c>
      <c r="BK59" s="674"/>
      <c r="BL59" s="675"/>
      <c r="BM59" s="673">
        <f>データ一覧!O418</f>
        <v>33897</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データ一覧!O111</f>
        <v>…</v>
      </c>
      <c r="I60" s="1081"/>
      <c r="J60" s="1585"/>
      <c r="K60" s="715" t="str">
        <f>データ一覧!O168</f>
        <v>…</v>
      </c>
      <c r="L60" s="1081"/>
      <c r="M60" s="1585"/>
      <c r="N60" s="715">
        <f>データ一覧!O112</f>
        <v>575</v>
      </c>
      <c r="O60" s="1081"/>
      <c r="P60" s="1585"/>
      <c r="Q60" s="715">
        <f>データ一覧!O169</f>
        <v>11064</v>
      </c>
      <c r="R60" s="1081"/>
      <c r="S60" s="1585"/>
      <c r="T60" s="715" t="str">
        <f>データ一覧!O113</f>
        <v>…</v>
      </c>
      <c r="U60" s="1081"/>
      <c r="V60" s="1585"/>
      <c r="W60" s="715" t="str">
        <f>データ一覧!O170</f>
        <v>…</v>
      </c>
      <c r="X60" s="1081"/>
      <c r="Y60" s="1586"/>
      <c r="Z60" s="1938" t="s">
        <v>970</v>
      </c>
      <c r="AA60" s="1921"/>
      <c r="AB60" s="1921"/>
      <c r="AC60" s="1921"/>
      <c r="AD60" s="1921"/>
      <c r="AE60" s="1922"/>
      <c r="AF60" s="1920" t="s">
        <v>394</v>
      </c>
      <c r="AG60" s="1921"/>
      <c r="AH60" s="1921"/>
      <c r="AI60" s="1922"/>
      <c r="AJ60" s="1921" t="s">
        <v>395</v>
      </c>
      <c r="AK60" s="1921"/>
      <c r="AL60" s="1921"/>
      <c r="AM60" s="1923"/>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データ一覧!O114</f>
        <v>…</v>
      </c>
      <c r="I61" s="1081"/>
      <c r="J61" s="1585"/>
      <c r="K61" s="715" t="str">
        <f>データ一覧!O171</f>
        <v>…</v>
      </c>
      <c r="L61" s="1081"/>
      <c r="M61" s="1585"/>
      <c r="N61" s="715">
        <f>データ一覧!O115</f>
        <v>7</v>
      </c>
      <c r="O61" s="1081"/>
      <c r="P61" s="1585"/>
      <c r="Q61" s="715">
        <f>データ一覧!O172</f>
        <v>124</v>
      </c>
      <c r="R61" s="1081"/>
      <c r="S61" s="1585"/>
      <c r="T61" s="715" t="str">
        <f>データ一覧!O116</f>
        <v>…</v>
      </c>
      <c r="U61" s="1081"/>
      <c r="V61" s="1585"/>
      <c r="W61" s="715" t="str">
        <f>データ一覧!O173</f>
        <v>…</v>
      </c>
      <c r="X61" s="1081"/>
      <c r="Y61" s="1586"/>
      <c r="Z61" s="1924"/>
      <c r="AA61" s="1915"/>
      <c r="AB61" s="1915"/>
      <c r="AC61" s="1915"/>
      <c r="AD61" s="1915"/>
      <c r="AE61" s="1925"/>
      <c r="AF61" s="1926"/>
      <c r="AG61" s="1915"/>
      <c r="AH61" s="1915"/>
      <c r="AI61" s="1925"/>
      <c r="AJ61" s="1915"/>
      <c r="AK61" s="1915"/>
      <c r="AL61" s="1915"/>
      <c r="AM61" s="1916"/>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データ一覧!O117</f>
        <v>…</v>
      </c>
      <c r="I62" s="1081"/>
      <c r="J62" s="1585"/>
      <c r="K62" s="715" t="str">
        <f>データ一覧!O174</f>
        <v>…</v>
      </c>
      <c r="L62" s="1081"/>
      <c r="M62" s="1585"/>
      <c r="N62" s="715">
        <f>データ一覧!O118</f>
        <v>42</v>
      </c>
      <c r="O62" s="1081"/>
      <c r="P62" s="1585"/>
      <c r="Q62" s="715">
        <f>データ一覧!O175</f>
        <v>914</v>
      </c>
      <c r="R62" s="1081"/>
      <c r="S62" s="1585"/>
      <c r="T62" s="715" t="str">
        <f>データ一覧!O119</f>
        <v>…</v>
      </c>
      <c r="U62" s="1081"/>
      <c r="V62" s="1585"/>
      <c r="W62" s="715" t="str">
        <f>データ一覧!O176</f>
        <v>…</v>
      </c>
      <c r="X62" s="1081"/>
      <c r="Y62" s="1586"/>
      <c r="Z62" s="67"/>
      <c r="AA62" s="67"/>
      <c r="AB62" s="511"/>
      <c r="AC62" s="511"/>
      <c r="AD62" s="511"/>
      <c r="AE62" s="1939" t="s">
        <v>873</v>
      </c>
      <c r="AF62" s="1929"/>
      <c r="AG62" s="511"/>
      <c r="AH62" s="511" t="s">
        <v>975</v>
      </c>
      <c r="AI62" s="510"/>
      <c r="AJ62" s="511"/>
      <c r="AK62" s="511"/>
      <c r="AL62" s="511"/>
      <c r="AM62" s="151" t="s">
        <v>976</v>
      </c>
      <c r="AN62" s="870" t="str">
        <f>データ一覧!$A$422</f>
        <v>7.3.31</v>
      </c>
      <c r="AO62" s="871"/>
      <c r="AP62" s="871"/>
      <c r="AQ62" s="872"/>
      <c r="AR62" s="882">
        <f>データ一覧!O419</f>
        <v>21</v>
      </c>
      <c r="AS62" s="883"/>
      <c r="AT62" s="883"/>
      <c r="AU62" s="883"/>
      <c r="AV62" s="884"/>
      <c r="AW62" s="882">
        <f>データ一覧!O420</f>
        <v>17</v>
      </c>
      <c r="AX62" s="883"/>
      <c r="AY62" s="883"/>
      <c r="AZ62" s="883"/>
      <c r="BA62" s="884"/>
      <c r="BB62" s="883">
        <f>データ一覧!O421</f>
        <v>4</v>
      </c>
      <c r="BC62" s="883"/>
      <c r="BD62" s="883"/>
      <c r="BE62" s="885"/>
      <c r="BF62" s="1595" t="str">
        <f>+RIGHT(データ一覧!$A$422,2)</f>
        <v>31</v>
      </c>
      <c r="BG62" s="208" t="s">
        <v>892</v>
      </c>
      <c r="BH62" s="879">
        <f>データ一覧!O422</f>
        <v>4075</v>
      </c>
      <c r="BI62" s="880"/>
      <c r="BJ62" s="880"/>
      <c r="BK62" s="881"/>
      <c r="BL62" s="847">
        <f>データ一覧!O423</f>
        <v>517</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データ一覧!O120</f>
        <v>…</v>
      </c>
      <c r="I63" s="1081"/>
      <c r="J63" s="1585"/>
      <c r="K63" s="715" t="str">
        <f>データ一覧!O177</f>
        <v>…</v>
      </c>
      <c r="L63" s="1081"/>
      <c r="M63" s="1585"/>
      <c r="N63" s="715">
        <f>データ一覧!O121</f>
        <v>115</v>
      </c>
      <c r="O63" s="1081"/>
      <c r="P63" s="1585"/>
      <c r="Q63" s="715">
        <f>データ一覧!O178</f>
        <v>2000</v>
      </c>
      <c r="R63" s="1081"/>
      <c r="S63" s="1585"/>
      <c r="T63" s="715" t="str">
        <f>データ一覧!O122</f>
        <v>…</v>
      </c>
      <c r="U63" s="1081"/>
      <c r="V63" s="1585"/>
      <c r="W63" s="715" t="str">
        <f>データ一覧!O179</f>
        <v>…</v>
      </c>
      <c r="X63" s="1081"/>
      <c r="Y63" s="1586"/>
      <c r="Z63" s="1940">
        <f>データ一覧!O286</f>
        <v>79</v>
      </c>
      <c r="AA63" s="1229"/>
      <c r="AB63" s="1229"/>
      <c r="AC63" s="1229"/>
      <c r="AD63" s="1229"/>
      <c r="AE63" s="1941"/>
      <c r="AF63" s="1942">
        <f>データ一覧!O287</f>
        <v>63</v>
      </c>
      <c r="AG63" s="1229"/>
      <c r="AH63" s="1229"/>
      <c r="AI63" s="1941"/>
      <c r="AJ63" s="1942">
        <f>データ一覧!O288</f>
        <v>16</v>
      </c>
      <c r="AK63" s="1229"/>
      <c r="AL63" s="1229"/>
      <c r="AM63" s="1943"/>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246"/>
      <c r="BX63" s="966">
        <f>データ一覧!O651</f>
        <v>4</v>
      </c>
      <c r="BY63" s="966"/>
      <c r="BZ63" s="966"/>
      <c r="CA63" s="248"/>
      <c r="CB63" s="247"/>
      <c r="CC63" s="246"/>
      <c r="CD63" s="966">
        <f>データ一覧!O652</f>
        <v>4</v>
      </c>
      <c r="CE63" s="966"/>
      <c r="CF63" s="966"/>
      <c r="CG63" s="248"/>
      <c r="CH63" s="247"/>
      <c r="CI63" s="246"/>
      <c r="CJ63" s="648">
        <f>データ一覧!O653</f>
        <v>47</v>
      </c>
      <c r="CK63" s="648"/>
      <c r="CL63" s="648"/>
      <c r="CM63" s="248"/>
      <c r="CN63" s="247"/>
      <c r="CO63" s="246"/>
      <c r="CP63" s="648">
        <f>データ一覧!O654</f>
        <v>2</v>
      </c>
      <c r="CQ63" s="648"/>
      <c r="CR63" s="648"/>
      <c r="CS63" s="248"/>
      <c r="CT63" s="247"/>
      <c r="CU63" s="246"/>
      <c r="CV63" s="966">
        <f>データ一覧!O655</f>
        <v>26</v>
      </c>
      <c r="CW63" s="966"/>
      <c r="CX63" s="966"/>
      <c r="CY63" s="151"/>
    </row>
    <row r="64" spans="1:103" ht="15.75" customHeight="1" x14ac:dyDescent="0.15">
      <c r="A64" s="710" t="s">
        <v>366</v>
      </c>
      <c r="B64" s="632"/>
      <c r="C64" s="632"/>
      <c r="D64" s="632"/>
      <c r="E64" s="632"/>
      <c r="F64" s="632"/>
      <c r="G64" s="711"/>
      <c r="H64" s="715" t="str">
        <f>データ一覧!O123</f>
        <v>…</v>
      </c>
      <c r="I64" s="1081"/>
      <c r="J64" s="1585"/>
      <c r="K64" s="715" t="str">
        <f>データ一覧!O180</f>
        <v>…</v>
      </c>
      <c r="L64" s="1081"/>
      <c r="M64" s="1585"/>
      <c r="N64" s="715">
        <f>データ一覧!O124</f>
        <v>880</v>
      </c>
      <c r="O64" s="1081"/>
      <c r="P64" s="1585"/>
      <c r="Q64" s="715">
        <f>データ一覧!O181</f>
        <v>6852</v>
      </c>
      <c r="R64" s="1081"/>
      <c r="S64" s="1585"/>
      <c r="T64" s="715" t="str">
        <f>データ一覧!O125</f>
        <v>…</v>
      </c>
      <c r="U64" s="1081"/>
      <c r="V64" s="1585"/>
      <c r="W64" s="715" t="str">
        <f>データ一覧!O182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15" ht="15.75" customHeight="1" x14ac:dyDescent="0.15">
      <c r="A65" s="710" t="s">
        <v>1010</v>
      </c>
      <c r="B65" s="632"/>
      <c r="C65" s="632"/>
      <c r="D65" s="632"/>
      <c r="E65" s="632"/>
      <c r="F65" s="632"/>
      <c r="G65" s="711"/>
      <c r="H65" s="715" t="str">
        <f>データ一覧!O126</f>
        <v>…</v>
      </c>
      <c r="I65" s="1081"/>
      <c r="J65" s="1585"/>
      <c r="K65" s="715" t="str">
        <f>データ一覧!O183</f>
        <v>…</v>
      </c>
      <c r="L65" s="1081"/>
      <c r="M65" s="1585"/>
      <c r="N65" s="715">
        <f>データ一覧!O127</f>
        <v>39</v>
      </c>
      <c r="O65" s="1081"/>
      <c r="P65" s="1585"/>
      <c r="Q65" s="715">
        <f>データ一覧!O184</f>
        <v>489</v>
      </c>
      <c r="R65" s="1081"/>
      <c r="S65" s="1585"/>
      <c r="T65" s="715" t="str">
        <f>データ一覧!O128</f>
        <v>…</v>
      </c>
      <c r="U65" s="1081"/>
      <c r="V65" s="1585"/>
      <c r="W65" s="715" t="str">
        <f>データ一覧!O185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15" s="14" customFormat="1" ht="15.75" customHeight="1" x14ac:dyDescent="0.15">
      <c r="A66" s="710" t="s">
        <v>1012</v>
      </c>
      <c r="B66" s="632"/>
      <c r="C66" s="632"/>
      <c r="D66" s="632"/>
      <c r="E66" s="632"/>
      <c r="F66" s="632"/>
      <c r="G66" s="711"/>
      <c r="H66" s="715" t="str">
        <f>データ一覧!O129</f>
        <v>…</v>
      </c>
      <c r="I66" s="1081"/>
      <c r="J66" s="1585"/>
      <c r="K66" s="715" t="str">
        <f>データ一覧!O186</f>
        <v>…</v>
      </c>
      <c r="L66" s="1081"/>
      <c r="M66" s="1585"/>
      <c r="N66" s="715">
        <f>データ一覧!O130</f>
        <v>83</v>
      </c>
      <c r="O66" s="1081"/>
      <c r="P66" s="1585"/>
      <c r="Q66" s="715">
        <f>データ一覧!O187</f>
        <v>246</v>
      </c>
      <c r="R66" s="1081"/>
      <c r="S66" s="1585"/>
      <c r="T66" s="715" t="str">
        <f>データ一覧!O131</f>
        <v>…</v>
      </c>
      <c r="U66" s="1081"/>
      <c r="V66" s="1585"/>
      <c r="W66" s="715" t="str">
        <f>データ一覧!O188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データ一覧!O656</f>
        <v>81</v>
      </c>
      <c r="BW66" s="1882"/>
      <c r="BX66" s="1882"/>
      <c r="BY66" s="1882"/>
      <c r="BZ66" s="313"/>
      <c r="CA66" s="1101">
        <f>データ一覧!O657</f>
        <v>33</v>
      </c>
      <c r="CB66" s="1882"/>
      <c r="CC66" s="1882"/>
      <c r="CD66" s="1882"/>
      <c r="CE66" s="314"/>
      <c r="CF66" s="1101">
        <f>データ一覧!O658</f>
        <v>108</v>
      </c>
      <c r="CG66" s="1882"/>
      <c r="CH66" s="1882"/>
      <c r="CI66" s="1882"/>
      <c r="CJ66" s="314"/>
      <c r="CK66" s="1101">
        <f>データ一覧!O659</f>
        <v>37</v>
      </c>
      <c r="CL66" s="1882"/>
      <c r="CM66" s="1882"/>
      <c r="CN66" s="1882"/>
      <c r="CO66" s="313"/>
      <c r="CP66" s="1101">
        <f>データ一覧!O660</f>
        <v>5</v>
      </c>
      <c r="CQ66" s="1882"/>
      <c r="CR66" s="1882"/>
      <c r="CS66" s="1882"/>
      <c r="CT66" s="313"/>
      <c r="CU66" s="1101">
        <f>データ一覧!O661</f>
        <v>726</v>
      </c>
      <c r="CV66" s="1882"/>
      <c r="CW66" s="1882"/>
      <c r="CX66" s="1882"/>
      <c r="CY66" s="315"/>
      <c r="CZ66" s="3"/>
      <c r="DA66" s="3"/>
      <c r="DB66" s="3"/>
      <c r="DC66" s="3"/>
      <c r="DD66" s="3"/>
      <c r="DE66" s="3"/>
      <c r="DF66" s="3"/>
      <c r="DG66" s="3"/>
      <c r="DH66" s="3"/>
      <c r="DI66" s="3"/>
      <c r="DJ66" s="3"/>
      <c r="DK66" s="3"/>
    </row>
    <row r="67" spans="1:115" ht="15.75" customHeight="1" x14ac:dyDescent="0.15">
      <c r="A67" s="1593" t="s">
        <v>1017</v>
      </c>
      <c r="B67" s="921"/>
      <c r="C67" s="921"/>
      <c r="D67" s="921"/>
      <c r="E67" s="921"/>
      <c r="F67" s="921"/>
      <c r="G67" s="922"/>
      <c r="H67" s="715" t="str">
        <f>データ一覧!O132</f>
        <v>…</v>
      </c>
      <c r="I67" s="1081"/>
      <c r="J67" s="1585"/>
      <c r="K67" s="715" t="str">
        <f>データ一覧!O189</f>
        <v>…</v>
      </c>
      <c r="L67" s="1081"/>
      <c r="M67" s="1585"/>
      <c r="N67" s="715">
        <f>データ一覧!O133</f>
        <v>125</v>
      </c>
      <c r="O67" s="1081"/>
      <c r="P67" s="1585"/>
      <c r="Q67" s="715">
        <f>データ一覧!O190</f>
        <v>1018</v>
      </c>
      <c r="R67" s="1081"/>
      <c r="S67" s="1585"/>
      <c r="T67" s="715" t="str">
        <f>データ一覧!O134</f>
        <v>…</v>
      </c>
      <c r="U67" s="1081"/>
      <c r="V67" s="1585"/>
      <c r="W67" s="715" t="str">
        <f>データ一覧!O191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15" ht="15.75" customHeight="1" x14ac:dyDescent="0.15">
      <c r="A68" s="710" t="s">
        <v>1026</v>
      </c>
      <c r="B68" s="632"/>
      <c r="C68" s="632"/>
      <c r="D68" s="632"/>
      <c r="E68" s="632"/>
      <c r="F68" s="632"/>
      <c r="G68" s="711"/>
      <c r="H68" s="715" t="str">
        <f>データ一覧!O135</f>
        <v>…</v>
      </c>
      <c r="I68" s="1081"/>
      <c r="J68" s="1585"/>
      <c r="K68" s="715" t="str">
        <f>データ一覧!O192</f>
        <v>…</v>
      </c>
      <c r="L68" s="1081"/>
      <c r="M68" s="1585"/>
      <c r="N68" s="715">
        <f>データ一覧!O136</f>
        <v>338</v>
      </c>
      <c r="O68" s="1081"/>
      <c r="P68" s="1585"/>
      <c r="Q68" s="715">
        <f>データ一覧!O193</f>
        <v>2287</v>
      </c>
      <c r="R68" s="1081"/>
      <c r="S68" s="1585"/>
      <c r="T68" s="715" t="str">
        <f>データ一覧!O137</f>
        <v>…</v>
      </c>
      <c r="U68" s="1081"/>
      <c r="V68" s="1585"/>
      <c r="W68" s="715" t="str">
        <f>データ一覧!O194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15" ht="15.75" customHeight="1" x14ac:dyDescent="0.15">
      <c r="A69" s="1609" t="s">
        <v>371</v>
      </c>
      <c r="B69" s="1481"/>
      <c r="C69" s="1481"/>
      <c r="D69" s="1481"/>
      <c r="E69" s="1481"/>
      <c r="F69" s="1481"/>
      <c r="G69" s="1501"/>
      <c r="H69" s="715" t="str">
        <f>データ一覧!O138</f>
        <v>…</v>
      </c>
      <c r="I69" s="1081"/>
      <c r="J69" s="1585"/>
      <c r="K69" s="715" t="str">
        <f>データ一覧!O195</f>
        <v>…</v>
      </c>
      <c r="L69" s="1081"/>
      <c r="M69" s="1585"/>
      <c r="N69" s="715">
        <f>データ一覧!O139</f>
        <v>303</v>
      </c>
      <c r="O69" s="1081"/>
      <c r="P69" s="1585"/>
      <c r="Q69" s="715">
        <f>データ一覧!O196</f>
        <v>1105</v>
      </c>
      <c r="R69" s="1081"/>
      <c r="S69" s="1585"/>
      <c r="T69" s="715" t="str">
        <f>データ一覧!O140</f>
        <v>…</v>
      </c>
      <c r="U69" s="1081"/>
      <c r="V69" s="1585"/>
      <c r="W69" s="715" t="str">
        <f>データ一覧!O197</f>
        <v>…</v>
      </c>
      <c r="X69" s="1081"/>
      <c r="Y69" s="1586"/>
      <c r="Z69" s="710" t="s">
        <v>1034</v>
      </c>
      <c r="AA69" s="632"/>
      <c r="AB69" s="632"/>
      <c r="AC69" s="711"/>
      <c r="AD69" s="721">
        <f>データ一覧!O289</f>
        <v>771</v>
      </c>
      <c r="AE69" s="1073"/>
      <c r="AF69" s="198"/>
      <c r="AG69" s="721">
        <f>データ一覧!O298</f>
        <v>5504</v>
      </c>
      <c r="AH69" s="1073"/>
      <c r="AI69" s="198"/>
      <c r="AJ69" s="721">
        <f>データ一覧!O307</f>
        <v>131440</v>
      </c>
      <c r="AK69" s="1073"/>
      <c r="AL69" s="1073"/>
      <c r="AM69" s="199"/>
      <c r="AN69" s="840"/>
      <c r="AO69" s="730"/>
      <c r="AP69" s="730"/>
      <c r="AQ69" s="731"/>
      <c r="AR69" s="1610">
        <f>データ一覧!O424</f>
        <v>569572.17073855654</v>
      </c>
      <c r="AS69" s="796"/>
      <c r="AT69" s="796"/>
      <c r="AU69" s="796"/>
      <c r="AV69" s="797"/>
      <c r="AW69" s="1611">
        <f>データ一覧!O425</f>
        <v>632539.23768119304</v>
      </c>
      <c r="AX69" s="1612"/>
      <c r="AY69" s="1612"/>
      <c r="AZ69" s="1612"/>
      <c r="BA69" s="1613"/>
      <c r="BB69" s="1531"/>
      <c r="BC69" s="1529"/>
      <c r="BD69" s="1529"/>
      <c r="BE69" s="1530"/>
      <c r="BF69" s="1611">
        <f>データ一覧!O426</f>
        <v>569572.17073855654</v>
      </c>
      <c r="BG69" s="1612"/>
      <c r="BH69" s="1612"/>
      <c r="BI69" s="1612"/>
      <c r="BJ69" s="1613"/>
      <c r="BK69" s="1611">
        <f>データ一覧!O427</f>
        <v>602652.35333093093</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15" ht="15.75" customHeight="1" x14ac:dyDescent="0.15">
      <c r="A70" s="710" t="s">
        <v>372</v>
      </c>
      <c r="B70" s="632"/>
      <c r="C70" s="632"/>
      <c r="D70" s="632"/>
      <c r="E70" s="632"/>
      <c r="F70" s="632"/>
      <c r="G70" s="711"/>
      <c r="H70" s="715" t="str">
        <f>データ一覧!O141</f>
        <v>…</v>
      </c>
      <c r="I70" s="1081"/>
      <c r="J70" s="1585"/>
      <c r="K70" s="715" t="str">
        <f>データ一覧!O198</f>
        <v>…</v>
      </c>
      <c r="L70" s="1081"/>
      <c r="M70" s="1585"/>
      <c r="N70" s="715">
        <f>データ一覧!O142</f>
        <v>86</v>
      </c>
      <c r="O70" s="1081"/>
      <c r="P70" s="1585"/>
      <c r="Q70" s="715">
        <f>データ一覧!O199</f>
        <v>445</v>
      </c>
      <c r="R70" s="1081"/>
      <c r="S70" s="1585"/>
      <c r="T70" s="715" t="str">
        <f>データ一覧!O143</f>
        <v>…</v>
      </c>
      <c r="U70" s="1081"/>
      <c r="V70" s="1585"/>
      <c r="W70" s="715" t="str">
        <f>データ一覧!O200</f>
        <v>…</v>
      </c>
      <c r="X70" s="1081"/>
      <c r="Y70" s="1586"/>
      <c r="Z70" s="710" t="s">
        <v>1043</v>
      </c>
      <c r="AA70" s="632"/>
      <c r="AB70" s="632"/>
      <c r="AC70" s="711"/>
      <c r="AD70" s="721">
        <f>データ一覧!O290</f>
        <v>142</v>
      </c>
      <c r="AE70" s="1073"/>
      <c r="AF70" s="198"/>
      <c r="AG70" s="721">
        <f>データ一覧!O299</f>
        <v>1349</v>
      </c>
      <c r="AH70" s="1073"/>
      <c r="AI70" s="198"/>
      <c r="AJ70" s="721">
        <f>データ一覧!O308</f>
        <v>58610</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15" ht="15.75" customHeight="1" x14ac:dyDescent="0.15">
      <c r="A71" s="710" t="s">
        <v>373</v>
      </c>
      <c r="B71" s="632"/>
      <c r="C71" s="632"/>
      <c r="D71" s="632"/>
      <c r="E71" s="632"/>
      <c r="F71" s="632"/>
      <c r="G71" s="711"/>
      <c r="H71" s="715" t="str">
        <f>データ一覧!O144</f>
        <v>…</v>
      </c>
      <c r="I71" s="1081"/>
      <c r="J71" s="1585"/>
      <c r="K71" s="715" t="str">
        <f>データ一覧!O201</f>
        <v>…</v>
      </c>
      <c r="L71" s="1081"/>
      <c r="M71" s="1585"/>
      <c r="N71" s="715">
        <f>データ一覧!O145</f>
        <v>209</v>
      </c>
      <c r="O71" s="1081"/>
      <c r="P71" s="1585"/>
      <c r="Q71" s="715">
        <f>データ一覧!O202</f>
        <v>3597</v>
      </c>
      <c r="R71" s="1081"/>
      <c r="S71" s="1585"/>
      <c r="T71" s="715" t="str">
        <f>データ一覧!O146</f>
        <v>…</v>
      </c>
      <c r="U71" s="1081"/>
      <c r="V71" s="1585"/>
      <c r="W71" s="715" t="str">
        <f>データ一覧!O203</f>
        <v>…</v>
      </c>
      <c r="X71" s="1081"/>
      <c r="Y71" s="1586"/>
      <c r="Z71" s="710" t="s">
        <v>1045</v>
      </c>
      <c r="AA71" s="632"/>
      <c r="AB71" s="632"/>
      <c r="AC71" s="711"/>
      <c r="AD71" s="721">
        <f>データ一覧!O291</f>
        <v>629</v>
      </c>
      <c r="AE71" s="1073"/>
      <c r="AF71" s="198"/>
      <c r="AG71" s="721">
        <f>データ一覧!O300</f>
        <v>4155</v>
      </c>
      <c r="AH71" s="1073"/>
      <c r="AI71" s="198"/>
      <c r="AJ71" s="721">
        <f>データ一覧!O309</f>
        <v>72830</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データ一覧!O662</f>
        <v>1124</v>
      </c>
      <c r="BV71" s="648"/>
      <c r="BW71" s="648"/>
      <c r="BX71" s="649"/>
      <c r="BY71" s="247" t="s">
        <v>1046</v>
      </c>
      <c r="BZ71" s="1102">
        <f>データ一覧!O663</f>
        <v>1</v>
      </c>
      <c r="CA71" s="1103"/>
      <c r="CB71" s="1010">
        <f>データ一覧!O664</f>
        <v>278</v>
      </c>
      <c r="CC71" s="1011"/>
      <c r="CD71" s="1104"/>
      <c r="CE71" s="247"/>
      <c r="CF71" s="1102">
        <f>データ一覧!O665</f>
        <v>9</v>
      </c>
      <c r="CG71" s="1103"/>
      <c r="CH71" s="647">
        <f>データ一覧!O666</f>
        <v>189</v>
      </c>
      <c r="CI71" s="648"/>
      <c r="CJ71" s="649"/>
      <c r="CK71" s="647">
        <f>データ一覧!O667</f>
        <v>57</v>
      </c>
      <c r="CL71" s="648"/>
      <c r="CM71" s="649"/>
      <c r="CN71" s="647">
        <f>データ一覧!O668</f>
        <v>67</v>
      </c>
      <c r="CO71" s="648"/>
      <c r="CP71" s="649"/>
      <c r="CQ71" s="647">
        <f>データ一覧!O669</f>
        <v>114</v>
      </c>
      <c r="CR71" s="648"/>
      <c r="CS71" s="649"/>
      <c r="CT71" s="647">
        <f>データ一覧!O670</f>
        <v>39</v>
      </c>
      <c r="CU71" s="648"/>
      <c r="CV71" s="649"/>
      <c r="CW71" s="647">
        <f>データ一覧!O671</f>
        <v>1</v>
      </c>
      <c r="CX71" s="648"/>
      <c r="CY71" s="1109"/>
    </row>
    <row r="72" spans="1:115" ht="15.75" customHeight="1" x14ac:dyDescent="0.15">
      <c r="A72" s="710" t="s">
        <v>374</v>
      </c>
      <c r="B72" s="632"/>
      <c r="C72" s="632"/>
      <c r="D72" s="632"/>
      <c r="E72" s="632"/>
      <c r="F72" s="632"/>
      <c r="G72" s="711"/>
      <c r="H72" s="715" t="str">
        <f>データ一覧!O147</f>
        <v>…</v>
      </c>
      <c r="I72" s="1081"/>
      <c r="J72" s="1585"/>
      <c r="K72" s="715" t="str">
        <f>データ一覧!O204</f>
        <v>…</v>
      </c>
      <c r="L72" s="1081"/>
      <c r="M72" s="1585"/>
      <c r="N72" s="715">
        <f>データ一覧!O148</f>
        <v>33</v>
      </c>
      <c r="O72" s="1081"/>
      <c r="P72" s="1585"/>
      <c r="Q72" s="715">
        <f>データ一覧!O205</f>
        <v>739</v>
      </c>
      <c r="R72" s="1081"/>
      <c r="S72" s="1585"/>
      <c r="T72" s="715" t="str">
        <f>データ一覧!O149</f>
        <v>…</v>
      </c>
      <c r="U72" s="1081"/>
      <c r="V72" s="1585"/>
      <c r="W72" s="715" t="str">
        <f>データ一覧!O206</f>
        <v>…</v>
      </c>
      <c r="X72" s="1081"/>
      <c r="Y72" s="1586"/>
      <c r="Z72" s="710" t="s">
        <v>1047</v>
      </c>
      <c r="AA72" s="632"/>
      <c r="AB72" s="632"/>
      <c r="AC72" s="711"/>
      <c r="AD72" s="721">
        <f>データ一覧!O292</f>
        <v>2</v>
      </c>
      <c r="AE72" s="1073"/>
      <c r="AF72" s="198"/>
      <c r="AG72" s="721">
        <f>データ一覧!O301</f>
        <v>308</v>
      </c>
      <c r="AH72" s="1073"/>
      <c r="AI72" s="198"/>
      <c r="AJ72" s="721" t="str">
        <f>データ一覧!O310</f>
        <v>x</v>
      </c>
      <c r="AK72" s="1073"/>
      <c r="AL72" s="1073"/>
      <c r="AM72" s="199"/>
      <c r="AN72" s="1618" t="s">
        <v>1048</v>
      </c>
      <c r="AO72" s="1619"/>
      <c r="AP72" s="1619"/>
      <c r="AQ72" s="1620"/>
      <c r="AR72" s="1611">
        <f>SUM(AR73:AV85)</f>
        <v>48677916</v>
      </c>
      <c r="AS72" s="1612"/>
      <c r="AT72" s="1612"/>
      <c r="AU72" s="1612"/>
      <c r="AV72" s="1613"/>
      <c r="AW72" s="1611">
        <f>SUM(AW73:BA85)</f>
        <v>54415453</v>
      </c>
      <c r="AX72" s="1612"/>
      <c r="AY72" s="1612"/>
      <c r="AZ72" s="1612"/>
      <c r="BA72" s="1613"/>
      <c r="BB72" s="1531" t="s">
        <v>565</v>
      </c>
      <c r="BC72" s="908"/>
      <c r="BD72" s="908"/>
      <c r="BE72" s="909"/>
      <c r="BF72" s="1611">
        <f>SUM(BF73:BJ85)</f>
        <v>48677916</v>
      </c>
      <c r="BG72" s="1612"/>
      <c r="BH72" s="1612"/>
      <c r="BI72" s="1612"/>
      <c r="BJ72" s="1613"/>
      <c r="BK72" s="718">
        <f>SUM(BK73:BO85)</f>
        <v>51844374</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15" ht="15.75" customHeight="1" x14ac:dyDescent="0.15">
      <c r="A73" s="710" t="s">
        <v>844</v>
      </c>
      <c r="B73" s="632"/>
      <c r="C73" s="632"/>
      <c r="D73" s="632"/>
      <c r="E73" s="632"/>
      <c r="F73" s="632"/>
      <c r="G73" s="711"/>
      <c r="H73" s="715" t="str">
        <f>データ一覧!O150</f>
        <v>…</v>
      </c>
      <c r="I73" s="1081"/>
      <c r="J73" s="1585"/>
      <c r="K73" s="715" t="str">
        <f>データ一覧!O207</f>
        <v>…</v>
      </c>
      <c r="L73" s="1081"/>
      <c r="M73" s="1585"/>
      <c r="N73" s="715">
        <f>データ一覧!O151</f>
        <v>269</v>
      </c>
      <c r="O73" s="1081"/>
      <c r="P73" s="1585"/>
      <c r="Q73" s="715">
        <f>データ一覧!O208</f>
        <v>1365</v>
      </c>
      <c r="R73" s="1081"/>
      <c r="S73" s="1585"/>
      <c r="T73" s="715" t="str">
        <f>データ一覧!O152</f>
        <v>…</v>
      </c>
      <c r="U73" s="1081"/>
      <c r="V73" s="1585"/>
      <c r="W73" s="715" t="str">
        <f>データ一覧!O209</f>
        <v>…</v>
      </c>
      <c r="X73" s="1081"/>
      <c r="Y73" s="1586"/>
      <c r="Z73" s="702" t="s">
        <v>1049</v>
      </c>
      <c r="AA73" s="703"/>
      <c r="AB73" s="703"/>
      <c r="AC73" s="704"/>
      <c r="AD73" s="721">
        <f>データ一覧!O293</f>
        <v>65</v>
      </c>
      <c r="AE73" s="1073"/>
      <c r="AF73" s="198"/>
      <c r="AG73" s="721">
        <f>データ一覧!O302</f>
        <v>176</v>
      </c>
      <c r="AH73" s="1073"/>
      <c r="AI73" s="198"/>
      <c r="AJ73" s="721">
        <f>データ一覧!O311</f>
        <v>1524</v>
      </c>
      <c r="AK73" s="1073"/>
      <c r="AL73" s="1073"/>
      <c r="AM73" s="199"/>
      <c r="AN73" s="1622" t="s">
        <v>570</v>
      </c>
      <c r="AO73" s="964"/>
      <c r="AP73" s="964"/>
      <c r="AQ73" s="965"/>
      <c r="AR73" s="718">
        <f>データ一覧!O429</f>
        <v>12877000</v>
      </c>
      <c r="AS73" s="719"/>
      <c r="AT73" s="719"/>
      <c r="AU73" s="719"/>
      <c r="AV73" s="720"/>
      <c r="AW73" s="718">
        <f>データ一覧!O443</f>
        <v>12564446</v>
      </c>
      <c r="AX73" s="719"/>
      <c r="AY73" s="719"/>
      <c r="AZ73" s="719"/>
      <c r="BA73" s="720"/>
      <c r="BB73" s="1534" t="s">
        <v>586</v>
      </c>
      <c r="BC73" s="919"/>
      <c r="BD73" s="919"/>
      <c r="BE73" s="920"/>
      <c r="BF73" s="718">
        <f>データ一覧!O457</f>
        <v>263395</v>
      </c>
      <c r="BG73" s="719"/>
      <c r="BH73" s="719"/>
      <c r="BI73" s="719"/>
      <c r="BJ73" s="720"/>
      <c r="BK73" s="718">
        <f>データ一覧!O471</f>
        <v>254304</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15" ht="15.75" customHeight="1" x14ac:dyDescent="0.15">
      <c r="A74" s="1187" t="s">
        <v>846</v>
      </c>
      <c r="B74" s="683"/>
      <c r="C74" s="683"/>
      <c r="D74" s="683"/>
      <c r="E74" s="683"/>
      <c r="F74" s="683"/>
      <c r="G74" s="1188"/>
      <c r="H74" s="716" t="str">
        <f>データ一覧!O153</f>
        <v>…</v>
      </c>
      <c r="I74" s="1771"/>
      <c r="J74" s="1831"/>
      <c r="K74" s="716" t="str">
        <f>データ一覧!O210</f>
        <v>…</v>
      </c>
      <c r="L74" s="1771"/>
      <c r="M74" s="1831"/>
      <c r="N74" s="1010" t="str">
        <f>データ一覧!O154</f>
        <v>…</v>
      </c>
      <c r="O74" s="1011"/>
      <c r="P74" s="1104"/>
      <c r="Q74" s="1010" t="str">
        <f>データ一覧!O211</f>
        <v>…</v>
      </c>
      <c r="R74" s="1011"/>
      <c r="S74" s="1104"/>
      <c r="T74" s="716" t="str">
        <f>データ一覧!O155</f>
        <v>…</v>
      </c>
      <c r="U74" s="1771"/>
      <c r="V74" s="1831"/>
      <c r="W74" s="716" t="str">
        <f>データ一覧!O212</f>
        <v>…</v>
      </c>
      <c r="X74" s="1771"/>
      <c r="Y74" s="1832"/>
      <c r="Z74" s="710" t="s">
        <v>1050</v>
      </c>
      <c r="AA74" s="632"/>
      <c r="AB74" s="632"/>
      <c r="AC74" s="711"/>
      <c r="AD74" s="721">
        <f>データ一覧!O294</f>
        <v>203</v>
      </c>
      <c r="AE74" s="1073"/>
      <c r="AF74" s="198"/>
      <c r="AG74" s="721">
        <f>データ一覧!O303</f>
        <v>1598</v>
      </c>
      <c r="AH74" s="1073"/>
      <c r="AI74" s="198"/>
      <c r="AJ74" s="721">
        <f>データ一覧!O312</f>
        <v>23702</v>
      </c>
      <c r="AK74" s="1073"/>
      <c r="AL74" s="1073"/>
      <c r="AM74" s="199"/>
      <c r="AN74" s="1622" t="s">
        <v>571</v>
      </c>
      <c r="AO74" s="964"/>
      <c r="AP74" s="964"/>
      <c r="AQ74" s="965"/>
      <c r="AR74" s="718">
        <f>データ一覧!O430</f>
        <v>345700</v>
      </c>
      <c r="AS74" s="719"/>
      <c r="AT74" s="719"/>
      <c r="AU74" s="719"/>
      <c r="AV74" s="720"/>
      <c r="AW74" s="718">
        <f>データ一覧!O444</f>
        <v>344534</v>
      </c>
      <c r="AX74" s="719"/>
      <c r="AY74" s="719"/>
      <c r="AZ74" s="719"/>
      <c r="BA74" s="720"/>
      <c r="BB74" s="1534" t="s">
        <v>587</v>
      </c>
      <c r="BC74" s="919"/>
      <c r="BD74" s="919"/>
      <c r="BE74" s="920"/>
      <c r="BF74" s="718">
        <f>データ一覧!O458</f>
        <v>7640941</v>
      </c>
      <c r="BG74" s="719"/>
      <c r="BH74" s="719"/>
      <c r="BI74" s="719"/>
      <c r="BJ74" s="720"/>
      <c r="BK74" s="718">
        <f>データ一覧!O472</f>
        <v>9704750</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15" ht="18"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データ一覧!O295</f>
        <v>97</v>
      </c>
      <c r="AE75" s="1073"/>
      <c r="AF75" s="198"/>
      <c r="AG75" s="721">
        <f>データ一覧!O304</f>
        <v>512</v>
      </c>
      <c r="AH75" s="1073"/>
      <c r="AI75" s="198"/>
      <c r="AJ75" s="721">
        <f>データ一覧!O313</f>
        <v>12068</v>
      </c>
      <c r="AK75" s="1073"/>
      <c r="AL75" s="1073"/>
      <c r="AM75" s="199"/>
      <c r="AN75" s="1622" t="s">
        <v>572</v>
      </c>
      <c r="AO75" s="964"/>
      <c r="AP75" s="964"/>
      <c r="AQ75" s="965"/>
      <c r="AR75" s="718">
        <f>データ一覧!O431</f>
        <v>2747500</v>
      </c>
      <c r="AS75" s="719"/>
      <c r="AT75" s="719"/>
      <c r="AU75" s="719"/>
      <c r="AV75" s="720"/>
      <c r="AW75" s="718">
        <f>データ一覧!O445</f>
        <v>2977488</v>
      </c>
      <c r="AX75" s="719"/>
      <c r="AY75" s="719"/>
      <c r="AZ75" s="719"/>
      <c r="BA75" s="720"/>
      <c r="BB75" s="1534" t="s">
        <v>588</v>
      </c>
      <c r="BC75" s="919"/>
      <c r="BD75" s="919"/>
      <c r="BE75" s="920"/>
      <c r="BF75" s="718">
        <f>データ一覧!O459</f>
        <v>17368042</v>
      </c>
      <c r="BG75" s="719"/>
      <c r="BH75" s="719"/>
      <c r="BI75" s="719"/>
      <c r="BJ75" s="720"/>
      <c r="BK75" s="718">
        <f>データ一覧!O473</f>
        <v>17440288</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585"/>
      <c r="CP75" s="1630"/>
      <c r="CQ75" s="585"/>
      <c r="CR75" s="585"/>
      <c r="CS75" s="817" t="str">
        <f>データ一覧!$A$674</f>
        <v>6年中</v>
      </c>
      <c r="CT75" s="817"/>
      <c r="CU75" s="817"/>
      <c r="CV75" s="817"/>
      <c r="CW75" s="817"/>
      <c r="CX75" s="1633"/>
      <c r="CY75" s="1634"/>
    </row>
    <row r="76" spans="1:115"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データ一覧!O296</f>
        <v>236</v>
      </c>
      <c r="AE76" s="1073"/>
      <c r="AF76" s="198"/>
      <c r="AG76" s="721">
        <f>データ一覧!O305</f>
        <v>1294</v>
      </c>
      <c r="AH76" s="1073"/>
      <c r="AI76" s="198"/>
      <c r="AJ76" s="721" t="str">
        <f>データ一覧!O314</f>
        <v>x</v>
      </c>
      <c r="AK76" s="1073"/>
      <c r="AL76" s="1073"/>
      <c r="AM76" s="199"/>
      <c r="AN76" s="1635" t="s">
        <v>573</v>
      </c>
      <c r="AO76" s="1636"/>
      <c r="AP76" s="1636"/>
      <c r="AQ76" s="1637"/>
      <c r="AR76" s="718">
        <f>データ一覧!O432</f>
        <v>87000</v>
      </c>
      <c r="AS76" s="719"/>
      <c r="AT76" s="719"/>
      <c r="AU76" s="719"/>
      <c r="AV76" s="720"/>
      <c r="AW76" s="718">
        <f>データ一覧!O446</f>
        <v>563241</v>
      </c>
      <c r="AX76" s="719"/>
      <c r="AY76" s="719"/>
      <c r="AZ76" s="719"/>
      <c r="BA76" s="720"/>
      <c r="BB76" s="1534" t="s">
        <v>589</v>
      </c>
      <c r="BC76" s="919"/>
      <c r="BD76" s="919"/>
      <c r="BE76" s="920"/>
      <c r="BF76" s="718">
        <f>データ一覧!O460</f>
        <v>2635232</v>
      </c>
      <c r="BG76" s="719"/>
      <c r="BH76" s="719"/>
      <c r="BI76" s="719"/>
      <c r="BJ76" s="720"/>
      <c r="BK76" s="718">
        <f>データ一覧!O474</f>
        <v>3036505</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15"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データ一覧!O297</f>
        <v>26</v>
      </c>
      <c r="AE77" s="1073"/>
      <c r="AF77" s="198"/>
      <c r="AG77" s="721">
        <f>データ一覧!O306</f>
        <v>267</v>
      </c>
      <c r="AH77" s="1073"/>
      <c r="AI77" s="198"/>
      <c r="AJ77" s="721">
        <f>データ一覧!O315</f>
        <v>1745</v>
      </c>
      <c r="AK77" s="1073"/>
      <c r="AL77" s="1073"/>
      <c r="AM77" s="199"/>
      <c r="AN77" s="1622" t="s">
        <v>574</v>
      </c>
      <c r="AO77" s="964"/>
      <c r="AP77" s="964"/>
      <c r="AQ77" s="965"/>
      <c r="AR77" s="718">
        <f>データ一覧!O433</f>
        <v>8800000</v>
      </c>
      <c r="AS77" s="719"/>
      <c r="AT77" s="719"/>
      <c r="AU77" s="719"/>
      <c r="AV77" s="720"/>
      <c r="AW77" s="718">
        <f>データ一覧!O447</f>
        <v>9726005</v>
      </c>
      <c r="AX77" s="719"/>
      <c r="AY77" s="719"/>
      <c r="AZ77" s="719"/>
      <c r="BA77" s="720"/>
      <c r="BB77" s="1534" t="s">
        <v>590</v>
      </c>
      <c r="BC77" s="919"/>
      <c r="BD77" s="919"/>
      <c r="BE77" s="920"/>
      <c r="BF77" s="718">
        <f>データ一覧!O461</f>
        <v>64852</v>
      </c>
      <c r="BG77" s="719"/>
      <c r="BH77" s="719"/>
      <c r="BI77" s="719"/>
      <c r="BJ77" s="720"/>
      <c r="BK77" s="718">
        <f>データ一覧!O475</f>
        <v>61590</v>
      </c>
      <c r="BL77" s="623"/>
      <c r="BM77" s="623"/>
      <c r="BN77" s="623"/>
      <c r="BO77" s="910"/>
      <c r="BP77" s="152"/>
      <c r="BQ77" s="153"/>
      <c r="BR77" s="1640">
        <f>データ一覧!O672</f>
        <v>2</v>
      </c>
      <c r="BS77" s="1640"/>
      <c r="BT77" s="1640"/>
      <c r="BU77" s="1640"/>
      <c r="BV77" s="1641"/>
      <c r="BW77" s="153"/>
      <c r="BX77" s="153"/>
      <c r="BY77" s="1642"/>
      <c r="BZ77" s="1641"/>
      <c r="CA77" s="1643">
        <f>データ一覧!O673</f>
        <v>12</v>
      </c>
      <c r="CB77" s="1643"/>
      <c r="CC77" s="1643"/>
      <c r="CD77" s="1643"/>
      <c r="CE77" s="153"/>
      <c r="CF77" s="1641"/>
      <c r="CG77" s="1644"/>
      <c r="CH77" s="1641"/>
      <c r="CI77" s="1641"/>
      <c r="CJ77" s="1643">
        <f>データ一覧!O674</f>
        <v>321</v>
      </c>
      <c r="CK77" s="1643"/>
      <c r="CL77" s="1643"/>
      <c r="CM77" s="1643"/>
      <c r="CN77" s="153"/>
      <c r="CO77" s="1641"/>
      <c r="CP77" s="1644"/>
      <c r="CQ77" s="153"/>
      <c r="CR77" s="153"/>
      <c r="CS77" s="1643">
        <f>データ一覧!O675</f>
        <v>81</v>
      </c>
      <c r="CT77" s="1643"/>
      <c r="CU77" s="1643"/>
      <c r="CV77" s="1643"/>
      <c r="CW77" s="153"/>
      <c r="CX77" s="1641"/>
      <c r="CY77" s="157"/>
    </row>
    <row r="78" spans="1:115"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データ一覧!O434</f>
        <v>396475</v>
      </c>
      <c r="AS78" s="719"/>
      <c r="AT78" s="719"/>
      <c r="AU78" s="719"/>
      <c r="AV78" s="720"/>
      <c r="AW78" s="718">
        <f>データ一覧!O448</f>
        <v>364885</v>
      </c>
      <c r="AX78" s="719"/>
      <c r="AY78" s="719"/>
      <c r="AZ78" s="719"/>
      <c r="BA78" s="720"/>
      <c r="BB78" s="1649" t="s">
        <v>591</v>
      </c>
      <c r="BC78" s="703"/>
      <c r="BD78" s="703"/>
      <c r="BE78" s="704"/>
      <c r="BF78" s="718">
        <f>データ一覧!O462</f>
        <v>1979055</v>
      </c>
      <c r="BG78" s="719"/>
      <c r="BH78" s="719"/>
      <c r="BI78" s="719"/>
      <c r="BJ78" s="720"/>
      <c r="BK78" s="718">
        <f>データ一覧!O476</f>
        <v>3054757</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15"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データ一覧!O435</f>
        <v>487718</v>
      </c>
      <c r="AS79" s="719"/>
      <c r="AT79" s="719"/>
      <c r="AU79" s="719"/>
      <c r="AV79" s="720"/>
      <c r="AW79" s="718">
        <f>データ一覧!O449</f>
        <v>474156</v>
      </c>
      <c r="AX79" s="719"/>
      <c r="AY79" s="719"/>
      <c r="AZ79" s="719"/>
      <c r="BA79" s="720"/>
      <c r="BB79" s="1534" t="s">
        <v>592</v>
      </c>
      <c r="BC79" s="919"/>
      <c r="BD79" s="919"/>
      <c r="BE79" s="920"/>
      <c r="BF79" s="718">
        <f>データ一覧!O463</f>
        <v>3288576</v>
      </c>
      <c r="BG79" s="719"/>
      <c r="BH79" s="719"/>
      <c r="BI79" s="719"/>
      <c r="BJ79" s="720"/>
      <c r="BK79" s="718">
        <f>データ一覧!O477</f>
        <v>2804742</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15" ht="15.75" customHeight="1" x14ac:dyDescent="0.15">
      <c r="A80" s="1645" t="s">
        <v>1079</v>
      </c>
      <c r="B80" s="483" t="str">
        <f>+LEFT(データ一覧!$A$213)</f>
        <v>2</v>
      </c>
      <c r="C80" s="729" t="s">
        <v>734</v>
      </c>
      <c r="D80" s="730"/>
      <c r="E80" s="730"/>
      <c r="F80" s="731"/>
      <c r="G80" s="1944">
        <f>データ一覧!O213</f>
        <v>1454</v>
      </c>
      <c r="H80" s="1833"/>
      <c r="I80" s="1945"/>
      <c r="J80" s="1518" t="s">
        <v>1080</v>
      </c>
      <c r="K80" s="621"/>
      <c r="L80" s="621"/>
      <c r="M80" s="621"/>
      <c r="N80" s="622"/>
      <c r="O80" s="1944">
        <f>データ一覧!O217</f>
        <v>1454</v>
      </c>
      <c r="P80" s="623"/>
      <c r="Q80" s="624"/>
      <c r="R80" s="1518" t="s">
        <v>1080</v>
      </c>
      <c r="S80" s="621"/>
      <c r="T80" s="621"/>
      <c r="U80" s="621"/>
      <c r="V80" s="622"/>
      <c r="W80" s="647">
        <f>データ一覧!O233</f>
        <v>5920</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データ一覧!O436</f>
        <v>7135961</v>
      </c>
      <c r="AS80" s="719"/>
      <c r="AT80" s="719"/>
      <c r="AU80" s="719"/>
      <c r="AV80" s="720"/>
      <c r="AW80" s="718">
        <f>データ一覧!O450</f>
        <v>6972236</v>
      </c>
      <c r="AX80" s="719"/>
      <c r="AY80" s="719"/>
      <c r="AZ80" s="719"/>
      <c r="BA80" s="720"/>
      <c r="BB80" s="1534" t="s">
        <v>593</v>
      </c>
      <c r="BC80" s="919"/>
      <c r="BD80" s="919"/>
      <c r="BE80" s="920"/>
      <c r="BF80" s="718">
        <f>データ一覧!O464</f>
        <v>3161189</v>
      </c>
      <c r="BG80" s="719"/>
      <c r="BH80" s="719"/>
      <c r="BI80" s="719"/>
      <c r="BJ80" s="720"/>
      <c r="BK80" s="718">
        <f>データ一覧!O478</f>
        <v>2937974</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15" ht="15.75" customHeight="1" x14ac:dyDescent="0.15">
      <c r="A81" s="1645" t="s">
        <v>1084</v>
      </c>
      <c r="B81" s="483" t="s">
        <v>892</v>
      </c>
      <c r="C81" s="214" t="s">
        <v>1085</v>
      </c>
      <c r="D81" s="595"/>
      <c r="E81" s="595"/>
      <c r="F81" s="596"/>
      <c r="G81" s="1944">
        <f>データ一覧!O214</f>
        <v>1316</v>
      </c>
      <c r="H81" s="1833"/>
      <c r="I81" s="1945"/>
      <c r="J81" s="1518" t="s">
        <v>1086</v>
      </c>
      <c r="K81" s="621"/>
      <c r="L81" s="621"/>
      <c r="M81" s="621"/>
      <c r="N81" s="622"/>
      <c r="O81" s="1944">
        <f>データ一覧!O218</f>
        <v>29</v>
      </c>
      <c r="P81" s="623"/>
      <c r="Q81" s="624"/>
      <c r="R81" s="1651" t="s">
        <v>1087</v>
      </c>
      <c r="S81" s="1652"/>
      <c r="T81" s="1652"/>
      <c r="U81" s="1652"/>
      <c r="V81" s="1653"/>
      <c r="W81" s="647">
        <f>データ一覧!O234</f>
        <v>55</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データ一覧!O437</f>
        <v>4466651</v>
      </c>
      <c r="AS81" s="719"/>
      <c r="AT81" s="719"/>
      <c r="AU81" s="719"/>
      <c r="AV81" s="720"/>
      <c r="AW81" s="718">
        <f>データ一覧!O451</f>
        <v>4864092</v>
      </c>
      <c r="AX81" s="719"/>
      <c r="AY81" s="719"/>
      <c r="AZ81" s="719"/>
      <c r="BA81" s="720"/>
      <c r="BB81" s="1534" t="s">
        <v>594</v>
      </c>
      <c r="BC81" s="919"/>
      <c r="BD81" s="919"/>
      <c r="BE81" s="920"/>
      <c r="BF81" s="718">
        <f>データ一覧!O465</f>
        <v>1832942</v>
      </c>
      <c r="BG81" s="719"/>
      <c r="BH81" s="719"/>
      <c r="BI81" s="719"/>
      <c r="BJ81" s="720"/>
      <c r="BK81" s="718">
        <f>データ一覧!O479</f>
        <v>1726293</v>
      </c>
      <c r="BL81" s="623"/>
      <c r="BM81" s="623"/>
      <c r="BN81" s="623"/>
      <c r="BO81" s="910"/>
      <c r="BP81" s="67"/>
      <c r="BQ81" s="770">
        <f>データ一覧!O676</f>
        <v>15</v>
      </c>
      <c r="BR81" s="770"/>
      <c r="BS81" s="770"/>
      <c r="BT81" s="162"/>
      <c r="BU81" s="150"/>
      <c r="BV81" s="770">
        <f>データ一覧!O677</f>
        <v>12</v>
      </c>
      <c r="BW81" s="770"/>
      <c r="BX81" s="770"/>
      <c r="BY81" s="162"/>
      <c r="BZ81" s="150"/>
      <c r="CA81" s="648">
        <f>データ一覧!O678</f>
        <v>0</v>
      </c>
      <c r="CB81" s="648"/>
      <c r="CC81" s="648"/>
      <c r="CD81" s="162"/>
      <c r="CE81" s="769">
        <f>データ一覧!O679</f>
        <v>3388</v>
      </c>
      <c r="CF81" s="770"/>
      <c r="CG81" s="770"/>
      <c r="CH81" s="770"/>
      <c r="CI81" s="771"/>
      <c r="CJ81" s="287"/>
      <c r="CK81" s="719">
        <f>データ一覧!O680</f>
        <v>48</v>
      </c>
      <c r="CL81" s="719"/>
      <c r="CM81" s="720"/>
      <c r="CN81" s="67"/>
      <c r="CO81" s="770">
        <f>データ一覧!O681</f>
        <v>36</v>
      </c>
      <c r="CP81" s="770"/>
      <c r="CQ81" s="771"/>
      <c r="CR81" s="150"/>
      <c r="CS81" s="770">
        <f>データ一覧!O682</f>
        <v>161</v>
      </c>
      <c r="CT81" s="770"/>
      <c r="CU81" s="771"/>
      <c r="CV81" s="150"/>
      <c r="CW81" s="770">
        <f>データ一覧!O683</f>
        <v>458</v>
      </c>
      <c r="CX81" s="770"/>
      <c r="CY81" s="785"/>
    </row>
    <row r="82" spans="1:115" ht="15.75" customHeight="1" x14ac:dyDescent="0.15">
      <c r="A82" s="1645" t="s">
        <v>1089</v>
      </c>
      <c r="B82" s="483" t="str">
        <f>+LEFT(データ一覧!$A$213,1)</f>
        <v>2</v>
      </c>
      <c r="C82" s="214" t="s">
        <v>384</v>
      </c>
      <c r="D82" s="595"/>
      <c r="E82" s="595"/>
      <c r="F82" s="596"/>
      <c r="G82" s="1944">
        <f>データ一覧!O215</f>
        <v>138</v>
      </c>
      <c r="H82" s="1833"/>
      <c r="I82" s="1945"/>
      <c r="J82" s="1518" t="s">
        <v>388</v>
      </c>
      <c r="K82" s="621"/>
      <c r="L82" s="621"/>
      <c r="M82" s="621"/>
      <c r="N82" s="622"/>
      <c r="O82" s="1944">
        <f>データ一覧!O219</f>
        <v>319</v>
      </c>
      <c r="P82" s="623"/>
      <c r="Q82" s="624"/>
      <c r="R82" s="150" t="s">
        <v>1090</v>
      </c>
      <c r="S82" s="1661"/>
      <c r="T82" s="1661"/>
      <c r="U82" s="1661"/>
      <c r="V82" s="1662"/>
      <c r="W82" s="647">
        <f>データ一覧!O235</f>
        <v>230</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データ一覧!O438</f>
        <v>185673</v>
      </c>
      <c r="AS82" s="719"/>
      <c r="AT82" s="719"/>
      <c r="AU82" s="719"/>
      <c r="AV82" s="720"/>
      <c r="AW82" s="718">
        <f>データ一覧!O452</f>
        <v>236577</v>
      </c>
      <c r="AX82" s="719"/>
      <c r="AY82" s="719"/>
      <c r="AZ82" s="719"/>
      <c r="BA82" s="720"/>
      <c r="BB82" s="1534" t="s">
        <v>595</v>
      </c>
      <c r="BC82" s="919"/>
      <c r="BD82" s="919"/>
      <c r="BE82" s="920"/>
      <c r="BF82" s="718">
        <f>データ一覧!O466</f>
        <v>5997900</v>
      </c>
      <c r="BG82" s="719"/>
      <c r="BH82" s="719"/>
      <c r="BI82" s="719"/>
      <c r="BJ82" s="720"/>
      <c r="BK82" s="718">
        <f>データ一覧!O480</f>
        <v>6285507</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15" ht="15.75" customHeight="1" x14ac:dyDescent="0.15">
      <c r="A83" s="1645" t="s">
        <v>1093</v>
      </c>
      <c r="B83" s="483" t="s">
        <v>892</v>
      </c>
      <c r="C83" s="150"/>
      <c r="D83" s="67" t="s">
        <v>1094</v>
      </c>
      <c r="E83" s="67"/>
      <c r="F83" s="162"/>
      <c r="G83" s="1944">
        <f>データ一覧!O216</f>
        <v>54</v>
      </c>
      <c r="H83" s="1833"/>
      <c r="I83" s="1945"/>
      <c r="J83" s="1668" t="s">
        <v>1095</v>
      </c>
      <c r="K83" s="1669"/>
      <c r="L83" s="1669"/>
      <c r="M83" s="1669"/>
      <c r="N83" s="1670"/>
      <c r="O83" s="1944">
        <f>データ一覧!O220</f>
        <v>778</v>
      </c>
      <c r="P83" s="623"/>
      <c r="Q83" s="624"/>
      <c r="R83" s="150" t="s">
        <v>1096</v>
      </c>
      <c r="S83" s="67"/>
      <c r="T83" s="67"/>
      <c r="U83" s="67"/>
      <c r="V83" s="162"/>
      <c r="W83" s="647">
        <f>データ一覧!O236</f>
        <v>711</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データ一覧!O439</f>
        <v>5872762</v>
      </c>
      <c r="AS83" s="719"/>
      <c r="AT83" s="719"/>
      <c r="AU83" s="719"/>
      <c r="AV83" s="720"/>
      <c r="AW83" s="718">
        <f>データ一覧!O453</f>
        <v>5645839</v>
      </c>
      <c r="AX83" s="719"/>
      <c r="AY83" s="719"/>
      <c r="AZ83" s="719"/>
      <c r="BA83" s="720"/>
      <c r="BB83" s="1534" t="s">
        <v>596</v>
      </c>
      <c r="BC83" s="919"/>
      <c r="BD83" s="919"/>
      <c r="BE83" s="920"/>
      <c r="BF83" s="647">
        <f>データ一覧!O467</f>
        <v>0</v>
      </c>
      <c r="BG83" s="648"/>
      <c r="BH83" s="648"/>
      <c r="BI83" s="648"/>
      <c r="BJ83" s="649"/>
      <c r="BK83" s="718">
        <f>データ一覧!O481</f>
        <v>1000</v>
      </c>
      <c r="BL83" s="623"/>
      <c r="BM83" s="623"/>
      <c r="BN83" s="623"/>
      <c r="BO83" s="910"/>
      <c r="BP83" s="876"/>
      <c r="BQ83" s="877"/>
      <c r="BR83" s="877"/>
      <c r="BS83" s="877"/>
      <c r="BT83" s="877"/>
      <c r="BU83" s="877"/>
      <c r="BV83" s="877"/>
      <c r="BW83" s="877"/>
      <c r="BX83" s="877"/>
      <c r="BY83" s="877"/>
      <c r="BZ83" s="877"/>
      <c r="CA83" s="877"/>
      <c r="CB83" s="877"/>
      <c r="CC83" s="877"/>
      <c r="CD83" s="877"/>
      <c r="CE83" s="877"/>
      <c r="CF83" s="877"/>
      <c r="CG83" s="877"/>
      <c r="CH83" s="877"/>
      <c r="CI83" s="877"/>
      <c r="CJ83" s="877"/>
      <c r="CK83" s="877"/>
      <c r="CL83" s="877"/>
      <c r="CM83" s="877"/>
      <c r="CN83" s="877"/>
      <c r="CO83" s="877"/>
      <c r="CP83" s="877"/>
      <c r="CQ83" s="877"/>
      <c r="CR83" s="877"/>
      <c r="CS83" s="877"/>
      <c r="CT83" s="877"/>
      <c r="CU83" s="877"/>
      <c r="CV83" s="877"/>
      <c r="CW83" s="877"/>
      <c r="CX83" s="877"/>
      <c r="CY83" s="878"/>
    </row>
    <row r="84" spans="1:115"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944">
        <f>データ一覧!O221</f>
        <v>103</v>
      </c>
      <c r="P84" s="623"/>
      <c r="Q84" s="624"/>
      <c r="R84" s="150" t="s">
        <v>1099</v>
      </c>
      <c r="S84" s="67"/>
      <c r="T84" s="67"/>
      <c r="U84" s="67"/>
      <c r="V84" s="162"/>
      <c r="W84" s="647">
        <f>データ一覧!O237</f>
        <v>431</v>
      </c>
      <c r="X84" s="648"/>
      <c r="Y84" s="1109"/>
      <c r="Z84" s="67"/>
      <c r="AA84" s="1672">
        <f>データ一覧!O316</f>
        <v>32813</v>
      </c>
      <c r="AB84" s="1672"/>
      <c r="AC84" s="259" t="s">
        <v>1430</v>
      </c>
      <c r="AD84" s="1673">
        <f>データ一覧!O317</f>
        <v>314</v>
      </c>
      <c r="AE84" s="945"/>
      <c r="AF84" s="259" t="s">
        <v>1430</v>
      </c>
      <c r="AG84" s="1673">
        <f>データ一覧!O318</f>
        <v>317</v>
      </c>
      <c r="AH84" s="945"/>
      <c r="AI84" s="259" t="s">
        <v>1430</v>
      </c>
      <c r="AJ84" s="150"/>
      <c r="AK84" s="742">
        <f>データ一覧!O319</f>
        <v>32810</v>
      </c>
      <c r="AL84" s="742"/>
      <c r="AM84" s="1675" t="s">
        <v>1430</v>
      </c>
      <c r="AN84" s="1622" t="s">
        <v>581</v>
      </c>
      <c r="AO84" s="964"/>
      <c r="AP84" s="964"/>
      <c r="AQ84" s="965"/>
      <c r="AR84" s="718">
        <f>データ一覧!O440</f>
        <v>2145000</v>
      </c>
      <c r="AS84" s="719"/>
      <c r="AT84" s="719"/>
      <c r="AU84" s="719"/>
      <c r="AV84" s="720"/>
      <c r="AW84" s="718">
        <f>データ一覧!O454</f>
        <v>1902399</v>
      </c>
      <c r="AX84" s="719"/>
      <c r="AY84" s="719"/>
      <c r="AZ84" s="719"/>
      <c r="BA84" s="720"/>
      <c r="BB84" s="1534" t="s">
        <v>597</v>
      </c>
      <c r="BC84" s="919"/>
      <c r="BD84" s="919"/>
      <c r="BE84" s="920"/>
      <c r="BF84" s="718">
        <f>データ一覧!O468</f>
        <v>4435792</v>
      </c>
      <c r="BG84" s="719"/>
      <c r="BH84" s="719"/>
      <c r="BI84" s="719"/>
      <c r="BJ84" s="720"/>
      <c r="BK84" s="718">
        <f>データ一覧!O482</f>
        <v>4536664</v>
      </c>
      <c r="BL84" s="623"/>
      <c r="BM84" s="623"/>
      <c r="BN84" s="623"/>
      <c r="BO84" s="910"/>
      <c r="BP84" s="317"/>
      <c r="BQ84" s="318"/>
      <c r="BR84" s="318"/>
      <c r="BS84" s="318"/>
      <c r="BT84" s="176"/>
      <c r="BU84" s="1946" t="s">
        <v>1679</v>
      </c>
      <c r="BV84" s="1947"/>
      <c r="BW84" s="1947"/>
      <c r="BX84" s="1947"/>
      <c r="BY84" s="1947"/>
      <c r="BZ84" s="1947"/>
      <c r="CA84" s="1947"/>
      <c r="CB84" s="1947"/>
      <c r="CC84" s="1947"/>
      <c r="CD84" s="1947"/>
      <c r="CE84" s="1947"/>
      <c r="CF84" s="1947"/>
      <c r="CG84" s="1947"/>
      <c r="CH84" s="1947"/>
      <c r="CI84" s="1947"/>
      <c r="CJ84" s="1947"/>
      <c r="CK84" s="1947"/>
      <c r="CL84" s="1947"/>
      <c r="CM84" s="1947"/>
      <c r="CN84" s="1947"/>
      <c r="CO84" s="1947"/>
      <c r="CP84" s="1947"/>
      <c r="CQ84" s="1947"/>
      <c r="CR84" s="1947"/>
      <c r="CS84" s="1947"/>
      <c r="CT84" s="1947"/>
      <c r="CU84" s="1947"/>
      <c r="CV84" s="1947"/>
      <c r="CW84" s="1947"/>
      <c r="CX84" s="1947"/>
      <c r="CY84" s="1948"/>
    </row>
    <row r="85" spans="1:115" ht="15.75" customHeight="1" x14ac:dyDescent="0.15">
      <c r="A85" s="1645" t="s">
        <v>1101</v>
      </c>
      <c r="B85" s="483"/>
      <c r="C85" s="150"/>
      <c r="D85" s="67"/>
      <c r="E85" s="590"/>
      <c r="F85" s="314"/>
      <c r="G85" s="648"/>
      <c r="H85" s="648"/>
      <c r="I85" s="649"/>
      <c r="J85" s="1668" t="s">
        <v>1102</v>
      </c>
      <c r="K85" s="1669"/>
      <c r="L85" s="1669"/>
      <c r="M85" s="1669"/>
      <c r="N85" s="1670"/>
      <c r="O85" s="1944">
        <f>データ一覧!O222</f>
        <v>100</v>
      </c>
      <c r="P85" s="623"/>
      <c r="Q85" s="624"/>
      <c r="R85" s="150" t="s">
        <v>1103</v>
      </c>
      <c r="S85" s="67"/>
      <c r="T85" s="67"/>
      <c r="U85" s="67"/>
      <c r="V85" s="162"/>
      <c r="W85" s="647">
        <f>データ一覧!O238</f>
        <v>333</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データ一覧!O441</f>
        <v>3130476</v>
      </c>
      <c r="AS85" s="719"/>
      <c r="AT85" s="719"/>
      <c r="AU85" s="719"/>
      <c r="AV85" s="720"/>
      <c r="AW85" s="718">
        <f>データ一覧!O455</f>
        <v>7779555</v>
      </c>
      <c r="AX85" s="719"/>
      <c r="AY85" s="719"/>
      <c r="AZ85" s="719"/>
      <c r="BA85" s="720"/>
      <c r="BB85" s="1534" t="s">
        <v>1104</v>
      </c>
      <c r="BC85" s="919"/>
      <c r="BD85" s="919"/>
      <c r="BE85" s="920"/>
      <c r="BF85" s="718">
        <f>データ一覧!O469</f>
        <v>10000</v>
      </c>
      <c r="BG85" s="719"/>
      <c r="BH85" s="719"/>
      <c r="BI85" s="719"/>
      <c r="BJ85" s="720"/>
      <c r="BK85" s="647">
        <f>データ一覧!O483</f>
        <v>0</v>
      </c>
      <c r="BL85" s="1833"/>
      <c r="BM85" s="1833"/>
      <c r="BN85" s="1833"/>
      <c r="BO85" s="1803"/>
      <c r="BP85" s="319" t="s">
        <v>1234</v>
      </c>
      <c r="BQ85" s="67"/>
      <c r="BR85" s="67"/>
      <c r="BS85" s="215"/>
      <c r="BT85" s="162"/>
      <c r="BU85" s="1949"/>
      <c r="BV85" s="1950"/>
      <c r="BW85" s="1950"/>
      <c r="BX85" s="1950"/>
      <c r="BY85" s="1950"/>
      <c r="BZ85" s="1950"/>
      <c r="CA85" s="1950"/>
      <c r="CB85" s="1950"/>
      <c r="CC85" s="1950"/>
      <c r="CD85" s="1950"/>
      <c r="CE85" s="1950"/>
      <c r="CF85" s="1950"/>
      <c r="CG85" s="1950"/>
      <c r="CH85" s="1950"/>
      <c r="CI85" s="1950"/>
      <c r="CJ85" s="1950"/>
      <c r="CK85" s="1950"/>
      <c r="CL85" s="1950"/>
      <c r="CM85" s="1950"/>
      <c r="CN85" s="1950"/>
      <c r="CO85" s="1950"/>
      <c r="CP85" s="1950"/>
      <c r="CQ85" s="1950"/>
      <c r="CR85" s="1950"/>
      <c r="CS85" s="1950"/>
      <c r="CT85" s="1950"/>
      <c r="CU85" s="1950"/>
      <c r="CV85" s="1950"/>
      <c r="CW85" s="1950"/>
      <c r="CX85" s="1950"/>
      <c r="CY85" s="1951"/>
    </row>
    <row r="86" spans="1:115" ht="15.75" customHeight="1" x14ac:dyDescent="0.15">
      <c r="A86" s="1645" t="s">
        <v>1093</v>
      </c>
      <c r="B86" s="1682"/>
      <c r="C86" s="171"/>
      <c r="D86" s="172"/>
      <c r="E86" s="172"/>
      <c r="F86" s="173"/>
      <c r="G86" s="648"/>
      <c r="H86" s="648"/>
      <c r="I86" s="649"/>
      <c r="J86" s="1668" t="s">
        <v>1110</v>
      </c>
      <c r="K86" s="1669"/>
      <c r="L86" s="1669"/>
      <c r="M86" s="1669"/>
      <c r="N86" s="1670"/>
      <c r="O86" s="1944">
        <f>データ一覧!O223</f>
        <v>125</v>
      </c>
      <c r="P86" s="623"/>
      <c r="Q86" s="624"/>
      <c r="R86" s="1683" t="s">
        <v>1111</v>
      </c>
      <c r="S86" s="1684"/>
      <c r="T86" s="1684"/>
      <c r="U86" s="1684"/>
      <c r="V86" s="1685"/>
      <c r="W86" s="647">
        <f>データ一覧!O239</f>
        <v>4161</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1235</v>
      </c>
      <c r="BQ86" s="215"/>
      <c r="BR86" s="215"/>
      <c r="BS86" s="215"/>
      <c r="BT86" s="162"/>
      <c r="BU86" s="1949"/>
      <c r="BV86" s="1950"/>
      <c r="BW86" s="1950"/>
      <c r="BX86" s="1950"/>
      <c r="BY86" s="1950"/>
      <c r="BZ86" s="1950"/>
      <c r="CA86" s="1950"/>
      <c r="CB86" s="1950"/>
      <c r="CC86" s="1950"/>
      <c r="CD86" s="1950"/>
      <c r="CE86" s="1950"/>
      <c r="CF86" s="1950"/>
      <c r="CG86" s="1950"/>
      <c r="CH86" s="1950"/>
      <c r="CI86" s="1950"/>
      <c r="CJ86" s="1950"/>
      <c r="CK86" s="1950"/>
      <c r="CL86" s="1950"/>
      <c r="CM86" s="1950"/>
      <c r="CN86" s="1950"/>
      <c r="CO86" s="1950"/>
      <c r="CP86" s="1950"/>
      <c r="CQ86" s="1950"/>
      <c r="CR86" s="1950"/>
      <c r="CS86" s="1950"/>
      <c r="CT86" s="1950"/>
      <c r="CU86" s="1950"/>
      <c r="CV86" s="1950"/>
      <c r="CW86" s="1950"/>
      <c r="CX86" s="1950"/>
      <c r="CY86" s="1951"/>
    </row>
    <row r="87" spans="1:115"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1949"/>
      <c r="BV87" s="1950"/>
      <c r="BW87" s="1950"/>
      <c r="BX87" s="1950"/>
      <c r="BY87" s="1950"/>
      <c r="BZ87" s="1950"/>
      <c r="CA87" s="1950"/>
      <c r="CB87" s="1950"/>
      <c r="CC87" s="1950"/>
      <c r="CD87" s="1950"/>
      <c r="CE87" s="1950"/>
      <c r="CF87" s="1950"/>
      <c r="CG87" s="1950"/>
      <c r="CH87" s="1950"/>
      <c r="CI87" s="1950"/>
      <c r="CJ87" s="1950"/>
      <c r="CK87" s="1950"/>
      <c r="CL87" s="1950"/>
      <c r="CM87" s="1950"/>
      <c r="CN87" s="1950"/>
      <c r="CO87" s="1950"/>
      <c r="CP87" s="1950"/>
      <c r="CQ87" s="1950"/>
      <c r="CR87" s="1950"/>
      <c r="CS87" s="1950"/>
      <c r="CT87" s="1950"/>
      <c r="CU87" s="1950"/>
      <c r="CV87" s="1950"/>
      <c r="CW87" s="1950"/>
      <c r="CX87" s="1950"/>
      <c r="CY87" s="1951"/>
    </row>
    <row r="88" spans="1:115"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19"/>
      <c r="BQ88" s="215"/>
      <c r="BR88" s="67"/>
      <c r="BS88" s="215"/>
      <c r="BT88" s="162"/>
      <c r="BU88" s="1952"/>
      <c r="BV88" s="1953"/>
      <c r="BW88" s="1953"/>
      <c r="BX88" s="1953"/>
      <c r="BY88" s="1953"/>
      <c r="BZ88" s="1953"/>
      <c r="CA88" s="1953"/>
      <c r="CB88" s="1953"/>
      <c r="CC88" s="1953"/>
      <c r="CD88" s="1953"/>
      <c r="CE88" s="1953"/>
      <c r="CF88" s="1953"/>
      <c r="CG88" s="1953"/>
      <c r="CH88" s="1953"/>
      <c r="CI88" s="1953"/>
      <c r="CJ88" s="1953"/>
      <c r="CK88" s="1953"/>
      <c r="CL88" s="1953"/>
      <c r="CM88" s="1953"/>
      <c r="CN88" s="1953"/>
      <c r="CO88" s="1953"/>
      <c r="CP88" s="1953"/>
      <c r="CQ88" s="1953"/>
      <c r="CR88" s="1953"/>
      <c r="CS88" s="1953"/>
      <c r="CT88" s="1953"/>
      <c r="CU88" s="1953"/>
      <c r="CV88" s="1953"/>
      <c r="CW88" s="1953"/>
      <c r="CX88" s="1953"/>
      <c r="CY88" s="1954"/>
    </row>
    <row r="89" spans="1:115"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20" t="s">
        <v>1239</v>
      </c>
      <c r="BQ89" s="166"/>
      <c r="BR89" s="321"/>
      <c r="BS89" s="321"/>
      <c r="BT89" s="165"/>
      <c r="BU89" s="609" t="s">
        <v>1431</v>
      </c>
      <c r="BV89" s="321"/>
      <c r="BW89" s="321"/>
      <c r="BX89" s="321"/>
      <c r="BY89" s="321"/>
      <c r="BZ89" s="321"/>
      <c r="CA89" s="321"/>
      <c r="CB89" s="321"/>
      <c r="CC89" s="321"/>
      <c r="CD89" s="362"/>
      <c r="CE89" s="363"/>
      <c r="CF89" s="363"/>
      <c r="CG89" s="363"/>
      <c r="CH89" s="363"/>
      <c r="CI89" s="321"/>
      <c r="CJ89" s="321"/>
      <c r="CK89" s="321"/>
      <c r="CL89" s="364"/>
      <c r="CM89" s="363"/>
      <c r="CN89" s="363"/>
      <c r="CO89" s="363"/>
      <c r="CP89" s="363"/>
      <c r="CQ89" s="321"/>
      <c r="CR89" s="321"/>
      <c r="CS89" s="321"/>
      <c r="CT89" s="362"/>
      <c r="CU89" s="363"/>
      <c r="CV89" s="363"/>
      <c r="CW89" s="363"/>
      <c r="CX89" s="363"/>
      <c r="CY89" s="1879"/>
    </row>
    <row r="90" spans="1:115"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22"/>
      <c r="BQ90" s="275"/>
      <c r="BR90" s="153"/>
      <c r="BS90" s="275"/>
      <c r="BT90" s="164"/>
      <c r="BU90" s="611" t="s">
        <v>1432</v>
      </c>
      <c r="BV90" s="275"/>
      <c r="BW90" s="275"/>
      <c r="BX90" s="275"/>
      <c r="BY90" s="275"/>
      <c r="BZ90" s="275"/>
      <c r="CA90" s="275"/>
      <c r="CB90" s="275"/>
      <c r="CC90" s="275"/>
      <c r="CD90" s="365"/>
      <c r="CE90" s="366"/>
      <c r="CF90" s="366"/>
      <c r="CG90" s="366"/>
      <c r="CH90" s="366"/>
      <c r="CI90" s="275"/>
      <c r="CJ90" s="275"/>
      <c r="CK90" s="275"/>
      <c r="CL90" s="367"/>
      <c r="CM90" s="366"/>
      <c r="CN90" s="366"/>
      <c r="CO90" s="366"/>
      <c r="CP90" s="366"/>
      <c r="CQ90" s="275"/>
      <c r="CR90" s="275"/>
      <c r="CS90" s="275"/>
      <c r="CT90" s="365"/>
      <c r="CU90" s="366"/>
      <c r="CV90" s="366"/>
      <c r="CW90" s="366"/>
      <c r="CX90" s="366"/>
      <c r="CY90" s="1886"/>
    </row>
    <row r="91" spans="1:115" ht="15.75" customHeight="1" x14ac:dyDescent="0.15">
      <c r="A91" s="1645" t="s">
        <v>1149</v>
      </c>
      <c r="B91" s="1682"/>
      <c r="C91" s="729" t="s">
        <v>735</v>
      </c>
      <c r="D91" s="730"/>
      <c r="E91" s="730"/>
      <c r="F91" s="731"/>
      <c r="G91" s="1707">
        <f>データ一覧!O230</f>
        <v>154</v>
      </c>
      <c r="H91" s="1708"/>
      <c r="I91" s="1709"/>
      <c r="J91" s="729" t="s">
        <v>735</v>
      </c>
      <c r="K91" s="730"/>
      <c r="L91" s="730"/>
      <c r="M91" s="730"/>
      <c r="N91" s="731"/>
      <c r="O91" s="1707">
        <f>データ一覧!O224</f>
        <v>66.8</v>
      </c>
      <c r="P91" s="1708"/>
      <c r="Q91" s="1709"/>
      <c r="R91" s="729" t="s">
        <v>735</v>
      </c>
      <c r="S91" s="730"/>
      <c r="T91" s="730"/>
      <c r="U91" s="730"/>
      <c r="V91" s="731"/>
      <c r="W91" s="1707">
        <f>データ一覧!O227</f>
        <v>66.400000000000006</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データ一覧!O484</f>
        <v>4</v>
      </c>
      <c r="AT91" s="797"/>
      <c r="AU91" s="1121">
        <f>データ一覧!O485</f>
        <v>637764</v>
      </c>
      <c r="AV91" s="1122"/>
      <c r="AW91" s="1123"/>
      <c r="AX91" s="153"/>
      <c r="AY91" s="805">
        <f>データ一覧!O486</f>
        <v>23</v>
      </c>
      <c r="AZ91" s="806"/>
      <c r="BA91" s="1114">
        <f>データ一覧!O487</f>
        <v>3</v>
      </c>
      <c r="BB91" s="1115"/>
      <c r="BC91" s="1116"/>
      <c r="BD91" s="804">
        <f>データ一覧!O488</f>
        <v>81</v>
      </c>
      <c r="BE91" s="805"/>
      <c r="BF91" s="806"/>
      <c r="BG91" s="804">
        <f>データ一覧!O489</f>
        <v>11</v>
      </c>
      <c r="BH91" s="805"/>
      <c r="BI91" s="823"/>
      <c r="BJ91" s="844">
        <f>データ一覧!O490</f>
        <v>340</v>
      </c>
      <c r="BK91" s="845"/>
      <c r="BL91" s="846"/>
      <c r="BM91" s="786">
        <f>データ一覧!O491</f>
        <v>14839</v>
      </c>
      <c r="BN91" s="787"/>
      <c r="BO91" s="788"/>
      <c r="BP91" s="319" t="s">
        <v>1241</v>
      </c>
      <c r="BQ91" s="67"/>
      <c r="BR91" s="215"/>
      <c r="BS91" s="215"/>
      <c r="BT91" s="162"/>
      <c r="BU91" s="528" t="s">
        <v>1680</v>
      </c>
      <c r="BV91" s="215"/>
      <c r="BW91" s="215"/>
      <c r="BX91" s="215"/>
      <c r="BY91" s="215"/>
      <c r="BZ91" s="344"/>
      <c r="CA91" s="215"/>
      <c r="CB91" s="215"/>
      <c r="CC91" s="215"/>
      <c r="CD91" s="345"/>
      <c r="CE91" s="91"/>
      <c r="CF91" s="91"/>
      <c r="CG91" s="91"/>
      <c r="CH91" s="91"/>
      <c r="CI91" s="215"/>
      <c r="CJ91" s="215"/>
      <c r="CK91" s="215"/>
      <c r="CL91" s="346"/>
      <c r="CM91" s="91"/>
      <c r="CN91" s="91"/>
      <c r="CO91" s="91"/>
      <c r="CP91" s="91"/>
      <c r="CQ91" s="215"/>
      <c r="CR91" s="215"/>
      <c r="CS91" s="215"/>
      <c r="CT91" s="345"/>
      <c r="CU91" s="91"/>
      <c r="CV91" s="91"/>
      <c r="CW91" s="91"/>
      <c r="CX91" s="91"/>
      <c r="CY91" s="269"/>
    </row>
    <row r="92" spans="1:115" ht="15.75" customHeight="1" x14ac:dyDescent="0.15">
      <c r="A92" s="1690" t="s">
        <v>1153</v>
      </c>
      <c r="B92" s="483"/>
      <c r="C92" s="1518" t="s">
        <v>394</v>
      </c>
      <c r="D92" s="621"/>
      <c r="E92" s="621"/>
      <c r="F92" s="622"/>
      <c r="G92" s="1650">
        <f>データ一覧!O231</f>
        <v>109</v>
      </c>
      <c r="H92" s="1711"/>
      <c r="I92" s="1712"/>
      <c r="J92" s="1518" t="s">
        <v>394</v>
      </c>
      <c r="K92" s="621"/>
      <c r="L92" s="621"/>
      <c r="M92" s="621"/>
      <c r="N92" s="622"/>
      <c r="O92" s="1650">
        <f>データ一覧!O225</f>
        <v>66.2</v>
      </c>
      <c r="P92" s="1711"/>
      <c r="Q92" s="1712"/>
      <c r="R92" s="1518" t="s">
        <v>394</v>
      </c>
      <c r="S92" s="621"/>
      <c r="T92" s="621"/>
      <c r="U92" s="621"/>
      <c r="V92" s="622"/>
      <c r="W92" s="1650">
        <f>データ一覧!O228</f>
        <v>66</v>
      </c>
      <c r="X92" s="1711"/>
      <c r="Y92" s="1713"/>
      <c r="Z92" s="67"/>
      <c r="AA92" s="742">
        <f>データ一覧!O320</f>
        <v>24</v>
      </c>
      <c r="AB92" s="743"/>
      <c r="AC92" s="656">
        <f>データ一覧!O323</f>
        <v>35219</v>
      </c>
      <c r="AD92" s="743"/>
      <c r="AE92" s="656">
        <f>データ一覧!O324</f>
        <v>37828</v>
      </c>
      <c r="AF92" s="743"/>
      <c r="AG92" s="809">
        <f>データ一覧!O322</f>
        <v>54.63</v>
      </c>
      <c r="AH92" s="1110"/>
      <c r="AI92" s="1111"/>
      <c r="AJ92" s="838">
        <f>データ一覧!O325</f>
        <v>815</v>
      </c>
      <c r="AK92" s="1112"/>
      <c r="AL92" s="838">
        <f>データ一覧!O326</f>
        <v>391</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319"/>
      <c r="BQ92" s="215"/>
      <c r="BR92" s="215"/>
      <c r="BS92" s="215"/>
      <c r="BT92" s="162"/>
      <c r="BU92" s="528" t="s">
        <v>1681</v>
      </c>
      <c r="BV92" s="215"/>
      <c r="BW92" s="215"/>
      <c r="BX92" s="215"/>
      <c r="BY92" s="215"/>
      <c r="BZ92" s="215"/>
      <c r="CA92" s="215"/>
      <c r="CB92" s="215"/>
      <c r="CC92" s="215"/>
      <c r="CD92" s="346"/>
      <c r="CE92" s="91"/>
      <c r="CF92" s="91"/>
      <c r="CG92" s="91"/>
      <c r="CH92" s="91"/>
      <c r="CI92" s="215"/>
      <c r="CJ92" s="215"/>
      <c r="CK92" s="215"/>
      <c r="CL92" s="345"/>
      <c r="CM92" s="91"/>
      <c r="CN92" s="91"/>
      <c r="CO92" s="91"/>
      <c r="CP92" s="91"/>
      <c r="CQ92" s="215"/>
      <c r="CR92" s="215"/>
      <c r="CS92" s="215"/>
      <c r="CT92" s="345"/>
      <c r="CU92" s="91"/>
      <c r="CV92" s="91"/>
      <c r="CW92" s="91"/>
      <c r="CX92" s="91"/>
      <c r="CY92" s="269"/>
    </row>
    <row r="93" spans="1:115" ht="15.75" customHeight="1" thickBot="1" x14ac:dyDescent="0.2">
      <c r="A93" s="593"/>
      <c r="B93" s="1715"/>
      <c r="C93" s="1716" t="s">
        <v>395</v>
      </c>
      <c r="D93" s="1717"/>
      <c r="E93" s="1717"/>
      <c r="F93" s="1718"/>
      <c r="G93" s="1719">
        <f>データ一覧!O232</f>
        <v>45</v>
      </c>
      <c r="H93" s="1720"/>
      <c r="I93" s="1721"/>
      <c r="J93" s="1716" t="s">
        <v>395</v>
      </c>
      <c r="K93" s="1717"/>
      <c r="L93" s="1717"/>
      <c r="M93" s="1717"/>
      <c r="N93" s="1718"/>
      <c r="O93" s="1719">
        <f>データ一覧!O226</f>
        <v>68.3</v>
      </c>
      <c r="P93" s="1720"/>
      <c r="Q93" s="1721"/>
      <c r="R93" s="1716" t="s">
        <v>395</v>
      </c>
      <c r="S93" s="1717"/>
      <c r="T93" s="1717"/>
      <c r="U93" s="1717"/>
      <c r="V93" s="1718"/>
      <c r="W93" s="1719">
        <f>データ一覧!O229</f>
        <v>67.5</v>
      </c>
      <c r="X93" s="1720"/>
      <c r="Y93" s="1722"/>
      <c r="Z93" s="191"/>
      <c r="AA93" s="191"/>
      <c r="AB93" s="191"/>
      <c r="AC93" s="192"/>
      <c r="AD93" s="193"/>
      <c r="AE93" s="191"/>
      <c r="AF93" s="191"/>
      <c r="AG93" s="1823" t="str">
        <f>データ一覧!O321</f>
        <v>4.4.17</v>
      </c>
      <c r="AH93" s="1070"/>
      <c r="AI93" s="1071"/>
      <c r="AJ93" s="191"/>
      <c r="AK93" s="191"/>
      <c r="AL93" s="192"/>
      <c r="AM93" s="195"/>
      <c r="AN93" s="824" t="s">
        <v>1161</v>
      </c>
      <c r="AO93" s="825"/>
      <c r="AP93" s="825"/>
      <c r="AQ93" s="826"/>
      <c r="AR93" s="1127">
        <f>データ一覧!O492</f>
        <v>120</v>
      </c>
      <c r="AS93" s="1128"/>
      <c r="AT93" s="1129"/>
      <c r="AU93" s="1118">
        <f>データ一覧!O493</f>
        <v>2</v>
      </c>
      <c r="AV93" s="1119"/>
      <c r="AW93" s="1120"/>
      <c r="AX93" s="1118">
        <f>データ一覧!O494</f>
        <v>205</v>
      </c>
      <c r="AY93" s="1119"/>
      <c r="AZ93" s="1119"/>
      <c r="BA93" s="832">
        <f>データ一覧!O495</f>
        <v>2</v>
      </c>
      <c r="BB93" s="815"/>
      <c r="BC93" s="815"/>
      <c r="BD93" s="815"/>
      <c r="BE93" s="815"/>
      <c r="BF93" s="833"/>
      <c r="BG93" s="88" t="s">
        <v>1243</v>
      </c>
      <c r="BH93" s="88"/>
      <c r="BI93" s="88"/>
      <c r="BJ93" s="814">
        <f>データ一覧!O496</f>
        <v>19426</v>
      </c>
      <c r="BK93" s="815"/>
      <c r="BL93" s="815"/>
      <c r="BM93" s="815"/>
      <c r="BN93" s="815"/>
      <c r="BO93" s="816"/>
      <c r="BP93" s="323"/>
      <c r="BQ93" s="324"/>
      <c r="BR93" s="324"/>
      <c r="BS93" s="324"/>
      <c r="BT93" s="197"/>
      <c r="BU93" s="529" t="s">
        <v>1682</v>
      </c>
      <c r="BV93" s="324"/>
      <c r="BW93" s="324"/>
      <c r="BX93" s="324"/>
      <c r="BY93" s="324"/>
      <c r="BZ93" s="324"/>
      <c r="CA93" s="350"/>
      <c r="CB93" s="350"/>
      <c r="CC93" s="350"/>
      <c r="CD93" s="350"/>
      <c r="CE93" s="350"/>
      <c r="CF93" s="350"/>
      <c r="CG93" s="350"/>
      <c r="CH93" s="350"/>
      <c r="CI93" s="350"/>
      <c r="CJ93" s="350"/>
      <c r="CK93" s="350"/>
      <c r="CL93" s="350"/>
      <c r="CM93" s="350"/>
      <c r="CN93" s="350"/>
      <c r="CO93" s="350"/>
      <c r="CP93" s="350"/>
      <c r="CQ93" s="350"/>
      <c r="CR93" s="350"/>
      <c r="CS93" s="350"/>
      <c r="CT93" s="350"/>
      <c r="CU93" s="350"/>
      <c r="CV93" s="350"/>
      <c r="CW93" s="350"/>
      <c r="CX93" s="350"/>
      <c r="CY93" s="351"/>
      <c r="CZ93" s="3"/>
      <c r="DA93" s="3"/>
      <c r="DB93" s="3"/>
      <c r="DC93" s="3"/>
      <c r="DD93" s="3"/>
      <c r="DE93" s="3"/>
      <c r="DF93" s="3"/>
      <c r="DG93" s="3"/>
      <c r="DH93" s="3"/>
      <c r="DI93" s="3"/>
      <c r="DJ93" s="3"/>
      <c r="DK93" s="3"/>
    </row>
    <row r="95" spans="1:115" x14ac:dyDescent="0.15">
      <c r="CV95"/>
      <c r="CW95"/>
      <c r="CX95"/>
      <c r="CY95"/>
      <c r="CZ95"/>
      <c r="DA95"/>
      <c r="DB95"/>
      <c r="DC95"/>
      <c r="DD95"/>
      <c r="DE95"/>
      <c r="DF95"/>
      <c r="DG95"/>
      <c r="DH95"/>
      <c r="DI95"/>
      <c r="DJ95"/>
      <c r="DK95"/>
    </row>
    <row r="96" spans="1:115" x14ac:dyDescent="0.15">
      <c r="CV96"/>
      <c r="CW96"/>
      <c r="CX96"/>
      <c r="CY96"/>
      <c r="CZ96"/>
      <c r="DA96"/>
      <c r="DB96"/>
      <c r="DC96"/>
      <c r="DD96"/>
      <c r="DE96"/>
      <c r="DF96"/>
      <c r="DG96"/>
      <c r="DH96"/>
      <c r="DI96"/>
      <c r="DJ96"/>
      <c r="DK96"/>
    </row>
    <row r="97" spans="90:115" x14ac:dyDescent="0.15">
      <c r="CV97"/>
      <c r="CW97"/>
      <c r="CX97"/>
      <c r="CY97"/>
      <c r="CZ97"/>
      <c r="DA97"/>
      <c r="DB97"/>
      <c r="DC97"/>
      <c r="DD97"/>
      <c r="DE97"/>
      <c r="DF97"/>
      <c r="DG97"/>
      <c r="DH97"/>
      <c r="DI97"/>
      <c r="DJ97"/>
      <c r="DK97"/>
    </row>
    <row r="98" spans="90:115" x14ac:dyDescent="0.15">
      <c r="CV98"/>
      <c r="CW98"/>
      <c r="CX98"/>
      <c r="CY98"/>
      <c r="CZ98"/>
      <c r="DA98"/>
      <c r="DB98"/>
      <c r="DC98"/>
      <c r="DD98"/>
      <c r="DE98"/>
      <c r="DF98"/>
      <c r="DG98"/>
      <c r="DH98"/>
      <c r="DI98"/>
      <c r="DJ98"/>
      <c r="DK98"/>
    </row>
    <row r="99" spans="90:115" x14ac:dyDescent="0.15">
      <c r="CV99"/>
      <c r="CW99"/>
      <c r="CX99"/>
      <c r="CY99"/>
      <c r="CZ99"/>
      <c r="DA99"/>
      <c r="DB99"/>
      <c r="DC99"/>
      <c r="DD99"/>
      <c r="DE99"/>
      <c r="DF99"/>
      <c r="DG99"/>
      <c r="DH99"/>
      <c r="DI99"/>
      <c r="DJ99"/>
      <c r="DK99"/>
    </row>
    <row r="100" spans="90:115" x14ac:dyDescent="0.15">
      <c r="CV100"/>
      <c r="CW100"/>
      <c r="CX100"/>
      <c r="CY100"/>
      <c r="CZ100"/>
      <c r="DA100"/>
      <c r="DB100"/>
      <c r="DC100"/>
      <c r="DD100"/>
      <c r="DE100"/>
      <c r="DF100"/>
      <c r="DG100"/>
      <c r="DH100"/>
      <c r="DI100"/>
      <c r="DJ100"/>
      <c r="DK100"/>
    </row>
    <row r="101" spans="90:115" x14ac:dyDescent="0.15">
      <c r="CV101"/>
      <c r="CW101"/>
      <c r="CX101"/>
      <c r="CY101"/>
      <c r="CZ101"/>
      <c r="DA101"/>
      <c r="DB101"/>
      <c r="DC101"/>
      <c r="DD101"/>
      <c r="DE101"/>
      <c r="DF101"/>
      <c r="DG101"/>
      <c r="DH101"/>
      <c r="DI101"/>
      <c r="DJ101"/>
      <c r="DK101"/>
    </row>
    <row r="102" spans="90:115" x14ac:dyDescent="0.15">
      <c r="CV102"/>
      <c r="CW102"/>
      <c r="CX102"/>
      <c r="CY102"/>
      <c r="CZ102"/>
      <c r="DA102"/>
      <c r="DB102"/>
      <c r="DC102"/>
      <c r="DD102"/>
      <c r="DE102"/>
      <c r="DF102"/>
      <c r="DG102"/>
      <c r="DH102"/>
      <c r="DI102"/>
      <c r="DJ102"/>
      <c r="DK102"/>
    </row>
    <row r="103" spans="90:115" x14ac:dyDescent="0.15">
      <c r="CV103"/>
      <c r="CW103"/>
      <c r="CX103"/>
      <c r="CY103"/>
      <c r="CZ103"/>
      <c r="DA103"/>
      <c r="DB103"/>
      <c r="DC103"/>
      <c r="DD103"/>
      <c r="DE103"/>
      <c r="DF103"/>
      <c r="DG103"/>
      <c r="DH103"/>
      <c r="DI103"/>
      <c r="DJ103"/>
      <c r="DK103"/>
    </row>
    <row r="104" spans="90:115" x14ac:dyDescent="0.15">
      <c r="CL104"/>
      <c r="CM104"/>
      <c r="CN104"/>
      <c r="CO104"/>
      <c r="CP104"/>
      <c r="CQ104"/>
      <c r="CR104"/>
      <c r="CS104"/>
      <c r="CT104"/>
      <c r="CU104"/>
      <c r="CV104"/>
      <c r="CW104"/>
      <c r="CX104"/>
      <c r="CY104"/>
      <c r="CZ104"/>
      <c r="DA104"/>
      <c r="DB104"/>
      <c r="DC104"/>
      <c r="DD104"/>
      <c r="DE104"/>
      <c r="DF104"/>
      <c r="DG104"/>
      <c r="DH104"/>
      <c r="DI104"/>
      <c r="DJ104"/>
      <c r="DK104"/>
    </row>
  </sheetData>
  <mergeCells count="1108">
    <mergeCell ref="L51:Y52"/>
    <mergeCell ref="AN55:AQ55"/>
    <mergeCell ref="BJ58:BL58"/>
    <mergeCell ref="BM58:BO58"/>
    <mergeCell ref="BH56:BK56"/>
    <mergeCell ref="AZ56:BB56"/>
    <mergeCell ref="AV51:AX51"/>
    <mergeCell ref="H58:J58"/>
    <mergeCell ref="BK50:BO50"/>
    <mergeCell ref="BD55:BG55"/>
    <mergeCell ref="BD56:BF56"/>
    <mergeCell ref="H56:J56"/>
    <mergeCell ref="N56:P56"/>
    <mergeCell ref="BL56:BN56"/>
    <mergeCell ref="A56:G56"/>
    <mergeCell ref="T56:V56"/>
    <mergeCell ref="AN56:AQ56"/>
    <mergeCell ref="K56:M56"/>
    <mergeCell ref="BC50:BF50"/>
    <mergeCell ref="AZ58:BC58"/>
    <mergeCell ref="BG58:BI58"/>
    <mergeCell ref="BD58:BF58"/>
    <mergeCell ref="W57:Y57"/>
    <mergeCell ref="Q58:S58"/>
    <mergeCell ref="A58:G58"/>
    <mergeCell ref="BL51:BO51"/>
    <mergeCell ref="Q57:S57"/>
    <mergeCell ref="T57:V57"/>
    <mergeCell ref="Q56:S56"/>
    <mergeCell ref="N57:P57"/>
    <mergeCell ref="Z51:AC53"/>
    <mergeCell ref="AD51:AG53"/>
    <mergeCell ref="G92:I92"/>
    <mergeCell ref="O92:Q92"/>
    <mergeCell ref="AA92:AB92"/>
    <mergeCell ref="AA84:AB84"/>
    <mergeCell ref="A72:G72"/>
    <mergeCell ref="H70:J70"/>
    <mergeCell ref="H71:J71"/>
    <mergeCell ref="K74:M74"/>
    <mergeCell ref="A62:G62"/>
    <mergeCell ref="A61:G61"/>
    <mergeCell ref="A60:G60"/>
    <mergeCell ref="A59:G59"/>
    <mergeCell ref="A71:G71"/>
    <mergeCell ref="A73:G73"/>
    <mergeCell ref="A74:G74"/>
    <mergeCell ref="A57:G57"/>
    <mergeCell ref="W58:Y58"/>
    <mergeCell ref="N59:P59"/>
    <mergeCell ref="H57:J57"/>
    <mergeCell ref="H74:J74"/>
    <mergeCell ref="N70:P70"/>
    <mergeCell ref="N72:P72"/>
    <mergeCell ref="Q70:S70"/>
    <mergeCell ref="Q71:S71"/>
    <mergeCell ref="N58:P58"/>
    <mergeCell ref="W59:Y59"/>
    <mergeCell ref="W67:Y67"/>
    <mergeCell ref="W64:Y64"/>
    <mergeCell ref="H68:J68"/>
    <mergeCell ref="K65:M65"/>
    <mergeCell ref="A70:G70"/>
    <mergeCell ref="A69:G69"/>
    <mergeCell ref="CR21:CU21"/>
    <mergeCell ref="BX39:BZ39"/>
    <mergeCell ref="BP39:BV39"/>
    <mergeCell ref="BI39:BM39"/>
    <mergeCell ref="BP38:BV38"/>
    <mergeCell ref="BI38:BM38"/>
    <mergeCell ref="BX37:BZ37"/>
    <mergeCell ref="CP40:CR40"/>
    <mergeCell ref="CT41:CW41"/>
    <mergeCell ref="CB40:CE40"/>
    <mergeCell ref="A15:Y16"/>
    <mergeCell ref="A25:Y26"/>
    <mergeCell ref="N60:P60"/>
    <mergeCell ref="Q59:S59"/>
    <mergeCell ref="N62:P62"/>
    <mergeCell ref="K61:M61"/>
    <mergeCell ref="H61:J61"/>
    <mergeCell ref="K59:M59"/>
    <mergeCell ref="K58:M58"/>
    <mergeCell ref="W56:Y56"/>
    <mergeCell ref="BA59:BC59"/>
    <mergeCell ref="AR56:AT56"/>
    <mergeCell ref="AS59:AU59"/>
    <mergeCell ref="AW57:BB57"/>
    <mergeCell ref="AV56:AX56"/>
    <mergeCell ref="AN57:AQ57"/>
    <mergeCell ref="AW59:AY59"/>
    <mergeCell ref="AN50:AT50"/>
    <mergeCell ref="AZ55:BC55"/>
    <mergeCell ref="H59:J59"/>
    <mergeCell ref="K57:M57"/>
    <mergeCell ref="A51:K52"/>
    <mergeCell ref="CD27:CG27"/>
    <mergeCell ref="CI27:CM27"/>
    <mergeCell ref="CR27:CU27"/>
    <mergeCell ref="CN29:CQ29"/>
    <mergeCell ref="BQ29:BU29"/>
    <mergeCell ref="BV29:BY29"/>
    <mergeCell ref="BZ29:CC29"/>
    <mergeCell ref="CD29:CG29"/>
    <mergeCell ref="BZ28:CC28"/>
    <mergeCell ref="CR31:CU31"/>
    <mergeCell ref="CN30:CQ30"/>
    <mergeCell ref="CT37:CW37"/>
    <mergeCell ref="BI34:BM34"/>
    <mergeCell ref="CP36:CR36"/>
    <mergeCell ref="CD28:CG28"/>
    <mergeCell ref="CI28:CM28"/>
    <mergeCell ref="CN28:CQ28"/>
    <mergeCell ref="CR28:CU28"/>
    <mergeCell ref="CV28:CY28"/>
    <mergeCell ref="BI27:BM27"/>
    <mergeCell ref="BQ27:BU27"/>
    <mergeCell ref="CN33:CQ33"/>
    <mergeCell ref="BV30:BY30"/>
    <mergeCell ref="CI30:CM30"/>
    <mergeCell ref="CR29:CU29"/>
    <mergeCell ref="CU36:CX36"/>
    <mergeCell ref="CD30:CG30"/>
    <mergeCell ref="CV21:CY21"/>
    <mergeCell ref="CH37:CN37"/>
    <mergeCell ref="CI36:CM36"/>
    <mergeCell ref="CR30:CU30"/>
    <mergeCell ref="CP38:CR38"/>
    <mergeCell ref="CH38:CN38"/>
    <mergeCell ref="CV30:CY30"/>
    <mergeCell ref="CV31:CY31"/>
    <mergeCell ref="CN31:CQ31"/>
    <mergeCell ref="CT38:CW38"/>
    <mergeCell ref="CD33:CG33"/>
    <mergeCell ref="CV24:CY24"/>
    <mergeCell ref="CV32:CY32"/>
    <mergeCell ref="CV23:CY23"/>
    <mergeCell ref="BP40:BV40"/>
    <mergeCell ref="CF54:CI54"/>
    <mergeCell ref="CP42:CR42"/>
    <mergeCell ref="BQ54:BX54"/>
    <mergeCell ref="BQ53:BX53"/>
    <mergeCell ref="BQ52:BX52"/>
    <mergeCell ref="CF51:CI51"/>
    <mergeCell ref="BZ54:CB54"/>
    <mergeCell ref="BZ53:CB53"/>
    <mergeCell ref="CC53:CE53"/>
    <mergeCell ref="CP39:CR39"/>
    <mergeCell ref="CB37:CE37"/>
    <mergeCell ref="CC36:CF36"/>
    <mergeCell ref="CT39:CW39"/>
    <mergeCell ref="CV22:CY22"/>
    <mergeCell ref="CV27:CY27"/>
    <mergeCell ref="CN27:CQ27"/>
    <mergeCell ref="BQ28:BU28"/>
    <mergeCell ref="CH39:CN39"/>
    <mergeCell ref="CN48:CQ48"/>
    <mergeCell ref="CR48:CU48"/>
    <mergeCell ref="CV48:CY48"/>
    <mergeCell ref="CE15:CR16"/>
    <mergeCell ref="CJ57:CM57"/>
    <mergeCell ref="CN56:CQ56"/>
    <mergeCell ref="CD32:CG32"/>
    <mergeCell ref="CR33:CU33"/>
    <mergeCell ref="BQ32:BU32"/>
    <mergeCell ref="CD24:CG24"/>
    <mergeCell ref="CI24:CM24"/>
    <mergeCell ref="BV25:BY25"/>
    <mergeCell ref="BI23:BM23"/>
    <mergeCell ref="CW18:CX18"/>
    <mergeCell ref="CN22:CQ22"/>
    <mergeCell ref="BI26:BM26"/>
    <mergeCell ref="BZ26:CC26"/>
    <mergeCell ref="CD26:CG26"/>
    <mergeCell ref="CI29:CM29"/>
    <mergeCell ref="BH55:BO55"/>
    <mergeCell ref="CP37:CR37"/>
    <mergeCell ref="BQ36:BU36"/>
    <mergeCell ref="CB38:CE38"/>
    <mergeCell ref="CF34:CS35"/>
    <mergeCell ref="BQ55:BX55"/>
    <mergeCell ref="CF55:CI55"/>
    <mergeCell ref="CN54:CQ54"/>
    <mergeCell ref="CC51:CE51"/>
    <mergeCell ref="CJ53:CM53"/>
    <mergeCell ref="BP15:CD16"/>
    <mergeCell ref="CJ48:CM48"/>
    <mergeCell ref="BZ51:CB51"/>
    <mergeCell ref="BQ51:BX51"/>
    <mergeCell ref="CV57:CY57"/>
    <mergeCell ref="CR56:CU56"/>
    <mergeCell ref="CJ55:CM55"/>
    <mergeCell ref="CW71:CY71"/>
    <mergeCell ref="BQ56:BX56"/>
    <mergeCell ref="BQ57:BX57"/>
    <mergeCell ref="CR57:CU57"/>
    <mergeCell ref="CN57:CQ57"/>
    <mergeCell ref="CN55:CQ55"/>
    <mergeCell ref="CV53:CY53"/>
    <mergeCell ref="CV54:CY54"/>
    <mergeCell ref="CJ56:CM56"/>
    <mergeCell ref="CR53:CU53"/>
    <mergeCell ref="CR54:CU54"/>
    <mergeCell ref="CF57:CI57"/>
    <mergeCell ref="CF53:CI53"/>
    <mergeCell ref="BZ57:CB57"/>
    <mergeCell ref="CC55:CE55"/>
    <mergeCell ref="CR51:CU51"/>
    <mergeCell ref="CN61:CS61"/>
    <mergeCell ref="CB68:CD68"/>
    <mergeCell ref="BP58:CY59"/>
    <mergeCell ref="CR55:CU55"/>
    <mergeCell ref="CC56:CE56"/>
    <mergeCell ref="CF56:CI56"/>
    <mergeCell ref="CC54:CE54"/>
    <mergeCell ref="AD82:AF82"/>
    <mergeCell ref="BZ56:CB56"/>
    <mergeCell ref="CJ63:CL63"/>
    <mergeCell ref="BB44:BE44"/>
    <mergeCell ref="BI40:BM40"/>
    <mergeCell ref="AY50:BB50"/>
    <mergeCell ref="BH51:BJ51"/>
    <mergeCell ref="BI41:BM41"/>
    <mergeCell ref="AE92:AF92"/>
    <mergeCell ref="AR85:AV85"/>
    <mergeCell ref="BB83:BE83"/>
    <mergeCell ref="BF84:BJ84"/>
    <mergeCell ref="AR84:AV84"/>
    <mergeCell ref="BJ89:BO89"/>
    <mergeCell ref="BB84:BE84"/>
    <mergeCell ref="BK84:BO84"/>
    <mergeCell ref="BJ91:BL91"/>
    <mergeCell ref="BM91:BO91"/>
    <mergeCell ref="BD91:BF91"/>
    <mergeCell ref="CB43:CE43"/>
    <mergeCell ref="CH43:CN43"/>
    <mergeCell ref="CF44:CY45"/>
    <mergeCell ref="AX43:AZ43"/>
    <mergeCell ref="BP43:BV43"/>
    <mergeCell ref="CT40:CW40"/>
    <mergeCell ref="BP44:CE45"/>
    <mergeCell ref="BX40:BZ40"/>
    <mergeCell ref="BZ46:CE46"/>
    <mergeCell ref="BQ48:BX48"/>
    <mergeCell ref="CT42:CW42"/>
    <mergeCell ref="CP41:CR41"/>
    <mergeCell ref="CH41:CN41"/>
    <mergeCell ref="BF85:BJ85"/>
    <mergeCell ref="AS89:AV89"/>
    <mergeCell ref="AR83:AV83"/>
    <mergeCell ref="AY49:BB49"/>
    <mergeCell ref="BX43:BZ43"/>
    <mergeCell ref="BI43:BM43"/>
    <mergeCell ref="BB40:BE40"/>
    <mergeCell ref="AY51:BB51"/>
    <mergeCell ref="AK84:AL84"/>
    <mergeCell ref="AJ92:AK92"/>
    <mergeCell ref="BK83:BO83"/>
    <mergeCell ref="AG90:AI90"/>
    <mergeCell ref="AJ81:AM82"/>
    <mergeCell ref="AR82:AV82"/>
    <mergeCell ref="AR81:AV81"/>
    <mergeCell ref="BQ62:BT62"/>
    <mergeCell ref="AN84:AQ84"/>
    <mergeCell ref="AG92:AI92"/>
    <mergeCell ref="BQ75:BW75"/>
    <mergeCell ref="BP82:CY83"/>
    <mergeCell ref="CX80:CY80"/>
    <mergeCell ref="AW71:BA71"/>
    <mergeCell ref="BF69:BJ69"/>
    <mergeCell ref="BK69:BO69"/>
    <mergeCell ref="CT61:CY61"/>
    <mergeCell ref="CF71:CG71"/>
    <mergeCell ref="BK71:BO71"/>
    <mergeCell ref="CH40:CN40"/>
    <mergeCell ref="CH42:CN42"/>
    <mergeCell ref="CB41:CE42"/>
    <mergeCell ref="BX41:BZ42"/>
    <mergeCell ref="CV63:CX63"/>
    <mergeCell ref="AN90:AQ90"/>
    <mergeCell ref="AW85:BA85"/>
    <mergeCell ref="CN49:CQ49"/>
    <mergeCell ref="CC49:CE49"/>
    <mergeCell ref="BK49:BN49"/>
    <mergeCell ref="BQ50:BX50"/>
    <mergeCell ref="BZ52:CB52"/>
    <mergeCell ref="CB71:CD71"/>
    <mergeCell ref="CB69:CD69"/>
    <mergeCell ref="CQ71:CS71"/>
    <mergeCell ref="CK71:CM71"/>
    <mergeCell ref="CC57:CE57"/>
    <mergeCell ref="CN71:CP71"/>
    <mergeCell ref="CK69:CM69"/>
    <mergeCell ref="CK68:CM68"/>
    <mergeCell ref="BM59:BO59"/>
    <mergeCell ref="BJ92:BO92"/>
    <mergeCell ref="AN91:AQ91"/>
    <mergeCell ref="AR92:AT92"/>
    <mergeCell ref="AU92:AW92"/>
    <mergeCell ref="AX92:AZ92"/>
    <mergeCell ref="BK85:BO85"/>
    <mergeCell ref="BJ90:BL90"/>
    <mergeCell ref="BA91:BC91"/>
    <mergeCell ref="CC50:CE50"/>
    <mergeCell ref="AY91:AZ91"/>
    <mergeCell ref="BK82:BO82"/>
    <mergeCell ref="AS91:AT91"/>
    <mergeCell ref="AU91:AW91"/>
    <mergeCell ref="BG91:BI91"/>
    <mergeCell ref="BF82:BJ82"/>
    <mergeCell ref="BB85:BE85"/>
    <mergeCell ref="BA93:BF93"/>
    <mergeCell ref="BJ93:BO93"/>
    <mergeCell ref="AN93:AQ93"/>
    <mergeCell ref="AR93:AT93"/>
    <mergeCell ref="AU93:AW93"/>
    <mergeCell ref="AX93:AZ93"/>
    <mergeCell ref="W83:Y83"/>
    <mergeCell ref="W84:Y84"/>
    <mergeCell ref="AD84:AE84"/>
    <mergeCell ref="AG82:AI82"/>
    <mergeCell ref="AN92:AQ92"/>
    <mergeCell ref="AN83:AQ83"/>
    <mergeCell ref="BA92:BF92"/>
    <mergeCell ref="T71:V71"/>
    <mergeCell ref="AG74:AH74"/>
    <mergeCell ref="BF83:BJ83"/>
    <mergeCell ref="AW84:BA84"/>
    <mergeCell ref="BK80:BO80"/>
    <mergeCell ref="Z81:AC82"/>
    <mergeCell ref="AY89:BB89"/>
    <mergeCell ref="AN85:AQ85"/>
    <mergeCell ref="AG84:AH84"/>
    <mergeCell ref="AJ74:AL74"/>
    <mergeCell ref="AD73:AE73"/>
    <mergeCell ref="W73:Y73"/>
    <mergeCell ref="Z75:AC75"/>
    <mergeCell ref="AD74:AE74"/>
    <mergeCell ref="Z74:AC74"/>
    <mergeCell ref="AW83:BA83"/>
    <mergeCell ref="BK74:BO74"/>
    <mergeCell ref="AW72:BA72"/>
    <mergeCell ref="AG93:AI93"/>
    <mergeCell ref="AL92:AM92"/>
    <mergeCell ref="AJ77:AL77"/>
    <mergeCell ref="Z76:AC76"/>
    <mergeCell ref="AG73:AH73"/>
    <mergeCell ref="W82:Y82"/>
    <mergeCell ref="AN80:AQ80"/>
    <mergeCell ref="BB80:BE80"/>
    <mergeCell ref="AN77:AQ77"/>
    <mergeCell ref="AN75:AQ75"/>
    <mergeCell ref="Z77:AC77"/>
    <mergeCell ref="AD77:AE77"/>
    <mergeCell ref="AD76:AE76"/>
    <mergeCell ref="AG76:AH76"/>
    <mergeCell ref="AG77:AH77"/>
    <mergeCell ref="AJ76:AL76"/>
    <mergeCell ref="AW79:BA79"/>
    <mergeCell ref="BB74:BE74"/>
    <mergeCell ref="AJ75:AL75"/>
    <mergeCell ref="AN73:AQ73"/>
    <mergeCell ref="AR73:AV73"/>
    <mergeCell ref="BB76:BE76"/>
    <mergeCell ref="AJ73:AL73"/>
    <mergeCell ref="AR74:AV74"/>
    <mergeCell ref="W74:Y74"/>
    <mergeCell ref="BB82:BE82"/>
    <mergeCell ref="AW82:BA82"/>
    <mergeCell ref="AN82:AQ82"/>
    <mergeCell ref="W92:Y92"/>
    <mergeCell ref="AC89:AD89"/>
    <mergeCell ref="AE89:AF89"/>
    <mergeCell ref="AC92:AD92"/>
    <mergeCell ref="AG89:AI89"/>
    <mergeCell ref="W61:Y61"/>
    <mergeCell ref="W60:Y60"/>
    <mergeCell ref="AN71:AQ71"/>
    <mergeCell ref="CE69:CG69"/>
    <mergeCell ref="AG72:AH72"/>
    <mergeCell ref="AD72:AE72"/>
    <mergeCell ref="CF72:CY73"/>
    <mergeCell ref="CH71:CJ71"/>
    <mergeCell ref="CU66:CX66"/>
    <mergeCell ref="CK66:CN66"/>
    <mergeCell ref="CT68:CY68"/>
    <mergeCell ref="H66:J66"/>
    <mergeCell ref="N61:P61"/>
    <mergeCell ref="K62:M62"/>
    <mergeCell ref="Q62:S62"/>
    <mergeCell ref="Q60:S60"/>
    <mergeCell ref="CQ64:CS64"/>
    <mergeCell ref="CA66:CD66"/>
    <mergeCell ref="BQ66:BT66"/>
    <mergeCell ref="CF66:CI66"/>
    <mergeCell ref="Q73:S73"/>
    <mergeCell ref="AJ71:AL71"/>
    <mergeCell ref="N73:P73"/>
    <mergeCell ref="K72:M72"/>
    <mergeCell ref="Q72:S72"/>
    <mergeCell ref="Z73:AC73"/>
    <mergeCell ref="AR60:BE60"/>
    <mergeCell ref="AR61:AV61"/>
    <mergeCell ref="AW61:BA61"/>
    <mergeCell ref="BB61:BE61"/>
    <mergeCell ref="AR62:AV62"/>
    <mergeCell ref="AR72:AV72"/>
    <mergeCell ref="W71:Y71"/>
    <mergeCell ref="AG70:AH70"/>
    <mergeCell ref="A75:Y76"/>
    <mergeCell ref="H72:J72"/>
    <mergeCell ref="BF75:BJ75"/>
    <mergeCell ref="CT71:CV71"/>
    <mergeCell ref="BF72:BJ72"/>
    <mergeCell ref="K70:M70"/>
    <mergeCell ref="Z72:AC72"/>
    <mergeCell ref="A67:G67"/>
    <mergeCell ref="AD70:AE70"/>
    <mergeCell ref="AJ70:AL70"/>
    <mergeCell ref="W68:Y68"/>
    <mergeCell ref="AJ69:AL69"/>
    <mergeCell ref="H73:J73"/>
    <mergeCell ref="Q67:S67"/>
    <mergeCell ref="AJ72:AL72"/>
    <mergeCell ref="W70:Y70"/>
    <mergeCell ref="Z71:AC71"/>
    <mergeCell ref="AR75:AV75"/>
    <mergeCell ref="T74:V74"/>
    <mergeCell ref="Q74:S74"/>
    <mergeCell ref="AW73:BA73"/>
    <mergeCell ref="T72:V72"/>
    <mergeCell ref="N74:P74"/>
    <mergeCell ref="AD75:AE75"/>
    <mergeCell ref="T73:V73"/>
    <mergeCell ref="BB75:BE75"/>
    <mergeCell ref="N71:P71"/>
    <mergeCell ref="K73:M73"/>
    <mergeCell ref="AG75:AH75"/>
    <mergeCell ref="K67:M67"/>
    <mergeCell ref="AR80:AV80"/>
    <mergeCell ref="BF81:BJ81"/>
    <mergeCell ref="AN81:AQ81"/>
    <mergeCell ref="BU84:CY88"/>
    <mergeCell ref="BZ75:CF75"/>
    <mergeCell ref="CJ75:CN75"/>
    <mergeCell ref="AN79:AQ79"/>
    <mergeCell ref="AR79:AV79"/>
    <mergeCell ref="AR77:AV77"/>
    <mergeCell ref="AW78:BA78"/>
    <mergeCell ref="AW77:BA77"/>
    <mergeCell ref="AR76:AV76"/>
    <mergeCell ref="AN78:AQ78"/>
    <mergeCell ref="AR78:AV78"/>
    <mergeCell ref="AW81:BA81"/>
    <mergeCell ref="BB81:BE81"/>
    <mergeCell ref="AN76:AQ76"/>
    <mergeCell ref="CW81:CY81"/>
    <mergeCell ref="CE81:CI81"/>
    <mergeCell ref="BK78:BO78"/>
    <mergeCell ref="BZ78:CD78"/>
    <mergeCell ref="BK79:BO79"/>
    <mergeCell ref="CS77:CV77"/>
    <mergeCell ref="BR77:BU77"/>
    <mergeCell ref="BB77:BE77"/>
    <mergeCell ref="BB78:BE78"/>
    <mergeCell ref="AW80:BA80"/>
    <mergeCell ref="CV79:CY79"/>
    <mergeCell ref="BZ79:CD79"/>
    <mergeCell ref="CA81:CC81"/>
    <mergeCell ref="CS75:CW75"/>
    <mergeCell ref="CT80:CU80"/>
    <mergeCell ref="CO81:CQ81"/>
    <mergeCell ref="BF78:BJ78"/>
    <mergeCell ref="BB79:BE79"/>
    <mergeCell ref="BF77:BJ77"/>
    <mergeCell ref="AW76:BA76"/>
    <mergeCell ref="CE79:CI79"/>
    <mergeCell ref="CJ79:CM79"/>
    <mergeCell ref="CN78:CQ78"/>
    <mergeCell ref="BK81:BO81"/>
    <mergeCell ref="BF79:BJ79"/>
    <mergeCell ref="CK81:CM81"/>
    <mergeCell ref="BF80:BJ80"/>
    <mergeCell ref="BK76:BO76"/>
    <mergeCell ref="BK77:BO77"/>
    <mergeCell ref="CS81:CU81"/>
    <mergeCell ref="BQ81:BS81"/>
    <mergeCell ref="BV81:BX81"/>
    <mergeCell ref="BF76:BJ76"/>
    <mergeCell ref="CJ78:CM78"/>
    <mergeCell ref="CE78:CI78"/>
    <mergeCell ref="CA77:CD77"/>
    <mergeCell ref="CJ77:CM77"/>
    <mergeCell ref="AW74:BA74"/>
    <mergeCell ref="BK73:BO73"/>
    <mergeCell ref="BK75:BO75"/>
    <mergeCell ref="BB73:BE73"/>
    <mergeCell ref="BF73:BJ73"/>
    <mergeCell ref="BP72:CE73"/>
    <mergeCell ref="BB72:BE72"/>
    <mergeCell ref="BK72:BO72"/>
    <mergeCell ref="BF74:BJ74"/>
    <mergeCell ref="AW75:BA75"/>
    <mergeCell ref="CL64:CN64"/>
    <mergeCell ref="CR79:CU79"/>
    <mergeCell ref="CN79:CQ79"/>
    <mergeCell ref="BP79:BT79"/>
    <mergeCell ref="BU79:BY79"/>
    <mergeCell ref="CR74:CX74"/>
    <mergeCell ref="CH69:CJ69"/>
    <mergeCell ref="BY67:CM67"/>
    <mergeCell ref="CV64:CX64"/>
    <mergeCell ref="BW64:BY64"/>
    <mergeCell ref="CW69:CY69"/>
    <mergeCell ref="CQ69:CS69"/>
    <mergeCell ref="CN69:CP69"/>
    <mergeCell ref="CE68:CG68"/>
    <mergeCell ref="BY69:CA69"/>
    <mergeCell ref="BP68:BT71"/>
    <mergeCell ref="BB71:BE71"/>
    <mergeCell ref="AR71:AV71"/>
    <mergeCell ref="BV66:BY66"/>
    <mergeCell ref="BZ71:CA71"/>
    <mergeCell ref="BU71:BX71"/>
    <mergeCell ref="BB69:BE69"/>
    <mergeCell ref="W62:Y62"/>
    <mergeCell ref="T62:V62"/>
    <mergeCell ref="T61:V61"/>
    <mergeCell ref="BU69:BX69"/>
    <mergeCell ref="BH62:BK62"/>
    <mergeCell ref="BF66:BL66"/>
    <mergeCell ref="AR66:AX66"/>
    <mergeCell ref="AR58:AU58"/>
    <mergeCell ref="AV58:AY58"/>
    <mergeCell ref="BQ65:BT65"/>
    <mergeCell ref="CP66:CS66"/>
    <mergeCell ref="BX63:BZ63"/>
    <mergeCell ref="CD63:CF63"/>
    <mergeCell ref="AJ67:AM67"/>
    <mergeCell ref="BF71:BJ71"/>
    <mergeCell ref="BG59:BI59"/>
    <mergeCell ref="BQ63:BT63"/>
    <mergeCell ref="T58:V58"/>
    <mergeCell ref="AN58:AQ58"/>
    <mergeCell ref="CC62:CF62"/>
    <mergeCell ref="CH61:CM61"/>
    <mergeCell ref="BH60:BK60"/>
    <mergeCell ref="CG64:CI64"/>
    <mergeCell ref="CO67:CS67"/>
    <mergeCell ref="BL61:BO61"/>
    <mergeCell ref="BD59:BF59"/>
    <mergeCell ref="BH61:BK61"/>
    <mergeCell ref="AN72:AQ72"/>
    <mergeCell ref="AN74:AQ74"/>
    <mergeCell ref="AD69:AE69"/>
    <mergeCell ref="Z69:AC69"/>
    <mergeCell ref="AG69:AH69"/>
    <mergeCell ref="W69:Y69"/>
    <mergeCell ref="W66:Y66"/>
    <mergeCell ref="W72:Y72"/>
    <mergeCell ref="T59:V59"/>
    <mergeCell ref="H65:J65"/>
    <mergeCell ref="H64:J64"/>
    <mergeCell ref="H62:J62"/>
    <mergeCell ref="N65:P65"/>
    <mergeCell ref="Q65:S65"/>
    <mergeCell ref="Q64:S64"/>
    <mergeCell ref="T70:V70"/>
    <mergeCell ref="K71:M71"/>
    <mergeCell ref="AG67:AI67"/>
    <mergeCell ref="K66:M66"/>
    <mergeCell ref="K60:M60"/>
    <mergeCell ref="H60:J60"/>
    <mergeCell ref="H63:J63"/>
    <mergeCell ref="Q61:S61"/>
    <mergeCell ref="T60:V60"/>
    <mergeCell ref="AN62:AQ62"/>
    <mergeCell ref="AD71:AE71"/>
    <mergeCell ref="Z70:AC70"/>
    <mergeCell ref="AG71:AH71"/>
    <mergeCell ref="AN61:AQ61"/>
    <mergeCell ref="AN66:AQ66"/>
    <mergeCell ref="AN67:BO67"/>
    <mergeCell ref="AN59:AQ59"/>
    <mergeCell ref="K68:M68"/>
    <mergeCell ref="N68:P68"/>
    <mergeCell ref="T67:V67"/>
    <mergeCell ref="T69:V69"/>
    <mergeCell ref="Q68:S68"/>
    <mergeCell ref="A64:G64"/>
    <mergeCell ref="A63:G63"/>
    <mergeCell ref="K64:M64"/>
    <mergeCell ref="Q69:S69"/>
    <mergeCell ref="K69:M69"/>
    <mergeCell ref="K63:M63"/>
    <mergeCell ref="N63:P63"/>
    <mergeCell ref="T68:V68"/>
    <mergeCell ref="H69:J69"/>
    <mergeCell ref="W63:Y63"/>
    <mergeCell ref="A68:G68"/>
    <mergeCell ref="N67:P67"/>
    <mergeCell ref="AW62:BA62"/>
    <mergeCell ref="BB62:BE62"/>
    <mergeCell ref="BB66:BE66"/>
    <mergeCell ref="BJ59:BL59"/>
    <mergeCell ref="BL62:BO62"/>
    <mergeCell ref="CP63:CR63"/>
    <mergeCell ref="BD51:BF51"/>
    <mergeCell ref="AU50:AX50"/>
    <mergeCell ref="AO44:AU44"/>
    <mergeCell ref="AX44:AZ44"/>
    <mergeCell ref="BE49:BH49"/>
    <mergeCell ref="CV52:CY52"/>
    <mergeCell ref="CV56:CY56"/>
    <mergeCell ref="AR55:AU55"/>
    <mergeCell ref="CV55:CY55"/>
    <mergeCell ref="CV51:CY51"/>
    <mergeCell ref="CJ51:CM51"/>
    <mergeCell ref="CF52:CI52"/>
    <mergeCell ref="CN51:CQ51"/>
    <mergeCell ref="CF50:CI50"/>
    <mergeCell ref="CN50:CQ50"/>
    <mergeCell ref="CJ50:CM50"/>
    <mergeCell ref="AV55:AY55"/>
    <mergeCell ref="CN53:CQ53"/>
    <mergeCell ref="CV49:CY49"/>
    <mergeCell ref="CJ49:CM49"/>
    <mergeCell ref="CC52:CE52"/>
    <mergeCell ref="CJ54:CM54"/>
    <mergeCell ref="CR52:CU52"/>
    <mergeCell ref="CJ52:CM52"/>
    <mergeCell ref="CN52:CQ52"/>
    <mergeCell ref="BZ55:CB55"/>
    <mergeCell ref="CF48:CI48"/>
    <mergeCell ref="BI44:BM44"/>
    <mergeCell ref="W44:Y44"/>
    <mergeCell ref="CV50:CY50"/>
    <mergeCell ref="CR50:CU50"/>
    <mergeCell ref="CR49:CU49"/>
    <mergeCell ref="CF49:CI49"/>
    <mergeCell ref="BQ49:BX49"/>
    <mergeCell ref="BZ49:CB49"/>
    <mergeCell ref="AO41:AU41"/>
    <mergeCell ref="BG50:BJ50"/>
    <mergeCell ref="AK45:AL45"/>
    <mergeCell ref="BZ48:CB48"/>
    <mergeCell ref="CC48:CE48"/>
    <mergeCell ref="CR47:CU47"/>
    <mergeCell ref="Z45:AC45"/>
    <mergeCell ref="CG46:CL46"/>
    <mergeCell ref="AD45:AE45"/>
    <mergeCell ref="CP43:CR43"/>
    <mergeCell ref="T45:Y45"/>
    <mergeCell ref="CO46:CX46"/>
    <mergeCell ref="CV47:CY47"/>
    <mergeCell ref="CT43:CW43"/>
    <mergeCell ref="BR47:BW47"/>
    <mergeCell ref="AK46:AL46"/>
    <mergeCell ref="BZ50:CB50"/>
    <mergeCell ref="AG47:AJ47"/>
    <mergeCell ref="AG46:AJ46"/>
    <mergeCell ref="AG45:AJ45"/>
    <mergeCell ref="BP41:BV42"/>
    <mergeCell ref="Z47:AC47"/>
    <mergeCell ref="T48:V48"/>
    <mergeCell ref="F30:H30"/>
    <mergeCell ref="AX35:AZ35"/>
    <mergeCell ref="BB35:BE35"/>
    <mergeCell ref="BI35:BM35"/>
    <mergeCell ref="AX33:AZ33"/>
    <mergeCell ref="AO34:AU34"/>
    <mergeCell ref="AO32:AU32"/>
    <mergeCell ref="AX34:AZ34"/>
    <mergeCell ref="BQ33:BU33"/>
    <mergeCell ref="BV33:BY33"/>
    <mergeCell ref="BZ33:CC33"/>
    <mergeCell ref="AD41:AE41"/>
    <mergeCell ref="AK42:AL42"/>
    <mergeCell ref="AG42:AJ42"/>
    <mergeCell ref="AG41:AJ41"/>
    <mergeCell ref="AX36:AZ36"/>
    <mergeCell ref="BB33:BE33"/>
    <mergeCell ref="AO35:AU35"/>
    <mergeCell ref="BB34:BE34"/>
    <mergeCell ref="AO36:AU36"/>
    <mergeCell ref="BI33:BM33"/>
    <mergeCell ref="AX42:AZ42"/>
    <mergeCell ref="BB38:BE38"/>
    <mergeCell ref="BB37:BE37"/>
    <mergeCell ref="AO37:AU37"/>
    <mergeCell ref="AO38:AU38"/>
    <mergeCell ref="AX38:AZ38"/>
    <mergeCell ref="AO40:AU40"/>
    <mergeCell ref="BP37:BV37"/>
    <mergeCell ref="BI37:BM37"/>
    <mergeCell ref="BX38:BZ38"/>
    <mergeCell ref="CB39:CE39"/>
    <mergeCell ref="F34:H34"/>
    <mergeCell ref="S32:T32"/>
    <mergeCell ref="U32:V32"/>
    <mergeCell ref="BB32:BE32"/>
    <mergeCell ref="AD37:AE37"/>
    <mergeCell ref="O33:Q33"/>
    <mergeCell ref="BB36:BE36"/>
    <mergeCell ref="BI36:BM36"/>
    <mergeCell ref="W33:Y33"/>
    <mergeCell ref="AD35:AE35"/>
    <mergeCell ref="AD36:AE36"/>
    <mergeCell ref="W34:Y34"/>
    <mergeCell ref="AO33:AU33"/>
    <mergeCell ref="N43:P43"/>
    <mergeCell ref="BB43:BE43"/>
    <mergeCell ref="BB41:BE41"/>
    <mergeCell ref="F35:H35"/>
    <mergeCell ref="BB39:BE39"/>
    <mergeCell ref="AO43:AU43"/>
    <mergeCell ref="T43:V43"/>
    <mergeCell ref="BI42:BM42"/>
    <mergeCell ref="T42:V42"/>
    <mergeCell ref="AK41:AL41"/>
    <mergeCell ref="BB42:BE42"/>
    <mergeCell ref="W43:Y43"/>
    <mergeCell ref="AX41:AZ41"/>
    <mergeCell ref="AO42:AU42"/>
    <mergeCell ref="AX37:AZ37"/>
    <mergeCell ref="AK43:AL43"/>
    <mergeCell ref="BV24:BY24"/>
    <mergeCell ref="BZ24:CC24"/>
    <mergeCell ref="BV27:BY27"/>
    <mergeCell ref="BZ27:CC27"/>
    <mergeCell ref="BV26:BY26"/>
    <mergeCell ref="AO27:AU27"/>
    <mergeCell ref="AX27:AZ27"/>
    <mergeCell ref="BB27:BE27"/>
    <mergeCell ref="S31:T31"/>
    <mergeCell ref="U31:V31"/>
    <mergeCell ref="AO31:AU31"/>
    <mergeCell ref="AX31:AZ31"/>
    <mergeCell ref="BB31:BE31"/>
    <mergeCell ref="BI31:BM31"/>
    <mergeCell ref="CV33:CY33"/>
    <mergeCell ref="BI30:BM30"/>
    <mergeCell ref="CI31:CM31"/>
    <mergeCell ref="BV32:BY32"/>
    <mergeCell ref="BZ32:CC32"/>
    <mergeCell ref="BI32:BM32"/>
    <mergeCell ref="BQ31:BU31"/>
    <mergeCell ref="BV31:BY31"/>
    <mergeCell ref="BZ31:CC31"/>
    <mergeCell ref="CD31:CG31"/>
    <mergeCell ref="CR32:CU32"/>
    <mergeCell ref="CN32:CQ32"/>
    <mergeCell ref="CV29:CY29"/>
    <mergeCell ref="W27:Y27"/>
    <mergeCell ref="AO29:AU29"/>
    <mergeCell ref="AX29:AZ29"/>
    <mergeCell ref="BB29:BE29"/>
    <mergeCell ref="BI29:BM29"/>
    <mergeCell ref="BZ21:CC21"/>
    <mergeCell ref="CD21:CG21"/>
    <mergeCell ref="CI21:CM21"/>
    <mergeCell ref="BV23:BY23"/>
    <mergeCell ref="BI24:BM24"/>
    <mergeCell ref="BB24:BE24"/>
    <mergeCell ref="Z20:AC20"/>
    <mergeCell ref="BB23:BE23"/>
    <mergeCell ref="Z23:AC23"/>
    <mergeCell ref="AL26:AM27"/>
    <mergeCell ref="AJ26:AK27"/>
    <mergeCell ref="CV20:CY20"/>
    <mergeCell ref="CN20:CQ20"/>
    <mergeCell ref="CR20:CU20"/>
    <mergeCell ref="BQ18:BT18"/>
    <mergeCell ref="BV18:BY18"/>
    <mergeCell ref="AX25:AZ25"/>
    <mergeCell ref="CN18:CQ18"/>
    <mergeCell ref="CI26:CM26"/>
    <mergeCell ref="CV25:CY25"/>
    <mergeCell ref="CR26:CU26"/>
    <mergeCell ref="CV26:CY26"/>
    <mergeCell ref="CN26:CQ26"/>
    <mergeCell ref="BI22:BM22"/>
    <mergeCell ref="BV22:BY22"/>
    <mergeCell ref="BZ22:CC22"/>
    <mergeCell ref="BQ23:BU23"/>
    <mergeCell ref="CR24:CU24"/>
    <mergeCell ref="AX26:AZ26"/>
    <mergeCell ref="BB26:BE26"/>
    <mergeCell ref="CN24:CQ24"/>
    <mergeCell ref="BQ24:BU24"/>
    <mergeCell ref="CN25:CQ25"/>
    <mergeCell ref="CR25:CU25"/>
    <mergeCell ref="BQ25:BU25"/>
    <mergeCell ref="BI25:BM25"/>
    <mergeCell ref="CR23:CU23"/>
    <mergeCell ref="CN23:CQ23"/>
    <mergeCell ref="BZ23:CC23"/>
    <mergeCell ref="CD23:CG23"/>
    <mergeCell ref="CI23:CM23"/>
    <mergeCell ref="BW17:CR17"/>
    <mergeCell ref="A6:J6"/>
    <mergeCell ref="A7:J9"/>
    <mergeCell ref="H23:I23"/>
    <mergeCell ref="CD20:CG20"/>
    <mergeCell ref="BV21:BY21"/>
    <mergeCell ref="CD22:CG22"/>
    <mergeCell ref="CI22:CM22"/>
    <mergeCell ref="BZ25:CC25"/>
    <mergeCell ref="CD25:CG25"/>
    <mergeCell ref="CI25:CM25"/>
    <mergeCell ref="D20:F20"/>
    <mergeCell ref="CR22:CU22"/>
    <mergeCell ref="CN21:CQ21"/>
    <mergeCell ref="BI21:BM21"/>
    <mergeCell ref="AO23:AU23"/>
    <mergeCell ref="AO21:AU21"/>
    <mergeCell ref="AX23:AZ23"/>
    <mergeCell ref="BH18:BN18"/>
    <mergeCell ref="V24:X24"/>
    <mergeCell ref="V21:X21"/>
    <mergeCell ref="AJ22:AM22"/>
    <mergeCell ref="AJ24:AM24"/>
    <mergeCell ref="L21:N21"/>
    <mergeCell ref="Q21:S21"/>
    <mergeCell ref="Z18:AB18"/>
    <mergeCell ref="Z19:AB19"/>
    <mergeCell ref="AO20:AU20"/>
    <mergeCell ref="AX20:AZ20"/>
    <mergeCell ref="BB20:BE20"/>
    <mergeCell ref="BI20:BM20"/>
    <mergeCell ref="AO22:AU22"/>
    <mergeCell ref="BB25:BE25"/>
    <mergeCell ref="BB22:BE22"/>
    <mergeCell ref="AD16:AE16"/>
    <mergeCell ref="AG16:AH16"/>
    <mergeCell ref="AB26:AC26"/>
    <mergeCell ref="AO18:AU18"/>
    <mergeCell ref="AW18:BA18"/>
    <mergeCell ref="AB25:AC25"/>
    <mergeCell ref="BB21:BE21"/>
    <mergeCell ref="BB18:BF18"/>
    <mergeCell ref="AD20:AF20"/>
    <mergeCell ref="AG20:AI20"/>
    <mergeCell ref="AO24:AU24"/>
    <mergeCell ref="AX24:AZ24"/>
    <mergeCell ref="AX22:AZ22"/>
    <mergeCell ref="AX21:AZ21"/>
    <mergeCell ref="L24:N24"/>
    <mergeCell ref="AK17:AL17"/>
    <mergeCell ref="AG18:AI18"/>
    <mergeCell ref="AK18:AM18"/>
    <mergeCell ref="AJ20:AM20"/>
    <mergeCell ref="AD21:AF21"/>
    <mergeCell ref="AL25:AM25"/>
    <mergeCell ref="AG23:AI23"/>
    <mergeCell ref="AD24:AF24"/>
    <mergeCell ref="AD23:AF23"/>
    <mergeCell ref="AD25:AE25"/>
    <mergeCell ref="AH25:AI25"/>
    <mergeCell ref="AF26:AG27"/>
    <mergeCell ref="AJ19:AM19"/>
    <mergeCell ref="AG17:AH17"/>
    <mergeCell ref="AC19:AE19"/>
    <mergeCell ref="AG21:AI21"/>
    <mergeCell ref="Z15:Z16"/>
    <mergeCell ref="AA15:AC16"/>
    <mergeCell ref="AJ16:AL16"/>
    <mergeCell ref="AF19:AI19"/>
    <mergeCell ref="Z21:AC21"/>
    <mergeCell ref="AG22:AI22"/>
    <mergeCell ref="AJ21:AM21"/>
    <mergeCell ref="AJ25:AK25"/>
    <mergeCell ref="AJ23:AM23"/>
    <mergeCell ref="I30:K30"/>
    <mergeCell ref="L30:N30"/>
    <mergeCell ref="O30:Q30"/>
    <mergeCell ref="O35:Q35"/>
    <mergeCell ref="E42:G42"/>
    <mergeCell ref="H42:J42"/>
    <mergeCell ref="K42:M42"/>
    <mergeCell ref="N42:P42"/>
    <mergeCell ref="I35:K35"/>
    <mergeCell ref="I32:K32"/>
    <mergeCell ref="L32:N32"/>
    <mergeCell ref="W42:Y42"/>
    <mergeCell ref="O34:Q34"/>
    <mergeCell ref="S34:T34"/>
    <mergeCell ref="AH26:AI27"/>
    <mergeCell ref="Z24:AC24"/>
    <mergeCell ref="L31:N31"/>
    <mergeCell ref="O31:Q31"/>
    <mergeCell ref="W31:Y31"/>
    <mergeCell ref="Q24:S24"/>
    <mergeCell ref="S33:T33"/>
    <mergeCell ref="W32:Y32"/>
    <mergeCell ref="I31:K31"/>
    <mergeCell ref="F37:H37"/>
    <mergeCell ref="I37:K37"/>
    <mergeCell ref="L37:N37"/>
    <mergeCell ref="O37:Q37"/>
    <mergeCell ref="S37:T37"/>
    <mergeCell ref="U37:V37"/>
    <mergeCell ref="W37:Y37"/>
    <mergeCell ref="W30:Y30"/>
    <mergeCell ref="F33:H33"/>
    <mergeCell ref="AF28:AG28"/>
    <mergeCell ref="AH28:AI28"/>
    <mergeCell ref="AK35:AL35"/>
    <mergeCell ref="AK37:AL37"/>
    <mergeCell ref="AD28:AE28"/>
    <mergeCell ref="AB28:AC28"/>
    <mergeCell ref="AJ28:AK28"/>
    <mergeCell ref="AL28:AM28"/>
    <mergeCell ref="Z28:AA28"/>
    <mergeCell ref="AX40:AZ40"/>
    <mergeCell ref="BX36:BZ36"/>
    <mergeCell ref="BP34:CC35"/>
    <mergeCell ref="AX32:AZ32"/>
    <mergeCell ref="AX39:AZ39"/>
    <mergeCell ref="AO39:AU39"/>
    <mergeCell ref="AO28:AU28"/>
    <mergeCell ref="AX28:AZ28"/>
    <mergeCell ref="BB28:BE28"/>
    <mergeCell ref="BI28:BM28"/>
    <mergeCell ref="AO30:AU30"/>
    <mergeCell ref="AX30:AZ30"/>
    <mergeCell ref="BB30:BE30"/>
    <mergeCell ref="BZ30:CC30"/>
    <mergeCell ref="BV28:BY28"/>
    <mergeCell ref="A45:B46"/>
    <mergeCell ref="T44:V44"/>
    <mergeCell ref="W49:Y49"/>
    <mergeCell ref="U33:V33"/>
    <mergeCell ref="AK36:AL36"/>
    <mergeCell ref="U35:V35"/>
    <mergeCell ref="W36:Y36"/>
    <mergeCell ref="AD42:AE42"/>
    <mergeCell ref="Q44:S44"/>
    <mergeCell ref="Q42:S42"/>
    <mergeCell ref="E44:G44"/>
    <mergeCell ref="H48:J48"/>
    <mergeCell ref="H44:J44"/>
    <mergeCell ref="Q43:S43"/>
    <mergeCell ref="F36:H36"/>
    <mergeCell ref="I36:K36"/>
    <mergeCell ref="L36:N36"/>
    <mergeCell ref="O36:Q36"/>
    <mergeCell ref="S36:T36"/>
    <mergeCell ref="U36:V36"/>
    <mergeCell ref="AG43:AJ43"/>
    <mergeCell ref="AD46:AE46"/>
    <mergeCell ref="H49:J49"/>
    <mergeCell ref="K49:M49"/>
    <mergeCell ref="N49:P49"/>
    <mergeCell ref="N44:P44"/>
    <mergeCell ref="AK47:AL47"/>
    <mergeCell ref="L35:N35"/>
    <mergeCell ref="Z46:AC46"/>
    <mergeCell ref="L33:N33"/>
    <mergeCell ref="A47:B47"/>
    <mergeCell ref="I33:K33"/>
    <mergeCell ref="A49:B49"/>
    <mergeCell ref="A48:B48"/>
    <mergeCell ref="Q49:S49"/>
    <mergeCell ref="T49:V49"/>
    <mergeCell ref="W28:Y28"/>
    <mergeCell ref="O32:Q32"/>
    <mergeCell ref="AF25:AG25"/>
    <mergeCell ref="Z22:AC22"/>
    <mergeCell ref="AD26:AE27"/>
    <mergeCell ref="Z26:AA26"/>
    <mergeCell ref="F32:H32"/>
    <mergeCell ref="AD22:AF22"/>
    <mergeCell ref="Z27:AA27"/>
    <mergeCell ref="AB27:AC27"/>
    <mergeCell ref="AG24:AI24"/>
    <mergeCell ref="N48:P48"/>
    <mergeCell ref="K44:M44"/>
    <mergeCell ref="AD47:AE47"/>
    <mergeCell ref="K48:M48"/>
    <mergeCell ref="A28:E28"/>
    <mergeCell ref="F28:H28"/>
    <mergeCell ref="S30:T30"/>
    <mergeCell ref="U30:V30"/>
    <mergeCell ref="U34:V34"/>
    <mergeCell ref="L34:N34"/>
    <mergeCell ref="C42:D42"/>
    <mergeCell ref="I34:K34"/>
    <mergeCell ref="W35:Y35"/>
    <mergeCell ref="S35:T35"/>
    <mergeCell ref="F31:H31"/>
    <mergeCell ref="Q48:S48"/>
    <mergeCell ref="W48:Y48"/>
    <mergeCell ref="C80:F80"/>
    <mergeCell ref="G80:I80"/>
    <mergeCell ref="J80:N80"/>
    <mergeCell ref="O80:Q80"/>
    <mergeCell ref="R80:V80"/>
    <mergeCell ref="W80:Y80"/>
    <mergeCell ref="G81:I81"/>
    <mergeCell ref="J81:N81"/>
    <mergeCell ref="O81:Q81"/>
    <mergeCell ref="R81:V81"/>
    <mergeCell ref="W81:Y81"/>
    <mergeCell ref="AD67:AF67"/>
    <mergeCell ref="E43:G43"/>
    <mergeCell ref="H43:J43"/>
    <mergeCell ref="K43:M43"/>
    <mergeCell ref="DC12:DJ23"/>
    <mergeCell ref="CI74:CO74"/>
    <mergeCell ref="BZ74:CF74"/>
    <mergeCell ref="AN70:BO70"/>
    <mergeCell ref="AR68:AV68"/>
    <mergeCell ref="AW68:BA68"/>
    <mergeCell ref="BB68:BE68"/>
    <mergeCell ref="BF68:BJ68"/>
    <mergeCell ref="BK68:BO68"/>
    <mergeCell ref="AN69:AQ69"/>
    <mergeCell ref="AR69:AV69"/>
    <mergeCell ref="AW69:BA69"/>
    <mergeCell ref="AN68:AQ68"/>
    <mergeCell ref="CE18:CF18"/>
    <mergeCell ref="CI18:CL18"/>
    <mergeCell ref="BV20:BY20"/>
    <mergeCell ref="BZ20:CC20"/>
    <mergeCell ref="C92:F92"/>
    <mergeCell ref="J92:N92"/>
    <mergeCell ref="R92:V92"/>
    <mergeCell ref="C93:F93"/>
    <mergeCell ref="J93:N93"/>
    <mergeCell ref="O93:Q93"/>
    <mergeCell ref="R93:V93"/>
    <mergeCell ref="G93:I93"/>
    <mergeCell ref="W93:Y93"/>
    <mergeCell ref="G90:I90"/>
    <mergeCell ref="O90:Q90"/>
    <mergeCell ref="W90:Y90"/>
    <mergeCell ref="AO25:AU25"/>
    <mergeCell ref="AO26:AU26"/>
    <mergeCell ref="G85:I85"/>
    <mergeCell ref="J85:N85"/>
    <mergeCell ref="O85:Q85"/>
    <mergeCell ref="W85:Y85"/>
    <mergeCell ref="G86:I86"/>
    <mergeCell ref="J86:N86"/>
    <mergeCell ref="O86:Q86"/>
    <mergeCell ref="W86:Y86"/>
    <mergeCell ref="R86:V86"/>
    <mergeCell ref="C77:I77"/>
    <mergeCell ref="J77:Q77"/>
    <mergeCell ref="R77:Y77"/>
    <mergeCell ref="C78:F79"/>
    <mergeCell ref="G78:I79"/>
    <mergeCell ref="J78:N79"/>
    <mergeCell ref="O78:Q79"/>
    <mergeCell ref="R78:V79"/>
    <mergeCell ref="W78:Y79"/>
    <mergeCell ref="G83:I83"/>
    <mergeCell ref="J83:N83"/>
    <mergeCell ref="O83:Q83"/>
    <mergeCell ref="G84:I84"/>
    <mergeCell ref="J84:N84"/>
    <mergeCell ref="O84:Q84"/>
    <mergeCell ref="C87:I89"/>
    <mergeCell ref="J87:Y88"/>
    <mergeCell ref="J89:Q89"/>
    <mergeCell ref="R89:Y89"/>
    <mergeCell ref="C90:F90"/>
    <mergeCell ref="J90:N90"/>
    <mergeCell ref="R90:V90"/>
    <mergeCell ref="C91:F91"/>
    <mergeCell ref="J91:N91"/>
    <mergeCell ref="R91:V91"/>
    <mergeCell ref="G91:I91"/>
    <mergeCell ref="O91:Q91"/>
    <mergeCell ref="W91:Y91"/>
    <mergeCell ref="AH51:AM53"/>
    <mergeCell ref="Z54:AC55"/>
    <mergeCell ref="AD54:AG55"/>
    <mergeCell ref="AH54:AJ55"/>
    <mergeCell ref="AK54:AM55"/>
    <mergeCell ref="Z57:AB57"/>
    <mergeCell ref="AD57:AF57"/>
    <mergeCell ref="AH57:AI57"/>
    <mergeCell ref="AK57:AL57"/>
    <mergeCell ref="Z58:AM59"/>
    <mergeCell ref="Z60:AE61"/>
    <mergeCell ref="AF60:AI61"/>
    <mergeCell ref="AJ60:AM61"/>
    <mergeCell ref="Z63:AD63"/>
    <mergeCell ref="AF63:AH63"/>
    <mergeCell ref="AJ63:AL63"/>
    <mergeCell ref="G82:I82"/>
    <mergeCell ref="J82:N82"/>
    <mergeCell ref="O82:Q82"/>
    <mergeCell ref="A66:G66"/>
    <mergeCell ref="N66:P66"/>
    <mergeCell ref="Q66:S66"/>
    <mergeCell ref="A65:G65"/>
    <mergeCell ref="H67:J67"/>
    <mergeCell ref="T63:V63"/>
    <mergeCell ref="T65:V65"/>
    <mergeCell ref="W65:Y65"/>
    <mergeCell ref="T66:V66"/>
    <mergeCell ref="N64:P64"/>
    <mergeCell ref="N69:P69"/>
    <mergeCell ref="T64:V64"/>
    <mergeCell ref="Q63:S63"/>
  </mergeCells>
  <phoneticPr fontId="2"/>
  <hyperlinks>
    <hyperlink ref="CA12" r:id="rId1" xr:uid="{070803BF-C766-4F00-B602-E14A07894E3A}"/>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indexed="47"/>
    <pageSetUpPr fitToPage="1"/>
  </sheetPr>
  <dimension ref="A1:DK104"/>
  <sheetViews>
    <sheetView showGridLines="0" view="pageBreakPreview" zoomScale="70" zoomScaleNormal="75" zoomScaleSheetLayoutView="70" workbookViewId="0">
      <selection activeCell="B12" sqref="B12"/>
    </sheetView>
  </sheetViews>
  <sheetFormatPr defaultRowHeight="13.5" x14ac:dyDescent="0.15"/>
  <cols>
    <col min="1" max="2" width="4.875" style="1" customWidth="1"/>
    <col min="3" max="5" width="3" style="1" customWidth="1"/>
    <col min="6"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39" width="5.5" style="1" customWidth="1"/>
    <col min="40" max="67" width="3.125" style="1" customWidth="1"/>
    <col min="68" max="103" width="2.5" style="1" customWidth="1"/>
    <col min="104" max="115" width="9" style="1"/>
  </cols>
  <sheetData>
    <row r="1" spans="1:115" s="68" customFormat="1" ht="14.25" x14ac:dyDescent="0.15">
      <c r="A1" s="1235" t="str">
        <f>+データ一覧!P2</f>
        <v>よしだぐん</v>
      </c>
      <c r="B1" s="1235"/>
      <c r="C1" s="1236"/>
      <c r="D1" s="1236"/>
      <c r="E1" s="1236"/>
      <c r="F1" s="1236"/>
      <c r="G1" s="1236"/>
      <c r="H1" s="1236"/>
      <c r="I1" s="1236"/>
      <c r="J1" s="123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row>
    <row r="2" spans="1:115" s="68" customFormat="1" ht="14.25" customHeight="1" x14ac:dyDescent="0.15">
      <c r="A2" s="1237" t="str">
        <f>+データ一覧!P5</f>
        <v>吉田郡</v>
      </c>
      <c r="B2" s="623"/>
      <c r="C2" s="623"/>
      <c r="D2" s="623"/>
      <c r="E2" s="623"/>
      <c r="F2" s="623"/>
      <c r="G2" s="623"/>
      <c r="H2" s="623"/>
      <c r="I2" s="623"/>
      <c r="J2" s="623"/>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67"/>
      <c r="CY2" s="67"/>
      <c r="CZ2" s="67"/>
      <c r="DA2" s="67"/>
      <c r="DB2" s="67"/>
      <c r="DC2" s="67"/>
      <c r="DD2" s="67"/>
      <c r="DE2" s="67"/>
      <c r="DF2" s="67"/>
      <c r="DG2" s="67"/>
      <c r="DH2" s="67"/>
      <c r="DI2" s="67"/>
      <c r="DJ2" s="67"/>
      <c r="DK2" s="67"/>
    </row>
    <row r="3" spans="1:115" s="68" customFormat="1" ht="14.25" x14ac:dyDescent="0.15">
      <c r="A3" s="623"/>
      <c r="B3" s="623"/>
      <c r="C3" s="623"/>
      <c r="D3" s="623"/>
      <c r="E3" s="623"/>
      <c r="F3" s="623"/>
      <c r="G3" s="623"/>
      <c r="H3" s="623"/>
      <c r="I3" s="623"/>
      <c r="J3" s="623"/>
      <c r="K3" s="67"/>
      <c r="L3" s="67"/>
      <c r="M3" s="67"/>
      <c r="N3" s="67"/>
      <c r="O3" s="67"/>
      <c r="P3" s="67"/>
      <c r="Q3" s="67"/>
      <c r="R3" s="67"/>
      <c r="S3" s="67"/>
      <c r="T3" s="67"/>
      <c r="U3" s="67"/>
      <c r="V3" s="67"/>
      <c r="W3" s="67"/>
      <c r="X3" s="67"/>
      <c r="Y3" s="67"/>
      <c r="Z3" s="67"/>
      <c r="AA3" s="53"/>
      <c r="AB3" s="67"/>
      <c r="AC3" s="67"/>
      <c r="AD3" s="337" t="s">
        <v>1433</v>
      </c>
      <c r="AE3" s="53"/>
      <c r="AF3" s="71" t="s">
        <v>1434</v>
      </c>
      <c r="AG3" s="53"/>
      <c r="AH3" s="53"/>
      <c r="AI3" s="53"/>
      <c r="AJ3" s="53"/>
      <c r="AK3" s="67"/>
      <c r="AL3" s="67"/>
      <c r="AM3" s="67"/>
      <c r="AN3" s="71"/>
      <c r="AO3" s="53" t="s">
        <v>1435</v>
      </c>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71"/>
      <c r="BT3" s="53"/>
      <c r="BU3" s="53"/>
      <c r="BV3" s="53"/>
      <c r="BW3" s="53"/>
      <c r="BX3" s="53"/>
      <c r="BY3" s="53"/>
      <c r="BZ3" s="53"/>
      <c r="CA3" s="53"/>
      <c r="CB3" s="53"/>
      <c r="CC3" s="53"/>
      <c r="CD3" s="70"/>
      <c r="CE3" s="53"/>
      <c r="CF3" s="53"/>
      <c r="CG3" s="53"/>
      <c r="CH3" s="53"/>
      <c r="CI3" s="53"/>
      <c r="CJ3" s="53"/>
      <c r="CK3" s="53"/>
      <c r="CL3" s="53"/>
      <c r="CM3" s="53"/>
      <c r="CN3" s="53"/>
      <c r="CO3" s="53"/>
      <c r="CP3" s="53"/>
      <c r="CQ3" s="53"/>
      <c r="CR3" s="53"/>
      <c r="CS3" s="53"/>
      <c r="CT3" s="53"/>
      <c r="CU3" s="53"/>
      <c r="CV3" s="53"/>
      <c r="CW3" s="53"/>
      <c r="CX3" s="67"/>
      <c r="CY3" s="67"/>
      <c r="CZ3" s="67"/>
      <c r="DA3" s="67"/>
      <c r="DB3" s="67"/>
      <c r="DC3" s="67"/>
      <c r="DD3" s="67"/>
      <c r="DE3" s="67"/>
      <c r="DF3" s="67"/>
      <c r="DG3" s="67"/>
      <c r="DH3" s="67"/>
      <c r="DI3" s="67"/>
      <c r="DJ3" s="67"/>
      <c r="DK3" s="67"/>
    </row>
    <row r="4" spans="1:115" s="68" customFormat="1" ht="14.25" x14ac:dyDescent="0.15">
      <c r="A4" s="623"/>
      <c r="B4" s="623"/>
      <c r="C4" s="623"/>
      <c r="D4" s="623"/>
      <c r="E4" s="623"/>
      <c r="F4" s="623"/>
      <c r="G4" s="623"/>
      <c r="H4" s="623"/>
      <c r="I4" s="623"/>
      <c r="J4" s="623"/>
      <c r="K4" s="67"/>
      <c r="L4" s="67"/>
      <c r="M4" s="67"/>
      <c r="N4" s="67"/>
      <c r="O4" s="67"/>
      <c r="P4" s="67"/>
      <c r="Q4" s="67"/>
      <c r="R4" s="67"/>
      <c r="S4" s="67"/>
      <c r="T4" s="67"/>
      <c r="U4" s="67"/>
      <c r="V4" s="67"/>
      <c r="W4" s="67"/>
      <c r="X4" s="73"/>
      <c r="Y4" s="73"/>
      <c r="Z4" s="53"/>
      <c r="AA4" s="53"/>
      <c r="AB4" s="71"/>
      <c r="AC4" s="53"/>
      <c r="AD4" s="53"/>
      <c r="AE4" s="53"/>
      <c r="AF4" s="71" t="s">
        <v>1436</v>
      </c>
      <c r="AG4" s="53"/>
      <c r="AH4" s="53"/>
      <c r="AI4" s="53"/>
      <c r="AJ4" s="53"/>
      <c r="AK4" s="67"/>
      <c r="AL4" s="67"/>
      <c r="AM4" s="67"/>
      <c r="AN4" s="67"/>
      <c r="AO4" s="67"/>
      <c r="AP4" s="53" t="s">
        <v>1437</v>
      </c>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V4" s="53"/>
      <c r="BW4" s="53"/>
      <c r="BX4" s="53"/>
      <c r="BY4" s="53"/>
      <c r="BZ4" s="53"/>
      <c r="CA4" s="53" t="s">
        <v>1438</v>
      </c>
      <c r="CB4" s="53"/>
      <c r="CC4" s="53"/>
      <c r="CD4" s="53"/>
      <c r="CE4" s="53"/>
      <c r="CF4" s="53"/>
      <c r="CG4" s="53"/>
      <c r="CH4" s="53"/>
      <c r="CI4" s="53"/>
      <c r="CJ4" s="53"/>
      <c r="CK4" s="53"/>
      <c r="CL4" s="53"/>
      <c r="CM4" s="53"/>
      <c r="CN4" s="53"/>
      <c r="CO4" s="53"/>
      <c r="CP4" s="53"/>
      <c r="CQ4" s="53"/>
      <c r="CR4" s="53"/>
      <c r="CS4" s="53"/>
      <c r="CT4" s="53"/>
      <c r="CU4" s="53"/>
      <c r="CV4" s="53"/>
      <c r="CW4" s="53"/>
      <c r="CX4" s="67"/>
      <c r="CY4" s="67"/>
      <c r="CZ4" s="67"/>
      <c r="DA4" s="67"/>
      <c r="DB4" s="67"/>
      <c r="DC4" s="67"/>
      <c r="DD4" s="67"/>
      <c r="DE4" s="67"/>
      <c r="DF4" s="67"/>
      <c r="DG4" s="67"/>
      <c r="DH4" s="67"/>
      <c r="DI4" s="67"/>
      <c r="DJ4" s="67"/>
      <c r="DK4" s="67"/>
    </row>
    <row r="5" spans="1:115"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c r="AC5" s="67"/>
      <c r="AD5" s="53"/>
      <c r="AE5" s="53"/>
      <c r="AF5" s="71" t="s">
        <v>1439</v>
      </c>
      <c r="AG5" s="53"/>
      <c r="AH5" s="53"/>
      <c r="AI5" s="53"/>
      <c r="AJ5" s="53"/>
      <c r="AK5" s="67"/>
      <c r="AL5" s="67"/>
      <c r="AM5" s="67"/>
      <c r="AN5" s="67"/>
      <c r="AO5" s="67"/>
      <c r="AP5" s="53" t="s">
        <v>1440</v>
      </c>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t="s">
        <v>1441</v>
      </c>
      <c r="CB5" s="53"/>
      <c r="CC5" s="53"/>
      <c r="CD5" s="53"/>
      <c r="CE5" s="53"/>
      <c r="CF5" s="53"/>
      <c r="CG5" s="53"/>
      <c r="CH5" s="53"/>
      <c r="CI5" s="53"/>
      <c r="CJ5" s="53"/>
      <c r="CK5" s="53"/>
      <c r="CL5" s="53"/>
      <c r="CM5" s="53"/>
      <c r="CN5" s="53"/>
      <c r="CO5" s="53"/>
      <c r="CP5" s="53"/>
      <c r="CQ5" s="53"/>
      <c r="CR5" s="53"/>
      <c r="CS5" s="53"/>
      <c r="CT5" s="53"/>
      <c r="CU5" s="53"/>
      <c r="CV5" s="53"/>
      <c r="CW5" s="53"/>
      <c r="CX5" s="67"/>
      <c r="CY5" s="67"/>
      <c r="CZ5" s="67"/>
      <c r="DA5" s="67"/>
      <c r="DB5" s="67"/>
      <c r="DC5" s="67"/>
      <c r="DD5" s="67"/>
      <c r="DE5" s="67"/>
      <c r="DF5" s="67"/>
      <c r="DG5" s="67"/>
      <c r="DH5" s="67"/>
      <c r="DI5" s="67"/>
      <c r="DJ5" s="67"/>
      <c r="DK5" s="67"/>
    </row>
    <row r="6" spans="1:115" s="68" customFormat="1" ht="14.25" x14ac:dyDescent="0.15">
      <c r="A6" s="942" t="str">
        <f>+データ一覧!P3</f>
        <v>えいへいじちょう</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c r="AC6" s="67"/>
      <c r="AD6" s="53"/>
      <c r="AE6" s="53"/>
      <c r="AF6" s="71" t="s">
        <v>1442</v>
      </c>
      <c r="AG6" s="53"/>
      <c r="AH6" s="53"/>
      <c r="AI6" s="53"/>
      <c r="AJ6" s="53"/>
      <c r="AK6" s="67"/>
      <c r="AL6" s="67"/>
      <c r="AM6" s="67"/>
      <c r="AN6" s="67"/>
      <c r="AO6" s="67"/>
      <c r="AP6" s="53" t="s">
        <v>1443</v>
      </c>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67"/>
      <c r="CY6" s="67"/>
      <c r="CZ6" s="67"/>
      <c r="DA6" s="67"/>
      <c r="DB6" s="67"/>
      <c r="DC6" s="67"/>
      <c r="DD6" s="67"/>
      <c r="DE6" s="67"/>
      <c r="DF6" s="67"/>
      <c r="DG6" s="67"/>
      <c r="DH6" s="67"/>
      <c r="DI6" s="67"/>
      <c r="DJ6" s="67"/>
      <c r="DK6" s="67"/>
    </row>
    <row r="7" spans="1:115" s="68" customFormat="1" ht="14.25" x14ac:dyDescent="0.15">
      <c r="A7" s="943" t="str">
        <f>データ一覧!P6</f>
        <v>永平寺町</v>
      </c>
      <c r="B7" s="632"/>
      <c r="C7" s="632"/>
      <c r="D7" s="632"/>
      <c r="E7" s="632"/>
      <c r="F7" s="632"/>
      <c r="G7" s="632"/>
      <c r="H7" s="632"/>
      <c r="I7" s="632"/>
      <c r="J7" s="632"/>
      <c r="K7" s="67"/>
      <c r="L7" s="67"/>
      <c r="M7" s="67"/>
      <c r="N7" s="67"/>
      <c r="O7" s="67"/>
      <c r="P7" s="67"/>
      <c r="Q7" s="67"/>
      <c r="R7" s="67"/>
      <c r="S7" s="67"/>
      <c r="T7" s="67"/>
      <c r="U7" s="67"/>
      <c r="V7" s="67"/>
      <c r="W7" s="67"/>
      <c r="X7" s="53"/>
      <c r="Y7" s="53"/>
      <c r="Z7" s="53"/>
      <c r="AA7" s="67"/>
      <c r="AB7" s="71"/>
      <c r="AC7" s="67"/>
      <c r="AD7" s="67"/>
      <c r="AE7" s="67"/>
      <c r="AF7" s="67"/>
      <c r="AG7" s="67"/>
      <c r="AH7" s="67"/>
      <c r="AI7" s="67"/>
      <c r="AJ7" s="67"/>
      <c r="AK7" s="67"/>
      <c r="AL7" s="67"/>
      <c r="AM7" s="67"/>
      <c r="AN7" s="67"/>
      <c r="AO7" s="67"/>
      <c r="AP7" s="53" t="s">
        <v>1444</v>
      </c>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V7" s="53"/>
      <c r="BW7" s="53"/>
      <c r="BX7" s="53"/>
      <c r="BY7" s="53"/>
      <c r="BZ7" s="53"/>
      <c r="CA7" s="53" t="s">
        <v>1445</v>
      </c>
      <c r="CB7" s="53"/>
      <c r="CC7" s="53"/>
      <c r="CD7" s="53"/>
      <c r="CE7" s="53"/>
      <c r="CF7" s="53"/>
      <c r="CG7" s="53"/>
      <c r="CH7" s="53"/>
      <c r="CI7" s="53"/>
      <c r="CJ7" s="53"/>
      <c r="CK7" s="53"/>
      <c r="CL7" s="53"/>
      <c r="CM7" s="53"/>
      <c r="CN7" s="53"/>
      <c r="CO7" s="53"/>
      <c r="CP7" s="53"/>
      <c r="CQ7" s="53"/>
      <c r="CR7" s="53"/>
      <c r="CS7" s="53"/>
      <c r="CT7" s="53"/>
      <c r="CU7" s="53"/>
      <c r="CV7" s="53"/>
      <c r="CW7" s="53"/>
      <c r="CX7" s="67"/>
      <c r="CY7" s="67"/>
      <c r="CZ7" s="67"/>
      <c r="DA7" s="67"/>
      <c r="DB7" s="67"/>
      <c r="DC7" s="67"/>
      <c r="DD7" s="67"/>
      <c r="DE7" s="67"/>
      <c r="DF7" s="67"/>
      <c r="DG7" s="67"/>
      <c r="DH7" s="67"/>
      <c r="DI7" s="67"/>
      <c r="DJ7" s="67"/>
      <c r="DK7" s="67"/>
    </row>
    <row r="8" spans="1:115"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c r="AC8" s="67"/>
      <c r="AD8" s="67"/>
      <c r="AE8" s="67"/>
      <c r="AF8" s="67"/>
      <c r="AG8" s="67"/>
      <c r="AH8" s="67"/>
      <c r="AI8" s="67"/>
      <c r="AJ8" s="67"/>
      <c r="AK8" s="67"/>
      <c r="AL8" s="67"/>
      <c r="AM8" s="67"/>
      <c r="AN8" s="67"/>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V8" s="53"/>
      <c r="BW8" s="53"/>
      <c r="BX8" s="53"/>
      <c r="BY8" s="53"/>
      <c r="BZ8" s="53"/>
      <c r="CA8" s="53" t="s">
        <v>1446</v>
      </c>
      <c r="CB8" s="53"/>
      <c r="CC8" s="53"/>
      <c r="CD8" s="53"/>
      <c r="CE8" s="53"/>
      <c r="CF8" s="53"/>
      <c r="CG8" s="53"/>
      <c r="CH8" s="53"/>
      <c r="CI8" s="53"/>
      <c r="CJ8" s="53"/>
      <c r="CK8" s="53"/>
      <c r="CL8" s="53"/>
      <c r="CM8" s="53"/>
      <c r="CN8" s="53"/>
      <c r="CO8" s="53"/>
      <c r="CP8" s="53"/>
      <c r="CQ8" s="53"/>
      <c r="CR8" s="53"/>
      <c r="CS8" s="53"/>
      <c r="CT8" s="53"/>
      <c r="CU8" s="53"/>
      <c r="CV8" s="53"/>
      <c r="CW8" s="53"/>
      <c r="CX8" s="67"/>
      <c r="CY8" s="67"/>
      <c r="CZ8" s="67"/>
      <c r="DA8" s="67"/>
      <c r="DB8" s="67"/>
      <c r="DC8" s="67"/>
      <c r="DD8" s="67"/>
      <c r="DE8" s="67"/>
      <c r="DF8" s="67"/>
      <c r="DG8" s="67"/>
      <c r="DH8" s="67"/>
      <c r="DI8" s="67"/>
      <c r="DJ8" s="67"/>
      <c r="DK8" s="67"/>
    </row>
    <row r="9" spans="1:115"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c r="AC9" s="67"/>
      <c r="AD9" s="67"/>
      <c r="AE9" s="67"/>
      <c r="AF9" s="67"/>
      <c r="AG9" s="67"/>
      <c r="AH9" s="67"/>
      <c r="AI9" s="67"/>
      <c r="AJ9" s="67"/>
      <c r="AK9" s="67"/>
      <c r="AL9" s="67"/>
      <c r="AM9" s="67"/>
      <c r="AN9" s="71"/>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67"/>
      <c r="CY9" s="67"/>
      <c r="CZ9" s="67"/>
      <c r="DA9" s="67"/>
      <c r="DB9" s="67"/>
      <c r="DC9" s="67"/>
      <c r="DD9" s="67"/>
      <c r="DE9" s="67"/>
      <c r="DF9" s="67"/>
      <c r="DG9" s="67"/>
      <c r="DH9" s="67"/>
      <c r="DI9" s="67"/>
      <c r="DJ9" s="67"/>
      <c r="DK9" s="67"/>
    </row>
    <row r="10" spans="1:115"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c r="AC10" s="67"/>
      <c r="AD10" s="67"/>
      <c r="AE10" s="67"/>
      <c r="AF10" s="71"/>
      <c r="AG10" s="67"/>
      <c r="AH10" s="67"/>
      <c r="AI10" s="67"/>
      <c r="AJ10" s="67"/>
      <c r="AK10" s="67"/>
      <c r="AL10" s="67"/>
      <c r="AM10" s="67"/>
      <c r="AN10" s="71"/>
      <c r="AO10" s="74"/>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V10" s="53"/>
      <c r="BW10" s="53"/>
      <c r="BX10" s="53"/>
      <c r="BY10" s="53"/>
      <c r="BZ10" s="53"/>
      <c r="CA10" s="53" t="s">
        <v>1447</v>
      </c>
      <c r="CB10" s="53"/>
      <c r="CC10" s="53"/>
      <c r="CD10" s="53"/>
      <c r="CE10" s="53"/>
      <c r="CF10" s="53"/>
      <c r="CG10" s="53"/>
      <c r="CH10" s="53"/>
      <c r="CI10" s="53"/>
      <c r="CJ10" s="53"/>
      <c r="CK10" s="53"/>
      <c r="CL10" s="53"/>
      <c r="CM10" s="53"/>
      <c r="CN10" s="53"/>
      <c r="CO10" s="53"/>
      <c r="CP10" s="53"/>
      <c r="CQ10" s="53"/>
      <c r="CR10" s="53"/>
      <c r="CS10" s="53"/>
      <c r="CT10" s="53"/>
      <c r="CU10" s="53"/>
      <c r="CV10" s="53"/>
      <c r="CW10" s="53"/>
      <c r="CX10" s="67"/>
      <c r="CY10" s="67"/>
      <c r="CZ10" s="67"/>
      <c r="DA10" s="67"/>
      <c r="DB10" s="67"/>
      <c r="DC10" s="67"/>
      <c r="DD10" s="67"/>
      <c r="DE10" s="67"/>
      <c r="DF10" s="67"/>
      <c r="DG10" s="67"/>
      <c r="DH10" s="67"/>
      <c r="DI10" s="67"/>
      <c r="DJ10" s="67"/>
      <c r="DK10" s="67"/>
    </row>
    <row r="11" spans="1:115"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71"/>
      <c r="AG11" s="67"/>
      <c r="AH11" s="67"/>
      <c r="AI11" s="67"/>
      <c r="AJ11" s="67"/>
      <c r="AK11" s="67"/>
      <c r="AL11" s="67"/>
      <c r="AM11" s="67"/>
      <c r="AN11" s="71"/>
      <c r="AO11" s="74"/>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67"/>
      <c r="CY11" s="67"/>
      <c r="CZ11" s="67"/>
      <c r="DA11" s="67"/>
      <c r="DB11" s="67"/>
      <c r="DC11" s="67"/>
      <c r="DD11" s="67"/>
      <c r="DE11" s="67"/>
      <c r="DF11" s="67"/>
      <c r="DG11" s="67"/>
      <c r="DH11" s="67"/>
      <c r="DI11" s="67"/>
      <c r="DJ11" s="67"/>
      <c r="DK11" s="67"/>
    </row>
    <row r="12" spans="1:115"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71"/>
      <c r="AG12" s="67"/>
      <c r="AH12" s="67"/>
      <c r="AI12" s="67"/>
      <c r="AJ12" s="67"/>
      <c r="AK12" s="67"/>
      <c r="AL12" s="67"/>
      <c r="AM12" s="67"/>
      <c r="AN12" s="71"/>
      <c r="AO12" s="74"/>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t="s">
        <v>1339</v>
      </c>
      <c r="BT12" s="53"/>
      <c r="BU12" s="53"/>
      <c r="BV12" s="53"/>
      <c r="BW12" s="53"/>
      <c r="BX12" s="53"/>
      <c r="BY12" s="53"/>
      <c r="BZ12" s="53"/>
      <c r="CA12" s="86" t="s">
        <v>1448</v>
      </c>
      <c r="CB12" s="53"/>
      <c r="CC12" s="53"/>
      <c r="CD12" s="70"/>
      <c r="CE12" s="53"/>
      <c r="CF12" s="53"/>
      <c r="CG12" s="53"/>
      <c r="CH12" s="53"/>
      <c r="CI12" s="53"/>
      <c r="CJ12" s="53"/>
      <c r="CK12" s="53"/>
      <c r="CL12" s="53"/>
      <c r="CM12" s="53"/>
      <c r="CN12" s="53"/>
      <c r="CO12" s="53"/>
      <c r="CP12" s="53"/>
      <c r="CQ12" s="53"/>
      <c r="CR12" s="53"/>
      <c r="CS12" s="53"/>
      <c r="CT12" s="53"/>
      <c r="CU12" s="53"/>
      <c r="CV12" s="53"/>
      <c r="CW12" s="53"/>
      <c r="CX12" s="67"/>
      <c r="CY12" s="67"/>
      <c r="CZ12" s="67"/>
      <c r="DA12" s="67"/>
      <c r="DB12" s="67"/>
      <c r="DC12" s="67"/>
      <c r="DD12" s="67"/>
      <c r="DE12" s="67"/>
      <c r="DF12" s="67"/>
      <c r="DG12" s="67"/>
      <c r="DH12" s="67"/>
      <c r="DI12" s="67"/>
      <c r="DJ12" s="67"/>
      <c r="DK12" s="67"/>
    </row>
    <row r="13" spans="1:115"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53" t="s">
        <v>1449</v>
      </c>
      <c r="AB13" s="67"/>
      <c r="AC13" s="67"/>
      <c r="AD13" s="67"/>
      <c r="AE13" s="67"/>
      <c r="AF13" s="67"/>
      <c r="AG13" s="67"/>
      <c r="AH13" s="67"/>
      <c r="AI13" s="67"/>
      <c r="AJ13" s="67"/>
      <c r="AK13" s="67"/>
      <c r="AL13" s="67"/>
      <c r="AM13" s="67"/>
      <c r="AN13" s="67"/>
      <c r="AO13" s="74"/>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71"/>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67"/>
      <c r="CY13" s="67"/>
      <c r="CZ13" s="67"/>
      <c r="DA13" s="67"/>
      <c r="DB13" s="67"/>
      <c r="DC13" s="67"/>
      <c r="DD13" s="67"/>
      <c r="DE13" s="67"/>
      <c r="DF13" s="67"/>
      <c r="DG13" s="67"/>
      <c r="DH13" s="67"/>
      <c r="DI13" s="67"/>
      <c r="DJ13" s="67"/>
      <c r="DK13" s="67"/>
    </row>
    <row r="14" spans="1:115" s="68" customFormat="1" ht="1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74"/>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71"/>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67"/>
      <c r="CY14" s="67"/>
      <c r="CZ14" s="67"/>
      <c r="DA14" s="67"/>
      <c r="DB14" s="67"/>
      <c r="DC14" s="67"/>
      <c r="DD14" s="67"/>
      <c r="DE14" s="67"/>
      <c r="DF14" s="67"/>
      <c r="DG14" s="67"/>
      <c r="DH14" s="67"/>
      <c r="DI14" s="67"/>
      <c r="DJ14" s="67"/>
      <c r="DK14" s="67"/>
    </row>
    <row r="15" spans="1:115"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15"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1885">
        <f>データ一覧!$P$240</f>
        <v>3070</v>
      </c>
      <c r="AE16" s="1094"/>
      <c r="AF16" s="588" t="s">
        <v>755</v>
      </c>
      <c r="AG16" s="1880">
        <f>データ一覧!$P$241</f>
        <v>608</v>
      </c>
      <c r="AH16" s="1095"/>
      <c r="AI16" s="588" t="s">
        <v>756</v>
      </c>
      <c r="AJ16" s="939">
        <f>データ一覧!P242</f>
        <v>505</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データ一覧!$P$243</f>
        <v>987</v>
      </c>
      <c r="AD19" s="981"/>
      <c r="AE19" s="1090"/>
      <c r="AF19" s="940">
        <f>データ一覧!$P$244</f>
        <v>926</v>
      </c>
      <c r="AG19" s="981"/>
      <c r="AH19" s="981"/>
      <c r="AI19" s="672"/>
      <c r="AJ19" s="940">
        <f>データ一覧!$P$245</f>
        <v>61</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データ一覧!P7</f>
        <v>94.43</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データ一覧!P327</f>
        <v>62</v>
      </c>
      <c r="AY20" s="633"/>
      <c r="AZ20" s="633"/>
      <c r="BA20" s="245"/>
      <c r="BB20" s="661">
        <f>+データ一覧!P352</f>
        <v>1056</v>
      </c>
      <c r="BC20" s="662"/>
      <c r="BD20" s="662"/>
      <c r="BE20" s="662"/>
      <c r="BF20" s="246"/>
      <c r="BG20" s="247"/>
      <c r="BH20" s="246"/>
      <c r="BI20" s="633">
        <f>データ一覧!P377</f>
        <v>21961.06</v>
      </c>
      <c r="BJ20" s="633"/>
      <c r="BK20" s="633"/>
      <c r="BL20" s="931"/>
      <c r="BM20" s="931"/>
      <c r="BN20" s="67"/>
      <c r="BO20" s="151"/>
      <c r="BP20" s="67" t="s">
        <v>791</v>
      </c>
      <c r="BQ20" s="67"/>
      <c r="BR20" s="67"/>
      <c r="BS20" s="67"/>
      <c r="BT20" s="67"/>
      <c r="BU20" s="67"/>
      <c r="BV20" s="647">
        <f>BZ20+CD20</f>
        <v>9955</v>
      </c>
      <c r="BW20" s="648"/>
      <c r="BX20" s="648"/>
      <c r="BY20" s="649"/>
      <c r="BZ20" s="647">
        <f>データ一覧!P497</f>
        <v>5316</v>
      </c>
      <c r="CA20" s="648"/>
      <c r="CB20" s="648"/>
      <c r="CC20" s="649"/>
      <c r="CD20" s="647">
        <f>データ一覧!P522</f>
        <v>4639</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データ一覧!P9</f>
        <v>6160.7</v>
      </c>
      <c r="M21" s="929"/>
      <c r="N21" s="929"/>
      <c r="O21" s="153"/>
      <c r="P21" s="156"/>
      <c r="Q21" s="929">
        <f>データ一覧!P10</f>
        <v>1012.4</v>
      </c>
      <c r="R21" s="929"/>
      <c r="S21" s="929"/>
      <c r="T21" s="164"/>
      <c r="U21" s="153"/>
      <c r="V21" s="929">
        <f>データ一覧!P11</f>
        <v>87.2</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t="str">
        <f>データ一覧!P328</f>
        <v>…</v>
      </c>
      <c r="AY21" s="633"/>
      <c r="AZ21" s="633"/>
      <c r="BA21" s="248"/>
      <c r="BB21" s="661" t="str">
        <f>+データ一覧!P353</f>
        <v>…</v>
      </c>
      <c r="BC21" s="662"/>
      <c r="BD21" s="662"/>
      <c r="BE21" s="662"/>
      <c r="BF21" s="246"/>
      <c r="BG21" s="247"/>
      <c r="BH21" s="246"/>
      <c r="BI21" s="633" t="str">
        <f>データ一覧!P378</f>
        <v>…</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1473</v>
      </c>
      <c r="CO21" s="648"/>
      <c r="CP21" s="648"/>
      <c r="CQ21" s="649"/>
      <c r="CR21" s="647">
        <f>データ一覧!P510</f>
        <v>764</v>
      </c>
      <c r="CS21" s="648"/>
      <c r="CT21" s="648"/>
      <c r="CU21" s="649"/>
      <c r="CV21" s="647">
        <f>データ一覧!P535</f>
        <v>709</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データ一覧!P246</f>
        <v>608</v>
      </c>
      <c r="AE22" s="662"/>
      <c r="AF22" s="682"/>
      <c r="AG22" s="661">
        <f>データ一覧!P247</f>
        <v>3070</v>
      </c>
      <c r="AH22" s="662"/>
      <c r="AI22" s="682"/>
      <c r="AJ22" s="661">
        <f>データ一覧!P248</f>
        <v>505</v>
      </c>
      <c r="AK22" s="662"/>
      <c r="AL22" s="662"/>
      <c r="AM22" s="663"/>
      <c r="AN22" s="148" t="s">
        <v>1187</v>
      </c>
      <c r="AO22" s="741" t="s">
        <v>509</v>
      </c>
      <c r="AP22" s="741"/>
      <c r="AQ22" s="741"/>
      <c r="AR22" s="741"/>
      <c r="AS22" s="741"/>
      <c r="AT22" s="741"/>
      <c r="AU22" s="741"/>
      <c r="AV22" s="249"/>
      <c r="AW22" s="150"/>
      <c r="AX22" s="633" t="str">
        <f>データ一覧!P329</f>
        <v>…</v>
      </c>
      <c r="AY22" s="633"/>
      <c r="AZ22" s="633"/>
      <c r="BA22" s="248"/>
      <c r="BB22" s="661" t="str">
        <f>+データ一覧!P354</f>
        <v>…</v>
      </c>
      <c r="BC22" s="662"/>
      <c r="BD22" s="662"/>
      <c r="BE22" s="662"/>
      <c r="BF22" s="246"/>
      <c r="BG22" s="247"/>
      <c r="BH22" s="246"/>
      <c r="BI22" s="633" t="str">
        <f>データ一覧!P379</f>
        <v>…</v>
      </c>
      <c r="BJ22" s="633"/>
      <c r="BK22" s="633"/>
      <c r="BL22" s="633"/>
      <c r="BM22" s="633"/>
      <c r="BN22" s="67"/>
      <c r="BO22" s="151"/>
      <c r="BP22" s="67" t="s">
        <v>799</v>
      </c>
      <c r="BQ22" s="67"/>
      <c r="BR22" s="67"/>
      <c r="BS22" s="67"/>
      <c r="BT22" s="67"/>
      <c r="BU22" s="67"/>
      <c r="BV22" s="647">
        <f>BZ22+CD22</f>
        <v>295</v>
      </c>
      <c r="BW22" s="648"/>
      <c r="BX22" s="648"/>
      <c r="BY22" s="649"/>
      <c r="BZ22" s="647">
        <f>データ一覧!P498</f>
        <v>220</v>
      </c>
      <c r="CA22" s="648"/>
      <c r="CB22" s="648"/>
      <c r="CC22" s="649"/>
      <c r="CD22" s="647">
        <f>データ一覧!P523</f>
        <v>75</v>
      </c>
      <c r="CE22" s="648"/>
      <c r="CF22" s="648"/>
      <c r="CG22" s="649"/>
      <c r="CH22" s="1477"/>
      <c r="CI22" s="1481" t="s">
        <v>800</v>
      </c>
      <c r="CJ22" s="623"/>
      <c r="CK22" s="623"/>
      <c r="CL22" s="623"/>
      <c r="CM22" s="624"/>
      <c r="CN22" s="647">
        <f t="shared" ref="CN22:CN32" si="0">CR22+CV22</f>
        <v>221</v>
      </c>
      <c r="CO22" s="648"/>
      <c r="CP22" s="648"/>
      <c r="CQ22" s="649"/>
      <c r="CR22" s="647">
        <f>データ一覧!P511</f>
        <v>90</v>
      </c>
      <c r="CS22" s="648"/>
      <c r="CT22" s="648"/>
      <c r="CU22" s="649"/>
      <c r="CV22" s="647">
        <f>データ一覧!P536</f>
        <v>131</v>
      </c>
      <c r="CW22" s="648"/>
      <c r="CX22" s="648"/>
      <c r="CY22" s="1109"/>
    </row>
    <row r="23" spans="1:103" ht="15.75" customHeight="1" x14ac:dyDescent="0.15">
      <c r="A23" s="148" t="s">
        <v>801</v>
      </c>
      <c r="B23" s="67"/>
      <c r="C23" s="67"/>
      <c r="D23" s="67"/>
      <c r="E23" s="67"/>
      <c r="F23" s="162"/>
      <c r="G23" s="67"/>
      <c r="H23" s="945">
        <f>データ一覧!P8</f>
        <v>92</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t="str">
        <f>データ一覧!P249</f>
        <v>x</v>
      </c>
      <c r="AE23" s="662"/>
      <c r="AF23" s="682"/>
      <c r="AG23" s="661" t="str">
        <f>データ一覧!P250</f>
        <v>x</v>
      </c>
      <c r="AH23" s="662"/>
      <c r="AI23" s="682"/>
      <c r="AJ23" s="661" t="str">
        <f>データ一覧!P251</f>
        <v>x</v>
      </c>
      <c r="AK23" s="662"/>
      <c r="AL23" s="662"/>
      <c r="AM23" s="663"/>
      <c r="AN23" s="148" t="s">
        <v>1188</v>
      </c>
      <c r="AO23" s="632" t="s">
        <v>510</v>
      </c>
      <c r="AP23" s="632"/>
      <c r="AQ23" s="632"/>
      <c r="AR23" s="632"/>
      <c r="AS23" s="632"/>
      <c r="AT23" s="632"/>
      <c r="AU23" s="632"/>
      <c r="AV23" s="67"/>
      <c r="AW23" s="150"/>
      <c r="AX23" s="633" t="str">
        <f>データ一覧!P330</f>
        <v>…</v>
      </c>
      <c r="AY23" s="633"/>
      <c r="AZ23" s="633"/>
      <c r="BA23" s="248"/>
      <c r="BB23" s="661" t="str">
        <f>+データ一覧!P355</f>
        <v>…</v>
      </c>
      <c r="BC23" s="662"/>
      <c r="BD23" s="662"/>
      <c r="BE23" s="662"/>
      <c r="BF23" s="246"/>
      <c r="BG23" s="247"/>
      <c r="BH23" s="246"/>
      <c r="BI23" s="633" t="str">
        <f>データ一覧!P380</f>
        <v>…</v>
      </c>
      <c r="BJ23" s="633"/>
      <c r="BK23" s="633"/>
      <c r="BL23" s="633"/>
      <c r="BM23" s="633"/>
      <c r="BN23" s="67"/>
      <c r="BO23" s="151"/>
      <c r="BP23" s="67" t="s">
        <v>775</v>
      </c>
      <c r="BQ23" s="632" t="s">
        <v>803</v>
      </c>
      <c r="BR23" s="632"/>
      <c r="BS23" s="632"/>
      <c r="BT23" s="632"/>
      <c r="BU23" s="711"/>
      <c r="BV23" s="647">
        <f t="shared" ref="BV23:BV32" si="1">BZ23+CD23</f>
        <v>284</v>
      </c>
      <c r="BW23" s="648"/>
      <c r="BX23" s="648"/>
      <c r="BY23" s="649"/>
      <c r="BZ23" s="647">
        <f>データ一覧!P499</f>
        <v>212</v>
      </c>
      <c r="CA23" s="648"/>
      <c r="CB23" s="648"/>
      <c r="CC23" s="649"/>
      <c r="CD23" s="647">
        <f>データ一覧!P524</f>
        <v>72</v>
      </c>
      <c r="CE23" s="648"/>
      <c r="CF23" s="648"/>
      <c r="CG23" s="649"/>
      <c r="CH23" s="1482" t="s">
        <v>804</v>
      </c>
      <c r="CI23" s="632" t="s">
        <v>805</v>
      </c>
      <c r="CJ23" s="625"/>
      <c r="CK23" s="625"/>
      <c r="CL23" s="625"/>
      <c r="CM23" s="626"/>
      <c r="CN23" s="647">
        <f t="shared" si="0"/>
        <v>107</v>
      </c>
      <c r="CO23" s="648"/>
      <c r="CP23" s="648"/>
      <c r="CQ23" s="649"/>
      <c r="CR23" s="647">
        <f>データ一覧!P512</f>
        <v>72</v>
      </c>
      <c r="CS23" s="648"/>
      <c r="CT23" s="648"/>
      <c r="CU23" s="649"/>
      <c r="CV23" s="647">
        <f>データ一覧!P537</f>
        <v>35</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データ一覧!P12</f>
        <v>411</v>
      </c>
      <c r="M24" s="714"/>
      <c r="N24" s="714"/>
      <c r="O24" s="162"/>
      <c r="P24" s="67"/>
      <c r="Q24" s="714">
        <f>データ一覧!P13</f>
        <v>4020.8</v>
      </c>
      <c r="R24" s="714"/>
      <c r="S24" s="714"/>
      <c r="T24" s="162"/>
      <c r="U24" s="67"/>
      <c r="V24" s="714">
        <f>データ一覧!P14</f>
        <v>48.9</v>
      </c>
      <c r="W24" s="714"/>
      <c r="X24" s="714"/>
      <c r="Y24" s="151"/>
      <c r="Z24" s="837" t="s">
        <v>806</v>
      </c>
      <c r="AA24" s="645"/>
      <c r="AB24" s="645"/>
      <c r="AC24" s="672"/>
      <c r="AD24" s="661">
        <f>データ一覧!P252</f>
        <v>4</v>
      </c>
      <c r="AE24" s="662"/>
      <c r="AF24" s="682"/>
      <c r="AG24" s="661">
        <f>データ一覧!P253</f>
        <v>2</v>
      </c>
      <c r="AH24" s="662"/>
      <c r="AI24" s="682"/>
      <c r="AJ24" s="661">
        <f>データ一覧!P254</f>
        <v>56</v>
      </c>
      <c r="AK24" s="662"/>
      <c r="AL24" s="662"/>
      <c r="AM24" s="663"/>
      <c r="AN24" s="148" t="s">
        <v>1189</v>
      </c>
      <c r="AO24" s="741" t="s">
        <v>511</v>
      </c>
      <c r="AP24" s="741"/>
      <c r="AQ24" s="741"/>
      <c r="AR24" s="741"/>
      <c r="AS24" s="741"/>
      <c r="AT24" s="741"/>
      <c r="AU24" s="741"/>
      <c r="AV24" s="67"/>
      <c r="AW24" s="150"/>
      <c r="AX24" s="633" t="str">
        <f>データ一覧!P331</f>
        <v>…</v>
      </c>
      <c r="AY24" s="633"/>
      <c r="AZ24" s="633"/>
      <c r="BA24" s="248"/>
      <c r="BB24" s="661" t="str">
        <f>+データ一覧!P356</f>
        <v>…</v>
      </c>
      <c r="BC24" s="662"/>
      <c r="BD24" s="662"/>
      <c r="BE24" s="662"/>
      <c r="BF24" s="246"/>
      <c r="BG24" s="247"/>
      <c r="BH24" s="246"/>
      <c r="BI24" s="633" t="str">
        <f>データ一覧!P381</f>
        <v>…</v>
      </c>
      <c r="BJ24" s="633"/>
      <c r="BK24" s="633"/>
      <c r="BL24" s="633"/>
      <c r="BM24" s="633"/>
      <c r="BN24" s="67"/>
      <c r="BO24" s="151"/>
      <c r="BP24" s="67" t="s">
        <v>775</v>
      </c>
      <c r="BQ24" s="741" t="s">
        <v>807</v>
      </c>
      <c r="BR24" s="964"/>
      <c r="BS24" s="964"/>
      <c r="BT24" s="964"/>
      <c r="BU24" s="965"/>
      <c r="BV24" s="647">
        <f t="shared" si="1"/>
        <v>9</v>
      </c>
      <c r="BW24" s="648"/>
      <c r="BX24" s="648"/>
      <c r="BY24" s="649"/>
      <c r="BZ24" s="647">
        <f>データ一覧!P500</f>
        <v>6</v>
      </c>
      <c r="CA24" s="648"/>
      <c r="CB24" s="648"/>
      <c r="CC24" s="649"/>
      <c r="CD24" s="647">
        <f>データ一覧!P525</f>
        <v>3</v>
      </c>
      <c r="CE24" s="648"/>
      <c r="CF24" s="648"/>
      <c r="CG24" s="649"/>
      <c r="CH24" s="1477" t="s">
        <v>808</v>
      </c>
      <c r="CI24" s="632" t="s">
        <v>809</v>
      </c>
      <c r="CJ24" s="625"/>
      <c r="CK24" s="625"/>
      <c r="CL24" s="625"/>
      <c r="CM24" s="626"/>
      <c r="CN24" s="647">
        <f t="shared" si="0"/>
        <v>250</v>
      </c>
      <c r="CO24" s="648"/>
      <c r="CP24" s="648"/>
      <c r="CQ24" s="649"/>
      <c r="CR24" s="647">
        <f>データ一覧!P513</f>
        <v>143</v>
      </c>
      <c r="CS24" s="648"/>
      <c r="CT24" s="648"/>
      <c r="CU24" s="649"/>
      <c r="CV24" s="647">
        <f>データ一覧!P538</f>
        <v>107</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t="str">
        <f>データ一覧!P332</f>
        <v>…</v>
      </c>
      <c r="AY25" s="633"/>
      <c r="AZ25" s="633"/>
      <c r="BA25" s="248"/>
      <c r="BB25" s="661" t="str">
        <f>+データ一覧!P357</f>
        <v>…</v>
      </c>
      <c r="BC25" s="662"/>
      <c r="BD25" s="662"/>
      <c r="BE25" s="662"/>
      <c r="BF25" s="246"/>
      <c r="BG25" s="247"/>
      <c r="BH25" s="246"/>
      <c r="BI25" s="633" t="str">
        <f>データ一覧!P382</f>
        <v>…</v>
      </c>
      <c r="BJ25" s="633"/>
      <c r="BK25" s="633"/>
      <c r="BL25" s="633"/>
      <c r="BM25" s="633"/>
      <c r="BN25" s="67"/>
      <c r="BO25" s="151"/>
      <c r="BP25" s="67" t="s">
        <v>775</v>
      </c>
      <c r="BQ25" s="632" t="s">
        <v>816</v>
      </c>
      <c r="BR25" s="919"/>
      <c r="BS25" s="919"/>
      <c r="BT25" s="919"/>
      <c r="BU25" s="920"/>
      <c r="BV25" s="647">
        <f t="shared" si="1"/>
        <v>2</v>
      </c>
      <c r="BW25" s="648"/>
      <c r="BX25" s="648"/>
      <c r="BY25" s="649"/>
      <c r="BZ25" s="647">
        <f>データ一覧!P501</f>
        <v>2</v>
      </c>
      <c r="CA25" s="648"/>
      <c r="CB25" s="648"/>
      <c r="CC25" s="649"/>
      <c r="CD25" s="1955">
        <v>0</v>
      </c>
      <c r="CE25" s="1956"/>
      <c r="CF25" s="1956"/>
      <c r="CG25" s="1957"/>
      <c r="CH25" s="1477" t="s">
        <v>775</v>
      </c>
      <c r="CI25" s="1483" t="s">
        <v>817</v>
      </c>
      <c r="CJ25" s="650"/>
      <c r="CK25" s="650"/>
      <c r="CL25" s="650"/>
      <c r="CM25" s="651"/>
      <c r="CN25" s="647">
        <f t="shared" si="0"/>
        <v>470</v>
      </c>
      <c r="CO25" s="648"/>
      <c r="CP25" s="648"/>
      <c r="CQ25" s="649"/>
      <c r="CR25" s="647">
        <f>データ一覧!P514</f>
        <v>190</v>
      </c>
      <c r="CS25" s="648"/>
      <c r="CT25" s="648"/>
      <c r="CU25" s="649"/>
      <c r="CV25" s="647">
        <f>データ一覧!P539</f>
        <v>280</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t="str">
        <f>データ一覧!$P$255</f>
        <v>-</v>
      </c>
      <c r="AE26" s="953"/>
      <c r="AF26" s="952">
        <f>データ一覧!$P$257</f>
        <v>0</v>
      </c>
      <c r="AG26" s="953"/>
      <c r="AH26" s="952" t="str">
        <f>データ一覧!$P$259</f>
        <v>-</v>
      </c>
      <c r="AI26" s="953"/>
      <c r="AJ26" s="952" t="str">
        <f>データ一覧!$P$261</f>
        <v>-</v>
      </c>
      <c r="AK26" s="953"/>
      <c r="AL26" s="952" t="str">
        <f>データ一覧!$P$263</f>
        <v>-</v>
      </c>
      <c r="AM26" s="957"/>
      <c r="AN26" s="148" t="s">
        <v>1192</v>
      </c>
      <c r="AO26" s="632" t="s">
        <v>513</v>
      </c>
      <c r="AP26" s="632"/>
      <c r="AQ26" s="632"/>
      <c r="AR26" s="632"/>
      <c r="AS26" s="632"/>
      <c r="AT26" s="632"/>
      <c r="AU26" s="632"/>
      <c r="AV26" s="67"/>
      <c r="AW26" s="150"/>
      <c r="AX26" s="633" t="str">
        <f>データ一覧!P333</f>
        <v>…</v>
      </c>
      <c r="AY26" s="633"/>
      <c r="AZ26" s="633"/>
      <c r="BA26" s="248"/>
      <c r="BB26" s="661" t="str">
        <f>+データ一覧!P358</f>
        <v>…</v>
      </c>
      <c r="BC26" s="662"/>
      <c r="BD26" s="662"/>
      <c r="BE26" s="662"/>
      <c r="BF26" s="246"/>
      <c r="BG26" s="247"/>
      <c r="BH26" s="246"/>
      <c r="BI26" s="633" t="str">
        <f>データ一覧!P383</f>
        <v>…</v>
      </c>
      <c r="BJ26" s="633"/>
      <c r="BK26" s="633"/>
      <c r="BL26" s="633"/>
      <c r="BM26" s="633"/>
      <c r="BN26" s="67"/>
      <c r="BO26" s="151"/>
      <c r="BP26" s="67" t="s">
        <v>820</v>
      </c>
      <c r="BQ26" s="67"/>
      <c r="BR26" s="67"/>
      <c r="BS26" s="67"/>
      <c r="BT26" s="67"/>
      <c r="BU26" s="67"/>
      <c r="BV26" s="647">
        <f t="shared" si="1"/>
        <v>2611</v>
      </c>
      <c r="BW26" s="648"/>
      <c r="BX26" s="648"/>
      <c r="BY26" s="649"/>
      <c r="BZ26" s="647">
        <f>データ一覧!P502</f>
        <v>1766</v>
      </c>
      <c r="CA26" s="648"/>
      <c r="CB26" s="648"/>
      <c r="CC26" s="649"/>
      <c r="CD26" s="647">
        <f>データ一覧!P527</f>
        <v>845</v>
      </c>
      <c r="CE26" s="648"/>
      <c r="CF26" s="648"/>
      <c r="CG26" s="649"/>
      <c r="CH26" s="1477" t="s">
        <v>775</v>
      </c>
      <c r="CI26" s="921" t="s">
        <v>821</v>
      </c>
      <c r="CJ26" s="627"/>
      <c r="CK26" s="627"/>
      <c r="CL26" s="627"/>
      <c r="CM26" s="628"/>
      <c r="CN26" s="647">
        <f t="shared" si="0"/>
        <v>273</v>
      </c>
      <c r="CO26" s="648"/>
      <c r="CP26" s="648"/>
      <c r="CQ26" s="649"/>
      <c r="CR26" s="647">
        <f>データ一覧!P515</f>
        <v>100</v>
      </c>
      <c r="CS26" s="648"/>
      <c r="CT26" s="648"/>
      <c r="CU26" s="649"/>
      <c r="CV26" s="647">
        <f>データ一覧!P540</f>
        <v>173</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t="str">
        <f>データ一覧!P334</f>
        <v>…</v>
      </c>
      <c r="AY27" s="633"/>
      <c r="AZ27" s="633"/>
      <c r="BA27" s="248"/>
      <c r="BB27" s="661" t="str">
        <f>+データ一覧!P359</f>
        <v>…</v>
      </c>
      <c r="BC27" s="662"/>
      <c r="BD27" s="662"/>
      <c r="BE27" s="662"/>
      <c r="BF27" s="246"/>
      <c r="BG27" s="247"/>
      <c r="BH27" s="246"/>
      <c r="BI27" s="633" t="str">
        <f>データ一覧!P384</f>
        <v>…</v>
      </c>
      <c r="BJ27" s="633"/>
      <c r="BK27" s="633"/>
      <c r="BL27" s="633"/>
      <c r="BM27" s="633"/>
      <c r="BN27" s="67"/>
      <c r="BO27" s="151"/>
      <c r="BP27" s="67"/>
      <c r="BQ27" s="703" t="s">
        <v>826</v>
      </c>
      <c r="BR27" s="703"/>
      <c r="BS27" s="703"/>
      <c r="BT27" s="703"/>
      <c r="BU27" s="704"/>
      <c r="BV27" s="647">
        <f t="shared" si="1"/>
        <v>3</v>
      </c>
      <c r="BW27" s="648"/>
      <c r="BX27" s="648"/>
      <c r="BY27" s="649"/>
      <c r="BZ27" s="647">
        <f>データ一覧!P503</f>
        <v>2</v>
      </c>
      <c r="CA27" s="648"/>
      <c r="CB27" s="648"/>
      <c r="CC27" s="649"/>
      <c r="CD27" s="647">
        <f>データ一覧!P528</f>
        <v>1</v>
      </c>
      <c r="CE27" s="648"/>
      <c r="CF27" s="648"/>
      <c r="CG27" s="649"/>
      <c r="CH27" s="1477" t="s">
        <v>775</v>
      </c>
      <c r="CI27" s="921" t="s">
        <v>827</v>
      </c>
      <c r="CJ27" s="627"/>
      <c r="CK27" s="627"/>
      <c r="CL27" s="627"/>
      <c r="CM27" s="628"/>
      <c r="CN27" s="647">
        <f t="shared" si="0"/>
        <v>624</v>
      </c>
      <c r="CO27" s="648"/>
      <c r="CP27" s="648"/>
      <c r="CQ27" s="649"/>
      <c r="CR27" s="647">
        <f>データ一覧!P516</f>
        <v>260</v>
      </c>
      <c r="CS27" s="648"/>
      <c r="CT27" s="648"/>
      <c r="CU27" s="649"/>
      <c r="CV27" s="647">
        <f>データ一覧!P541</f>
        <v>364</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1088">
        <f>データ一覧!$P$256</f>
        <v>0</v>
      </c>
      <c r="AE28" s="1847"/>
      <c r="AF28" s="1088">
        <f>データ一覧!$P$258</f>
        <v>0</v>
      </c>
      <c r="AG28" s="1847"/>
      <c r="AH28" s="1088">
        <f>データ一覧!$P$260</f>
        <v>0</v>
      </c>
      <c r="AI28" s="1847"/>
      <c r="AJ28" s="1088" t="str">
        <f>データ一覧!$P$262</f>
        <v>-</v>
      </c>
      <c r="AK28" s="1847"/>
      <c r="AL28" s="1088" t="str">
        <f>データ一覧!$P$264</f>
        <v>-</v>
      </c>
      <c r="AM28" s="1089"/>
      <c r="AN28" s="148" t="s">
        <v>1195</v>
      </c>
      <c r="AO28" s="632" t="s">
        <v>515</v>
      </c>
      <c r="AP28" s="632"/>
      <c r="AQ28" s="632"/>
      <c r="AR28" s="632"/>
      <c r="AS28" s="632"/>
      <c r="AT28" s="632"/>
      <c r="AU28" s="632"/>
      <c r="AV28" s="67"/>
      <c r="AW28" s="150"/>
      <c r="AX28" s="633" t="str">
        <f>データ一覧!P335</f>
        <v>…</v>
      </c>
      <c r="AY28" s="633"/>
      <c r="AZ28" s="633"/>
      <c r="BA28" s="248"/>
      <c r="BB28" s="661" t="str">
        <f>+データ一覧!P360</f>
        <v>…</v>
      </c>
      <c r="BC28" s="662"/>
      <c r="BD28" s="662"/>
      <c r="BE28" s="662"/>
      <c r="BF28" s="246"/>
      <c r="BG28" s="247"/>
      <c r="BH28" s="246"/>
      <c r="BI28" s="633" t="str">
        <f>データ一覧!P385</f>
        <v>…</v>
      </c>
      <c r="BJ28" s="633"/>
      <c r="BK28" s="633"/>
      <c r="BL28" s="633"/>
      <c r="BM28" s="633"/>
      <c r="BN28" s="67"/>
      <c r="BO28" s="151"/>
      <c r="BP28" s="67" t="s">
        <v>775</v>
      </c>
      <c r="BQ28" s="632" t="s">
        <v>836</v>
      </c>
      <c r="BR28" s="919"/>
      <c r="BS28" s="919"/>
      <c r="BT28" s="919"/>
      <c r="BU28" s="920"/>
      <c r="BV28" s="647">
        <f t="shared" si="1"/>
        <v>874</v>
      </c>
      <c r="BW28" s="648"/>
      <c r="BX28" s="648"/>
      <c r="BY28" s="649"/>
      <c r="BZ28" s="647">
        <f>データ一覧!P504</f>
        <v>731</v>
      </c>
      <c r="CA28" s="648"/>
      <c r="CB28" s="648"/>
      <c r="CC28" s="649"/>
      <c r="CD28" s="647">
        <f>データ一覧!P529</f>
        <v>143</v>
      </c>
      <c r="CE28" s="648"/>
      <c r="CF28" s="648"/>
      <c r="CG28" s="649"/>
      <c r="CH28" s="1477"/>
      <c r="CI28" s="632" t="s">
        <v>640</v>
      </c>
      <c r="CJ28" s="623"/>
      <c r="CK28" s="623"/>
      <c r="CL28" s="623"/>
      <c r="CM28" s="624"/>
      <c r="CN28" s="647">
        <f t="shared" si="0"/>
        <v>1665</v>
      </c>
      <c r="CO28" s="648"/>
      <c r="CP28" s="648"/>
      <c r="CQ28" s="649"/>
      <c r="CR28" s="647">
        <f>データ一覧!P517</f>
        <v>382</v>
      </c>
      <c r="CS28" s="648"/>
      <c r="CT28" s="648"/>
      <c r="CU28" s="649"/>
      <c r="CV28" s="647">
        <f>データ一覧!P542</f>
        <v>1283</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t="str">
        <f>データ一覧!P336</f>
        <v>…</v>
      </c>
      <c r="AY29" s="633"/>
      <c r="AZ29" s="633"/>
      <c r="BA29" s="248"/>
      <c r="BB29" s="661" t="str">
        <f>+データ一覧!P361</f>
        <v>…</v>
      </c>
      <c r="BC29" s="662"/>
      <c r="BD29" s="662"/>
      <c r="BE29" s="662"/>
      <c r="BF29" s="246"/>
      <c r="BG29" s="247"/>
      <c r="BH29" s="246"/>
      <c r="BI29" s="633" t="str">
        <f>データ一覧!P386</f>
        <v>…</v>
      </c>
      <c r="BJ29" s="633"/>
      <c r="BK29" s="633"/>
      <c r="BL29" s="633"/>
      <c r="BM29" s="633"/>
      <c r="BN29" s="67"/>
      <c r="BO29" s="151"/>
      <c r="BP29" s="67"/>
      <c r="BQ29" s="632" t="s">
        <v>841</v>
      </c>
      <c r="BR29" s="919"/>
      <c r="BS29" s="919"/>
      <c r="BT29" s="919"/>
      <c r="BU29" s="920"/>
      <c r="BV29" s="647">
        <f t="shared" si="1"/>
        <v>1734</v>
      </c>
      <c r="BW29" s="648"/>
      <c r="BX29" s="648"/>
      <c r="BY29" s="649"/>
      <c r="BZ29" s="647">
        <f>データ一覧!P505</f>
        <v>1033</v>
      </c>
      <c r="CA29" s="648"/>
      <c r="CB29" s="648"/>
      <c r="CC29" s="649"/>
      <c r="CD29" s="647">
        <f>データ一覧!P530</f>
        <v>701</v>
      </c>
      <c r="CE29" s="648"/>
      <c r="CF29" s="648"/>
      <c r="CG29" s="649"/>
      <c r="CH29" s="1477"/>
      <c r="CI29" s="1483" t="s">
        <v>374</v>
      </c>
      <c r="CJ29" s="650"/>
      <c r="CK29" s="650"/>
      <c r="CL29" s="650"/>
      <c r="CM29" s="651"/>
      <c r="CN29" s="647">
        <f t="shared" si="0"/>
        <v>121</v>
      </c>
      <c r="CO29" s="648"/>
      <c r="CP29" s="648"/>
      <c r="CQ29" s="649"/>
      <c r="CR29" s="647">
        <f>データ一覧!P518</f>
        <v>71</v>
      </c>
      <c r="CS29" s="648"/>
      <c r="CT29" s="648"/>
      <c r="CU29" s="649"/>
      <c r="CV29" s="647">
        <f>データ一覧!P543</f>
        <v>50</v>
      </c>
      <c r="CW29" s="648"/>
      <c r="CX29" s="648"/>
      <c r="CY29" s="1109"/>
    </row>
    <row r="30" spans="1:103" ht="15.75" customHeight="1" x14ac:dyDescent="0.15">
      <c r="A30" s="169" t="str">
        <f>データ一覧!$A$22</f>
        <v xml:space="preserve"> 2.10.1</v>
      </c>
      <c r="B30" s="67"/>
      <c r="C30" s="67"/>
      <c r="D30" s="67"/>
      <c r="E30" s="67"/>
      <c r="F30" s="718">
        <f>データ一覧!P22</f>
        <v>5159</v>
      </c>
      <c r="G30" s="1489"/>
      <c r="H30" s="1490"/>
      <c r="I30" s="718">
        <f t="shared" ref="I30:I37" si="2">+L30+O30</f>
        <v>19387</v>
      </c>
      <c r="J30" s="719"/>
      <c r="K30" s="720"/>
      <c r="L30" s="718">
        <f>データ一覧!P24</f>
        <v>9427</v>
      </c>
      <c r="M30" s="1489"/>
      <c r="N30" s="1490"/>
      <c r="O30" s="718">
        <f>データ一覧!P25</f>
        <v>9960</v>
      </c>
      <c r="P30" s="1489"/>
      <c r="Q30" s="1490"/>
      <c r="R30" s="150"/>
      <c r="S30" s="1491">
        <f t="shared" ref="S30:S35" si="3">+L30/O30*100</f>
        <v>94.648594377510037</v>
      </c>
      <c r="T30" s="1492"/>
      <c r="U30" s="1493">
        <f>データ一覧!P27</f>
        <v>3.7578988176003101</v>
      </c>
      <c r="V30" s="1494"/>
      <c r="W30" s="999">
        <f>データ一覧!P21</f>
        <v>0</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t="str">
        <f>データ一覧!P337</f>
        <v>…</v>
      </c>
      <c r="AY30" s="633"/>
      <c r="AZ30" s="633"/>
      <c r="BA30" s="248"/>
      <c r="BB30" s="661" t="str">
        <f>+データ一覧!P362</f>
        <v>…</v>
      </c>
      <c r="BC30" s="662"/>
      <c r="BD30" s="662"/>
      <c r="BE30" s="662"/>
      <c r="BF30" s="246"/>
      <c r="BG30" s="247"/>
      <c r="BH30" s="246"/>
      <c r="BI30" s="633" t="str">
        <f>データ一覧!P387</f>
        <v>…</v>
      </c>
      <c r="BJ30" s="633"/>
      <c r="BK30" s="633"/>
      <c r="BL30" s="633"/>
      <c r="BM30" s="633"/>
      <c r="BN30" s="67"/>
      <c r="BO30" s="151"/>
      <c r="BP30" s="148" t="s">
        <v>843</v>
      </c>
      <c r="BQ30" s="565"/>
      <c r="BR30" s="566"/>
      <c r="BS30" s="566"/>
      <c r="BT30" s="566"/>
      <c r="BU30" s="566"/>
      <c r="BV30" s="647">
        <f t="shared" si="1"/>
        <v>6877</v>
      </c>
      <c r="BW30" s="648"/>
      <c r="BX30" s="648"/>
      <c r="BY30" s="649"/>
      <c r="BZ30" s="647">
        <f>データ一覧!P506</f>
        <v>3247</v>
      </c>
      <c r="CA30" s="648"/>
      <c r="CB30" s="648"/>
      <c r="CC30" s="649"/>
      <c r="CD30" s="647">
        <f>データ一覧!P531</f>
        <v>3630</v>
      </c>
      <c r="CE30" s="648"/>
      <c r="CF30" s="648"/>
      <c r="CG30" s="649"/>
      <c r="CH30" s="1477"/>
      <c r="CI30" s="632" t="s">
        <v>844</v>
      </c>
      <c r="CJ30" s="623"/>
      <c r="CK30" s="623"/>
      <c r="CL30" s="623"/>
      <c r="CM30" s="624"/>
      <c r="CN30" s="647">
        <f t="shared" si="0"/>
        <v>650</v>
      </c>
      <c r="CO30" s="648"/>
      <c r="CP30" s="648"/>
      <c r="CQ30" s="649"/>
      <c r="CR30" s="647">
        <f>データ一覧!P519</f>
        <v>438</v>
      </c>
      <c r="CS30" s="648"/>
      <c r="CT30" s="648"/>
      <c r="CU30" s="649"/>
      <c r="CV30" s="647">
        <f>データ一覧!P544</f>
        <v>212</v>
      </c>
      <c r="CW30" s="648"/>
      <c r="CX30" s="648"/>
      <c r="CY30" s="1109"/>
    </row>
    <row r="31" spans="1:103" ht="15.75" customHeight="1" x14ac:dyDescent="0.15">
      <c r="A31" s="169" t="str">
        <f>データ一覧!$A$29</f>
        <v xml:space="preserve"> 7.10.1</v>
      </c>
      <c r="B31" s="67"/>
      <c r="C31" s="67"/>
      <c r="D31" s="67"/>
      <c r="E31" s="67"/>
      <c r="F31" s="718">
        <f>データ一覧!P29</f>
        <v>6049</v>
      </c>
      <c r="G31" s="1489"/>
      <c r="H31" s="1490"/>
      <c r="I31" s="1887">
        <f t="shared" si="2"/>
        <v>20183</v>
      </c>
      <c r="J31" s="1888"/>
      <c r="K31" s="1889"/>
      <c r="L31" s="718">
        <f>データ一覧!P31</f>
        <v>9907</v>
      </c>
      <c r="M31" s="719"/>
      <c r="N31" s="720"/>
      <c r="O31" s="718">
        <f>データ一覧!P32</f>
        <v>10276</v>
      </c>
      <c r="P31" s="719"/>
      <c r="Q31" s="720"/>
      <c r="R31" s="67"/>
      <c r="S31" s="1491">
        <f t="shared" si="3"/>
        <v>96.409108602569091</v>
      </c>
      <c r="T31" s="1492"/>
      <c r="U31" s="1495">
        <f>データ一覧!P34</f>
        <v>3.3365845594313108</v>
      </c>
      <c r="V31" s="1496"/>
      <c r="W31" s="999">
        <f>データ一覧!P28</f>
        <v>0</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t="str">
        <f>データ一覧!P338</f>
        <v>…</v>
      </c>
      <c r="AY31" s="633"/>
      <c r="AZ31" s="633"/>
      <c r="BA31" s="248"/>
      <c r="BB31" s="661" t="str">
        <f>+データ一覧!P363</f>
        <v>…</v>
      </c>
      <c r="BC31" s="662"/>
      <c r="BD31" s="662"/>
      <c r="BE31" s="662"/>
      <c r="BF31" s="246"/>
      <c r="BG31" s="247"/>
      <c r="BH31" s="246"/>
      <c r="BI31" s="633" t="str">
        <f>データ一覧!P388</f>
        <v>…</v>
      </c>
      <c r="BJ31" s="633"/>
      <c r="BK31" s="633"/>
      <c r="BL31" s="633"/>
      <c r="BM31" s="633"/>
      <c r="BN31" s="67"/>
      <c r="BO31" s="151"/>
      <c r="BP31" s="148"/>
      <c r="BQ31" s="921" t="s">
        <v>845</v>
      </c>
      <c r="BR31" s="921"/>
      <c r="BS31" s="921"/>
      <c r="BT31" s="921"/>
      <c r="BU31" s="922"/>
      <c r="BV31" s="647">
        <f t="shared" si="1"/>
        <v>64</v>
      </c>
      <c r="BW31" s="648"/>
      <c r="BX31" s="648"/>
      <c r="BY31" s="649"/>
      <c r="BZ31" s="647">
        <f>データ一覧!P507</f>
        <v>48</v>
      </c>
      <c r="CA31" s="648"/>
      <c r="CB31" s="648"/>
      <c r="CC31" s="649"/>
      <c r="CD31" s="647">
        <f>データ一覧!P532</f>
        <v>16</v>
      </c>
      <c r="CE31" s="648"/>
      <c r="CF31" s="648"/>
      <c r="CG31" s="649"/>
      <c r="CH31" s="1477"/>
      <c r="CI31" s="632" t="s">
        <v>846</v>
      </c>
      <c r="CJ31" s="623"/>
      <c r="CK31" s="623"/>
      <c r="CL31" s="623"/>
      <c r="CM31" s="624"/>
      <c r="CN31" s="647">
        <f t="shared" si="0"/>
        <v>372</v>
      </c>
      <c r="CO31" s="648"/>
      <c r="CP31" s="648"/>
      <c r="CQ31" s="649"/>
      <c r="CR31" s="647">
        <f>データ一覧!P520</f>
        <v>253</v>
      </c>
      <c r="CS31" s="648"/>
      <c r="CT31" s="648"/>
      <c r="CU31" s="649"/>
      <c r="CV31" s="647">
        <f>データ一覧!P545</f>
        <v>119</v>
      </c>
      <c r="CW31" s="648"/>
      <c r="CX31" s="648"/>
      <c r="CY31" s="1109"/>
    </row>
    <row r="32" spans="1:103" ht="15.75" customHeight="1" x14ac:dyDescent="0.15">
      <c r="A32" s="169" t="str">
        <f>データ一覧!$A$36</f>
        <v>12.10.1</v>
      </c>
      <c r="B32" s="1499"/>
      <c r="C32" s="67"/>
      <c r="D32" s="67"/>
      <c r="E32" s="67"/>
      <c r="F32" s="718">
        <f>データ一覧!P36</f>
        <v>6781</v>
      </c>
      <c r="G32" s="719"/>
      <c r="H32" s="720"/>
      <c r="I32" s="1887">
        <f t="shared" si="2"/>
        <v>21182</v>
      </c>
      <c r="J32" s="1888"/>
      <c r="K32" s="1889"/>
      <c r="L32" s="718">
        <f>データ一覧!P38</f>
        <v>10225</v>
      </c>
      <c r="M32" s="719"/>
      <c r="N32" s="720"/>
      <c r="O32" s="718">
        <f>データ一覧!P39</f>
        <v>10957</v>
      </c>
      <c r="P32" s="719"/>
      <c r="Q32" s="720"/>
      <c r="R32" s="67"/>
      <c r="S32" s="1491">
        <f t="shared" si="3"/>
        <v>93.319339235192118</v>
      </c>
      <c r="T32" s="1492"/>
      <c r="U32" s="1495">
        <f>データ一覧!P41</f>
        <v>3.1237280637074178</v>
      </c>
      <c r="V32" s="1496"/>
      <c r="W32" s="999">
        <f>データ一覧!P35</f>
        <v>0</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t="str">
        <f>データ一覧!P339</f>
        <v>…</v>
      </c>
      <c r="AY32" s="633"/>
      <c r="AZ32" s="633"/>
      <c r="BA32" s="248"/>
      <c r="BB32" s="661" t="str">
        <f>+データ一覧!P364</f>
        <v>…</v>
      </c>
      <c r="BC32" s="662"/>
      <c r="BD32" s="662"/>
      <c r="BE32" s="662"/>
      <c r="BF32" s="246"/>
      <c r="BG32" s="247"/>
      <c r="BH32" s="246"/>
      <c r="BI32" s="633" t="str">
        <f>データ一覧!P389</f>
        <v>…</v>
      </c>
      <c r="BJ32" s="633"/>
      <c r="BK32" s="633"/>
      <c r="BL32" s="633"/>
      <c r="BM32" s="633"/>
      <c r="BN32" s="67"/>
      <c r="BO32" s="151"/>
      <c r="BP32" s="67"/>
      <c r="BQ32" s="632" t="s">
        <v>848</v>
      </c>
      <c r="BR32" s="919"/>
      <c r="BS32" s="919"/>
      <c r="BT32" s="919"/>
      <c r="BU32" s="920"/>
      <c r="BV32" s="647">
        <f t="shared" si="1"/>
        <v>146</v>
      </c>
      <c r="BW32" s="648"/>
      <c r="BX32" s="648"/>
      <c r="BY32" s="649"/>
      <c r="BZ32" s="647">
        <f>データ一覧!P508</f>
        <v>99</v>
      </c>
      <c r="CA32" s="648"/>
      <c r="CB32" s="648"/>
      <c r="CC32" s="649"/>
      <c r="CD32" s="647">
        <f>データ一覧!P533</f>
        <v>47</v>
      </c>
      <c r="CE32" s="648"/>
      <c r="CF32" s="648"/>
      <c r="CG32" s="649"/>
      <c r="CH32" s="1477" t="s">
        <v>849</v>
      </c>
      <c r="CI32" s="565"/>
      <c r="CJ32" s="68"/>
      <c r="CK32" s="68"/>
      <c r="CL32" s="68"/>
      <c r="CM32" s="259"/>
      <c r="CN32" s="647">
        <f t="shared" si="0"/>
        <v>172</v>
      </c>
      <c r="CO32" s="648"/>
      <c r="CP32" s="648"/>
      <c r="CQ32" s="649"/>
      <c r="CR32" s="647">
        <f>データ一覧!P521</f>
        <v>83</v>
      </c>
      <c r="CS32" s="648"/>
      <c r="CT32" s="648"/>
      <c r="CU32" s="649"/>
      <c r="CV32" s="647">
        <f>データ一覧!P546</f>
        <v>89</v>
      </c>
      <c r="CW32" s="648"/>
      <c r="CX32" s="648"/>
      <c r="CY32" s="1109"/>
    </row>
    <row r="33" spans="1:103" ht="15.75" customHeight="1" x14ac:dyDescent="0.15">
      <c r="A33" s="169" t="str">
        <f>+データ一覧!$A$43</f>
        <v>17.10.1</v>
      </c>
      <c r="B33" s="67"/>
      <c r="C33" s="67"/>
      <c r="D33" s="67"/>
      <c r="E33" s="67"/>
      <c r="F33" s="718">
        <f>データ一覧!P43</f>
        <v>6868</v>
      </c>
      <c r="G33" s="1489"/>
      <c r="H33" s="1490"/>
      <c r="I33" s="1887">
        <f t="shared" si="2"/>
        <v>20764</v>
      </c>
      <c r="J33" s="1888"/>
      <c r="K33" s="1889"/>
      <c r="L33" s="718">
        <f>データ一覧!P45</f>
        <v>10085</v>
      </c>
      <c r="M33" s="1489"/>
      <c r="N33" s="1490"/>
      <c r="O33" s="718">
        <f>データ一覧!P46</f>
        <v>10679</v>
      </c>
      <c r="P33" s="1489"/>
      <c r="Q33" s="1490"/>
      <c r="R33" s="150"/>
      <c r="S33" s="1491">
        <f t="shared" si="3"/>
        <v>94.437681430845586</v>
      </c>
      <c r="T33" s="1492"/>
      <c r="U33" s="1493">
        <f>データ一覧!P48</f>
        <v>3.0232964472917878</v>
      </c>
      <c r="V33" s="1494"/>
      <c r="W33" s="999">
        <f>データ一覧!P49</f>
        <v>220.1</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t="str">
        <f>データ一覧!P340</f>
        <v>…</v>
      </c>
      <c r="AY33" s="633"/>
      <c r="AZ33" s="633"/>
      <c r="BA33" s="248"/>
      <c r="BB33" s="661" t="str">
        <f>+データ一覧!P365</f>
        <v>…</v>
      </c>
      <c r="BC33" s="662"/>
      <c r="BD33" s="662"/>
      <c r="BE33" s="662"/>
      <c r="BF33" s="246"/>
      <c r="BG33" s="247"/>
      <c r="BH33" s="246"/>
      <c r="BI33" s="633" t="str">
        <f>データ一覧!P390</f>
        <v>…</v>
      </c>
      <c r="BJ33" s="633"/>
      <c r="BK33" s="633"/>
      <c r="BL33" s="633"/>
      <c r="BM33" s="633"/>
      <c r="BN33" s="67"/>
      <c r="BO33" s="151"/>
      <c r="BP33" s="67" t="s">
        <v>775</v>
      </c>
      <c r="BQ33" s="1481" t="s">
        <v>851</v>
      </c>
      <c r="BR33" s="623"/>
      <c r="BS33" s="623"/>
      <c r="BT33" s="623"/>
      <c r="BU33" s="624"/>
      <c r="BV33" s="647">
        <f>BZ33+CD33</f>
        <v>441</v>
      </c>
      <c r="BW33" s="648"/>
      <c r="BX33" s="648"/>
      <c r="BY33" s="649"/>
      <c r="BZ33" s="647">
        <f>データ一覧!P509</f>
        <v>337</v>
      </c>
      <c r="CA33" s="648"/>
      <c r="CB33" s="648"/>
      <c r="CC33" s="649"/>
      <c r="CD33" s="647">
        <f>データ一覧!P534</f>
        <v>104</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+データ一覧!P50</f>
        <v>7217</v>
      </c>
      <c r="G34" s="1489"/>
      <c r="H34" s="1490"/>
      <c r="I34" s="1887">
        <f t="shared" si="2"/>
        <v>20647</v>
      </c>
      <c r="J34" s="1888"/>
      <c r="K34" s="1889"/>
      <c r="L34" s="718">
        <f>+データ一覧!P52</f>
        <v>10026</v>
      </c>
      <c r="M34" s="1489"/>
      <c r="N34" s="1490"/>
      <c r="O34" s="718">
        <f>+データ一覧!P53</f>
        <v>10621</v>
      </c>
      <c r="P34" s="1489"/>
      <c r="Q34" s="1490"/>
      <c r="R34" s="150"/>
      <c r="S34" s="1491">
        <f t="shared" si="3"/>
        <v>94.397890970718393</v>
      </c>
      <c r="T34" s="1492"/>
      <c r="U34" s="1493">
        <f>+データ一覧!P55</f>
        <v>2.8608840238326176</v>
      </c>
      <c r="V34" s="1494"/>
      <c r="W34" s="999">
        <f>+データ一覧!P56</f>
        <v>218.9</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t="str">
        <f>データ一覧!P341</f>
        <v>…</v>
      </c>
      <c r="AY34" s="633"/>
      <c r="AZ34" s="633"/>
      <c r="BA34" s="248"/>
      <c r="BB34" s="661" t="str">
        <f>+データ一覧!P366</f>
        <v>…</v>
      </c>
      <c r="BC34" s="662"/>
      <c r="BD34" s="662"/>
      <c r="BE34" s="662"/>
      <c r="BF34" s="246"/>
      <c r="BG34" s="247"/>
      <c r="BH34" s="246"/>
      <c r="BI34" s="633" t="str">
        <f>データ一覧!P391</f>
        <v>…</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305"/>
      <c r="CU34" s="305"/>
      <c r="CV34" s="305"/>
      <c r="CW34" s="305"/>
      <c r="CX34" s="305"/>
      <c r="CY34" s="306"/>
    </row>
    <row r="35" spans="1:103" ht="15.75" customHeight="1" x14ac:dyDescent="0.15">
      <c r="A35" s="169" t="str">
        <f>データ一覧!$A$57</f>
        <v>27.10.1</v>
      </c>
      <c r="B35" s="67"/>
      <c r="C35" s="67"/>
      <c r="D35" s="67"/>
      <c r="E35" s="67"/>
      <c r="F35" s="718">
        <f>データ一覧!P57</f>
        <v>7276</v>
      </c>
      <c r="G35" s="623"/>
      <c r="H35" s="624"/>
      <c r="I35" s="1887">
        <f t="shared" si="2"/>
        <v>19883</v>
      </c>
      <c r="J35" s="1888"/>
      <c r="K35" s="1889"/>
      <c r="L35" s="1754">
        <f>データ一覧!P59</f>
        <v>9621</v>
      </c>
      <c r="M35" s="667"/>
      <c r="N35" s="927"/>
      <c r="O35" s="1754">
        <f>データ一覧!P60</f>
        <v>10262</v>
      </c>
      <c r="P35" s="667"/>
      <c r="Q35" s="927"/>
      <c r="R35" s="1505"/>
      <c r="S35" s="1491">
        <f t="shared" si="3"/>
        <v>93.753654258429151</v>
      </c>
      <c r="T35" s="1492"/>
      <c r="U35" s="1493">
        <f>データ一覧!P62</f>
        <v>2.7326827927432653</v>
      </c>
      <c r="V35" s="713"/>
      <c r="W35" s="999">
        <f>データ一覧!P63</f>
        <v>210.6</v>
      </c>
      <c r="X35" s="623"/>
      <c r="Y35" s="910"/>
      <c r="Z35" s="67" t="s">
        <v>852</v>
      </c>
      <c r="AA35" s="67"/>
      <c r="AB35" s="67"/>
      <c r="AC35" s="162"/>
      <c r="AD35" s="666">
        <f>データ一覧!P265</f>
        <v>6865.2100000001701</v>
      </c>
      <c r="AE35" s="1072"/>
      <c r="AF35" s="217"/>
      <c r="AG35" s="218" t="s">
        <v>853</v>
      </c>
      <c r="AH35" s="219"/>
      <c r="AI35" s="219"/>
      <c r="AJ35" s="220"/>
      <c r="AK35" s="666">
        <f>データ一覧!P268</f>
        <v>68.23</v>
      </c>
      <c r="AL35" s="1072"/>
      <c r="AM35" s="221"/>
      <c r="AN35" s="148" t="s">
        <v>1203</v>
      </c>
      <c r="AO35" s="632" t="s">
        <v>522</v>
      </c>
      <c r="AP35" s="632"/>
      <c r="AQ35" s="632"/>
      <c r="AR35" s="632"/>
      <c r="AS35" s="632"/>
      <c r="AT35" s="632"/>
      <c r="AU35" s="632"/>
      <c r="AV35" s="67"/>
      <c r="AW35" s="150"/>
      <c r="AX35" s="633" t="str">
        <f>データ一覧!P342</f>
        <v>…</v>
      </c>
      <c r="AY35" s="633"/>
      <c r="AZ35" s="633"/>
      <c r="BA35" s="248"/>
      <c r="BB35" s="661" t="str">
        <f>+データ一覧!P367</f>
        <v>…</v>
      </c>
      <c r="BC35" s="662"/>
      <c r="BD35" s="662"/>
      <c r="BE35" s="662"/>
      <c r="BF35" s="246"/>
      <c r="BG35" s="247"/>
      <c r="BH35" s="246"/>
      <c r="BI35" s="633" t="str">
        <f>データ一覧!P392</f>
        <v>…</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308"/>
      <c r="CU35" s="308"/>
      <c r="CV35" s="308"/>
      <c r="CW35" s="308"/>
      <c r="CX35" s="308"/>
      <c r="CY35" s="309"/>
    </row>
    <row r="36" spans="1:103" ht="15.75" customHeight="1" x14ac:dyDescent="0.15">
      <c r="A36" s="148" t="s">
        <v>854</v>
      </c>
      <c r="B36" s="507"/>
      <c r="C36" s="507"/>
      <c r="D36" s="507"/>
      <c r="E36" s="507"/>
      <c r="F36" s="718">
        <f>データ一覧!P64</f>
        <v>7285</v>
      </c>
      <c r="G36" s="712"/>
      <c r="H36" s="712"/>
      <c r="I36" s="1887">
        <f t="shared" si="2"/>
        <v>18965</v>
      </c>
      <c r="J36" s="1888"/>
      <c r="K36" s="1889"/>
      <c r="L36" s="718">
        <f>データ一覧!P66</f>
        <v>9231</v>
      </c>
      <c r="M36" s="712"/>
      <c r="N36" s="712"/>
      <c r="O36" s="718">
        <f>データ一覧!P67</f>
        <v>9734</v>
      </c>
      <c r="P36" s="712"/>
      <c r="Q36" s="712"/>
      <c r="R36" s="1505"/>
      <c r="S36" s="1491">
        <f>+L36/O36*100</f>
        <v>94.832545716046852</v>
      </c>
      <c r="T36" s="1492"/>
      <c r="U36" s="1495">
        <f>データ一覧!P69</f>
        <v>2.6032944406314344</v>
      </c>
      <c r="V36" s="978"/>
      <c r="W36" s="999">
        <f>データ一覧!P70</f>
        <v>200.83659853860001</v>
      </c>
      <c r="X36" s="712"/>
      <c r="Y36" s="910"/>
      <c r="Z36" s="67" t="s">
        <v>855</v>
      </c>
      <c r="AA36" s="67"/>
      <c r="AB36" s="67"/>
      <c r="AC36" s="162"/>
      <c r="AD36" s="666">
        <f>データ一覧!P266</f>
        <v>3102.9800000000801</v>
      </c>
      <c r="AE36" s="1072"/>
      <c r="AF36" s="217"/>
      <c r="AG36" s="218" t="s">
        <v>856</v>
      </c>
      <c r="AH36" s="219"/>
      <c r="AI36" s="219"/>
      <c r="AJ36" s="220"/>
      <c r="AK36" s="666">
        <f>データ一覧!P269</f>
        <v>3606.6500000000901</v>
      </c>
      <c r="AL36" s="1072"/>
      <c r="AM36" s="221"/>
      <c r="AN36" s="148" t="s">
        <v>1204</v>
      </c>
      <c r="AO36" s="632" t="s">
        <v>523</v>
      </c>
      <c r="AP36" s="632"/>
      <c r="AQ36" s="632"/>
      <c r="AR36" s="632"/>
      <c r="AS36" s="632"/>
      <c r="AT36" s="632"/>
      <c r="AU36" s="632"/>
      <c r="AV36" s="67"/>
      <c r="AW36" s="150"/>
      <c r="AX36" s="633" t="str">
        <f>データ一覧!P343</f>
        <v>…</v>
      </c>
      <c r="AY36" s="633"/>
      <c r="AZ36" s="633"/>
      <c r="BA36" s="248"/>
      <c r="BB36" s="661" t="str">
        <f>+データ一覧!P368</f>
        <v>…</v>
      </c>
      <c r="BC36" s="662"/>
      <c r="BD36" s="662"/>
      <c r="BE36" s="662"/>
      <c r="BF36" s="246"/>
      <c r="BG36" s="247"/>
      <c r="BH36" s="246"/>
      <c r="BI36" s="633" t="str">
        <f>データ一覧!P393</f>
        <v>…</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526" t="s">
        <v>1662</v>
      </c>
      <c r="B37" s="508"/>
      <c r="C37" s="508"/>
      <c r="D37" s="508"/>
      <c r="E37" s="508"/>
      <c r="F37" s="1891">
        <f>データ一覧!P71</f>
        <v>7535</v>
      </c>
      <c r="G37" s="1229"/>
      <c r="H37" s="1229"/>
      <c r="I37" s="1891">
        <f t="shared" si="2"/>
        <v>18140</v>
      </c>
      <c r="J37" s="1892"/>
      <c r="K37" s="1893"/>
      <c r="L37" s="1891">
        <f>データ一覧!P81</f>
        <v>8836</v>
      </c>
      <c r="M37" s="1229"/>
      <c r="N37" s="1229"/>
      <c r="O37" s="1891">
        <f>データ一覧!P82</f>
        <v>9304</v>
      </c>
      <c r="P37" s="1229"/>
      <c r="Q37" s="1232"/>
      <c r="R37" s="1894"/>
      <c r="S37" s="1895">
        <f>+L37/O37*100</f>
        <v>94.969905417024933</v>
      </c>
      <c r="T37" s="1896"/>
      <c r="U37" s="1897">
        <f>データ一覧!P72</f>
        <v>2.41</v>
      </c>
      <c r="V37" s="1233"/>
      <c r="W37" s="1898">
        <f>データ一覧!P73</f>
        <v>192.09996823043522</v>
      </c>
      <c r="X37" s="1229"/>
      <c r="Y37" s="1234"/>
      <c r="Z37" s="67" t="s">
        <v>870</v>
      </c>
      <c r="AA37" s="67"/>
      <c r="AB37" s="67"/>
      <c r="AC37" s="162"/>
      <c r="AD37" s="666">
        <f>データ一覧!P267</f>
        <v>14.309999999999999</v>
      </c>
      <c r="AE37" s="1072"/>
      <c r="AF37" s="217"/>
      <c r="AG37" s="218" t="s">
        <v>871</v>
      </c>
      <c r="AH37" s="219"/>
      <c r="AI37" s="219"/>
      <c r="AJ37" s="220"/>
      <c r="AK37" s="666">
        <f>データ一覧!P270</f>
        <v>18.34</v>
      </c>
      <c r="AL37" s="1072"/>
      <c r="AM37" s="221"/>
      <c r="AN37" s="148" t="s">
        <v>1205</v>
      </c>
      <c r="AO37" s="632" t="s">
        <v>524</v>
      </c>
      <c r="AP37" s="632"/>
      <c r="AQ37" s="632"/>
      <c r="AR37" s="632"/>
      <c r="AS37" s="632"/>
      <c r="AT37" s="632"/>
      <c r="AU37" s="632"/>
      <c r="AV37" s="67"/>
      <c r="AW37" s="150"/>
      <c r="AX37" s="633" t="str">
        <f>データ一覧!P344</f>
        <v>…</v>
      </c>
      <c r="AY37" s="633"/>
      <c r="AZ37" s="633"/>
      <c r="BA37" s="248"/>
      <c r="BB37" s="661" t="str">
        <f>+データ一覧!P369</f>
        <v>…</v>
      </c>
      <c r="BC37" s="662"/>
      <c r="BD37" s="662"/>
      <c r="BE37" s="662"/>
      <c r="BF37" s="246"/>
      <c r="BG37" s="247"/>
      <c r="BH37" s="246"/>
      <c r="BI37" s="633" t="str">
        <f>データ一覧!P394</f>
        <v>…</v>
      </c>
      <c r="BJ37" s="633"/>
      <c r="BK37" s="633"/>
      <c r="BL37" s="633"/>
      <c r="BM37" s="633"/>
      <c r="BN37" s="67"/>
      <c r="BO37" s="151"/>
      <c r="BP37" s="1009" t="s">
        <v>872</v>
      </c>
      <c r="BQ37" s="996"/>
      <c r="BR37" s="996"/>
      <c r="BS37" s="996"/>
      <c r="BT37" s="996"/>
      <c r="BU37" s="996"/>
      <c r="BV37" s="997"/>
      <c r="BW37" s="182"/>
      <c r="BX37" s="966">
        <f>データ一覧!P547</f>
        <v>0</v>
      </c>
      <c r="BY37" s="966"/>
      <c r="BZ37" s="966"/>
      <c r="CA37" s="165"/>
      <c r="CB37" s="896">
        <f>データ一覧!P560</f>
        <v>0</v>
      </c>
      <c r="CC37" s="966"/>
      <c r="CD37" s="966"/>
      <c r="CE37" s="966"/>
      <c r="CF37" s="67" t="s">
        <v>873</v>
      </c>
      <c r="CG37" s="263"/>
      <c r="CH37" s="995" t="s">
        <v>654</v>
      </c>
      <c r="CI37" s="996"/>
      <c r="CJ37" s="996"/>
      <c r="CK37" s="996"/>
      <c r="CL37" s="996"/>
      <c r="CM37" s="996"/>
      <c r="CN37" s="997"/>
      <c r="CO37" s="264"/>
      <c r="CP37" s="966">
        <f>データ一覧!P553</f>
        <v>0</v>
      </c>
      <c r="CQ37" s="966"/>
      <c r="CR37" s="966"/>
      <c r="CS37" s="165"/>
      <c r="CT37" s="762">
        <f>データ一覧!P566</f>
        <v>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t="str">
        <f>データ一覧!P345</f>
        <v>…</v>
      </c>
      <c r="AY38" s="633"/>
      <c r="AZ38" s="633"/>
      <c r="BA38" s="248"/>
      <c r="BB38" s="661" t="str">
        <f>+データ一覧!P370</f>
        <v>…</v>
      </c>
      <c r="BC38" s="662"/>
      <c r="BD38" s="662"/>
      <c r="BE38" s="662"/>
      <c r="BF38" s="246"/>
      <c r="BG38" s="247"/>
      <c r="BH38" s="246"/>
      <c r="BI38" s="633" t="str">
        <f>データ一覧!P395</f>
        <v>…</v>
      </c>
      <c r="BJ38" s="633"/>
      <c r="BK38" s="633"/>
      <c r="BL38" s="633"/>
      <c r="BM38" s="633"/>
      <c r="BN38" s="67"/>
      <c r="BO38" s="151"/>
      <c r="BP38" s="759" t="s">
        <v>877</v>
      </c>
      <c r="BQ38" s="760"/>
      <c r="BR38" s="760"/>
      <c r="BS38" s="760"/>
      <c r="BT38" s="760"/>
      <c r="BU38" s="760"/>
      <c r="BV38" s="761"/>
      <c r="BW38" s="150"/>
      <c r="BX38" s="966">
        <f>データ一覧!P548</f>
        <v>0</v>
      </c>
      <c r="BY38" s="966"/>
      <c r="BZ38" s="966"/>
      <c r="CA38" s="603"/>
      <c r="CB38" s="896">
        <f>データ一覧!P561</f>
        <v>0</v>
      </c>
      <c r="CC38" s="966"/>
      <c r="CD38" s="966"/>
      <c r="CE38" s="966"/>
      <c r="CF38" s="67"/>
      <c r="CG38" s="149"/>
      <c r="CH38" s="905" t="s">
        <v>655</v>
      </c>
      <c r="CI38" s="760"/>
      <c r="CJ38" s="760"/>
      <c r="CK38" s="760"/>
      <c r="CL38" s="760"/>
      <c r="CM38" s="760"/>
      <c r="CN38" s="760"/>
      <c r="CO38" s="266"/>
      <c r="CP38" s="966">
        <f>データ一覧!P554</f>
        <v>0</v>
      </c>
      <c r="CQ38" s="966"/>
      <c r="CR38" s="966"/>
      <c r="CS38" s="603"/>
      <c r="CT38" s="661">
        <f>データ一覧!P567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t="str">
        <f>データ一覧!P346</f>
        <v>…</v>
      </c>
      <c r="AY39" s="633"/>
      <c r="AZ39" s="633"/>
      <c r="BA39" s="248"/>
      <c r="BB39" s="661" t="str">
        <f>+データ一覧!P371</f>
        <v>…</v>
      </c>
      <c r="BC39" s="662"/>
      <c r="BD39" s="662"/>
      <c r="BE39" s="662"/>
      <c r="BF39" s="246"/>
      <c r="BG39" s="247"/>
      <c r="BH39" s="246"/>
      <c r="BI39" s="633" t="str">
        <f>データ一覧!P396</f>
        <v>…</v>
      </c>
      <c r="BJ39" s="633"/>
      <c r="BK39" s="633"/>
      <c r="BL39" s="633"/>
      <c r="BM39" s="633"/>
      <c r="BN39" s="67"/>
      <c r="BO39" s="151"/>
      <c r="BP39" s="759" t="s">
        <v>889</v>
      </c>
      <c r="BQ39" s="760"/>
      <c r="BR39" s="760"/>
      <c r="BS39" s="760"/>
      <c r="BT39" s="760"/>
      <c r="BU39" s="760"/>
      <c r="BV39" s="761"/>
      <c r="BW39" s="150"/>
      <c r="BX39" s="966">
        <f>データ一覧!P549</f>
        <v>4</v>
      </c>
      <c r="BY39" s="966"/>
      <c r="BZ39" s="966"/>
      <c r="CA39" s="603"/>
      <c r="CB39" s="896">
        <f>データ一覧!P562</f>
        <v>525</v>
      </c>
      <c r="CC39" s="966"/>
      <c r="CD39" s="966"/>
      <c r="CE39" s="966"/>
      <c r="CF39" s="67"/>
      <c r="CG39" s="149"/>
      <c r="CH39" s="914" t="s">
        <v>890</v>
      </c>
      <c r="CI39" s="760"/>
      <c r="CJ39" s="760"/>
      <c r="CK39" s="760"/>
      <c r="CL39" s="760"/>
      <c r="CM39" s="760"/>
      <c r="CN39" s="760"/>
      <c r="CO39" s="267"/>
      <c r="CP39" s="966">
        <f>データ一覧!P555</f>
        <v>18</v>
      </c>
      <c r="CQ39" s="966"/>
      <c r="CR39" s="966"/>
      <c r="CS39" s="603"/>
      <c r="CT39" s="661">
        <f>データ一覧!P568</f>
        <v>856</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t="str">
        <f>データ一覧!P347</f>
        <v>…</v>
      </c>
      <c r="AY40" s="633"/>
      <c r="AZ40" s="633"/>
      <c r="BA40" s="248"/>
      <c r="BB40" s="661" t="str">
        <f>+データ一覧!P372</f>
        <v>…</v>
      </c>
      <c r="BC40" s="662"/>
      <c r="BD40" s="662"/>
      <c r="BE40" s="662"/>
      <c r="BF40" s="246"/>
      <c r="BG40" s="247"/>
      <c r="BH40" s="246"/>
      <c r="BI40" s="633" t="str">
        <f>データ一覧!P397</f>
        <v>…</v>
      </c>
      <c r="BJ40" s="633"/>
      <c r="BK40" s="633"/>
      <c r="BL40" s="633"/>
      <c r="BM40" s="633"/>
      <c r="BN40" s="67"/>
      <c r="BO40" s="151"/>
      <c r="BP40" s="759" t="s">
        <v>894</v>
      </c>
      <c r="BQ40" s="760"/>
      <c r="BR40" s="760"/>
      <c r="BS40" s="760"/>
      <c r="BT40" s="760"/>
      <c r="BU40" s="760"/>
      <c r="BV40" s="761"/>
      <c r="BW40" s="150"/>
      <c r="BX40" s="966">
        <f>データ一覧!P550</f>
        <v>26</v>
      </c>
      <c r="BY40" s="966"/>
      <c r="BZ40" s="966"/>
      <c r="CA40" s="603"/>
      <c r="CB40" s="896">
        <f>データ一覧!P563</f>
        <v>616</v>
      </c>
      <c r="CC40" s="966"/>
      <c r="CD40" s="966"/>
      <c r="CE40" s="966"/>
      <c r="CF40" s="67"/>
      <c r="CG40" s="149"/>
      <c r="CH40" s="914" t="s">
        <v>895</v>
      </c>
      <c r="CI40" s="760"/>
      <c r="CJ40" s="760"/>
      <c r="CK40" s="760"/>
      <c r="CL40" s="760"/>
      <c r="CM40" s="760"/>
      <c r="CN40" s="760"/>
      <c r="CO40" s="267"/>
      <c r="CP40" s="966">
        <f>データ一覧!P556</f>
        <v>0</v>
      </c>
      <c r="CQ40" s="966"/>
      <c r="CR40" s="966"/>
      <c r="CS40" s="603"/>
      <c r="CT40" s="661">
        <f>データ一覧!P569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1">
        <f>データ一覧!P271</f>
        <v>0</v>
      </c>
      <c r="AE41" s="662"/>
      <c r="AF41" s="217"/>
      <c r="AG41" s="656" t="s">
        <v>899</v>
      </c>
      <c r="AH41" s="657"/>
      <c r="AI41" s="657"/>
      <c r="AJ41" s="658"/>
      <c r="AK41" s="666">
        <f>データ一覧!P273</f>
        <v>41.629999999999896</v>
      </c>
      <c r="AL41" s="1072"/>
      <c r="AM41" s="221"/>
      <c r="AN41" s="148"/>
      <c r="AO41" s="632" t="s">
        <v>528</v>
      </c>
      <c r="AP41" s="632"/>
      <c r="AQ41" s="632"/>
      <c r="AR41" s="632"/>
      <c r="AS41" s="632"/>
      <c r="AT41" s="632"/>
      <c r="AU41" s="632"/>
      <c r="AV41" s="67"/>
      <c r="AW41" s="150"/>
      <c r="AX41" s="633" t="str">
        <f>データ一覧!P348</f>
        <v>…</v>
      </c>
      <c r="AY41" s="633"/>
      <c r="AZ41" s="633"/>
      <c r="BA41" s="248"/>
      <c r="BB41" s="661" t="str">
        <f>+データ一覧!P373</f>
        <v>…</v>
      </c>
      <c r="BC41" s="662"/>
      <c r="BD41" s="662"/>
      <c r="BE41" s="662"/>
      <c r="BF41" s="246"/>
      <c r="BG41" s="247"/>
      <c r="BH41" s="246"/>
      <c r="BI41" s="633" t="str">
        <f>データ一覧!P398</f>
        <v>…</v>
      </c>
      <c r="BJ41" s="633"/>
      <c r="BK41" s="633"/>
      <c r="BL41" s="633"/>
      <c r="BM41" s="633"/>
      <c r="BN41" s="67"/>
      <c r="BO41" s="151"/>
      <c r="BP41" s="899" t="s">
        <v>900</v>
      </c>
      <c r="BQ41" s="900"/>
      <c r="BR41" s="900"/>
      <c r="BS41" s="900"/>
      <c r="BT41" s="900"/>
      <c r="BU41" s="900"/>
      <c r="BV41" s="901"/>
      <c r="BW41" s="150"/>
      <c r="BX41" s="913">
        <f>データ一覧!P551</f>
        <v>0</v>
      </c>
      <c r="BY41" s="913"/>
      <c r="BZ41" s="913"/>
      <c r="CA41" s="603"/>
      <c r="CB41" s="1016">
        <f>データ一覧!P564</f>
        <v>0</v>
      </c>
      <c r="CC41" s="913"/>
      <c r="CD41" s="913"/>
      <c r="CE41" s="913"/>
      <c r="CF41" s="67"/>
      <c r="CG41" s="149"/>
      <c r="CH41" s="914" t="s">
        <v>901</v>
      </c>
      <c r="CI41" s="760"/>
      <c r="CJ41" s="760"/>
      <c r="CK41" s="760"/>
      <c r="CL41" s="760"/>
      <c r="CM41" s="760"/>
      <c r="CN41" s="760"/>
      <c r="CO41" s="267"/>
      <c r="CP41" s="966">
        <f>データ一覧!P557</f>
        <v>0</v>
      </c>
      <c r="CQ41" s="966"/>
      <c r="CR41" s="966"/>
      <c r="CS41" s="603"/>
      <c r="CT41" s="661">
        <f>データ一覧!P570</f>
        <v>0</v>
      </c>
      <c r="CU41" s="662"/>
      <c r="CV41" s="662"/>
      <c r="CW41" s="662"/>
      <c r="CX41" s="67"/>
      <c r="CY41" s="270"/>
    </row>
    <row r="42" spans="1:103" ht="15.75" customHeight="1" x14ac:dyDescent="0.15">
      <c r="A42" s="579" t="s">
        <v>896</v>
      </c>
      <c r="B42" s="1517" t="str">
        <f>+MID(データ一覧!$A$83,3,2)</f>
        <v>10</v>
      </c>
      <c r="C42" s="1518" t="s">
        <v>897</v>
      </c>
      <c r="D42" s="622"/>
      <c r="E42" s="718">
        <f>+E43+E44</f>
        <v>1879</v>
      </c>
      <c r="F42" s="719"/>
      <c r="G42" s="720"/>
      <c r="H42" s="718">
        <f>+H43+H44</f>
        <v>1953</v>
      </c>
      <c r="I42" s="719"/>
      <c r="J42" s="720"/>
      <c r="K42" s="718">
        <f>+K43+K44</f>
        <v>2026</v>
      </c>
      <c r="L42" s="719"/>
      <c r="M42" s="720"/>
      <c r="N42" s="718">
        <f>+N43+N44</f>
        <v>1706</v>
      </c>
      <c r="O42" s="719"/>
      <c r="P42" s="720"/>
      <c r="Q42" s="718">
        <f>+Q43+Q44</f>
        <v>2337</v>
      </c>
      <c r="R42" s="719"/>
      <c r="S42" s="720"/>
      <c r="T42" s="718">
        <f>+T43+T44</f>
        <v>2307</v>
      </c>
      <c r="U42" s="719"/>
      <c r="V42" s="720"/>
      <c r="W42" s="718">
        <f>+W43+W44</f>
        <v>5582</v>
      </c>
      <c r="X42" s="719"/>
      <c r="Y42" s="1479"/>
      <c r="Z42" s="67" t="s">
        <v>1215</v>
      </c>
      <c r="AA42" s="67"/>
      <c r="AB42" s="67"/>
      <c r="AC42" s="67"/>
      <c r="AD42" s="666">
        <f>データ一覧!P272</f>
        <v>54.7</v>
      </c>
      <c r="AE42" s="1072"/>
      <c r="AF42" s="217"/>
      <c r="AG42" s="656" t="s">
        <v>904</v>
      </c>
      <c r="AH42" s="657"/>
      <c r="AI42" s="657"/>
      <c r="AJ42" s="658"/>
      <c r="AK42" s="666">
        <f>データ一覧!P274</f>
        <v>393.91</v>
      </c>
      <c r="AL42" s="1072"/>
      <c r="AM42" s="221"/>
      <c r="AN42" s="148" t="s">
        <v>1216</v>
      </c>
      <c r="AO42" s="632" t="s">
        <v>529</v>
      </c>
      <c r="AP42" s="632"/>
      <c r="AQ42" s="632"/>
      <c r="AR42" s="632"/>
      <c r="AS42" s="632"/>
      <c r="AT42" s="632"/>
      <c r="AU42" s="632"/>
      <c r="AV42" s="67"/>
      <c r="AW42" s="150"/>
      <c r="AX42" s="633" t="str">
        <f>データ一覧!P349</f>
        <v>…</v>
      </c>
      <c r="AY42" s="633"/>
      <c r="AZ42" s="633"/>
      <c r="BA42" s="248"/>
      <c r="BB42" s="661" t="str">
        <f>+データ一覧!P374</f>
        <v>…</v>
      </c>
      <c r="BC42" s="662"/>
      <c r="BD42" s="662"/>
      <c r="BE42" s="662"/>
      <c r="BF42" s="246"/>
      <c r="BG42" s="247"/>
      <c r="BH42" s="246"/>
      <c r="BI42" s="633" t="str">
        <f>データ一覧!P399</f>
        <v>…</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データ一覧!P558+データ一覧!P559</f>
        <v>0</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データ一覧!P83</f>
        <v>930</v>
      </c>
      <c r="F43" s="1489"/>
      <c r="G43" s="1490"/>
      <c r="H43" s="718">
        <f>データ一覧!P84</f>
        <v>991</v>
      </c>
      <c r="I43" s="1489"/>
      <c r="J43" s="1490"/>
      <c r="K43" s="718">
        <f>データ一覧!P85</f>
        <v>1078</v>
      </c>
      <c r="L43" s="1489"/>
      <c r="M43" s="1490"/>
      <c r="N43" s="718">
        <f>データ一覧!P86</f>
        <v>885</v>
      </c>
      <c r="O43" s="1489"/>
      <c r="P43" s="1490"/>
      <c r="Q43" s="718">
        <f>データ一覧!P87</f>
        <v>1168</v>
      </c>
      <c r="R43" s="1489"/>
      <c r="S43" s="1490"/>
      <c r="T43" s="718">
        <f>データ一覧!P88</f>
        <v>1120</v>
      </c>
      <c r="U43" s="1489"/>
      <c r="V43" s="1490"/>
      <c r="W43" s="718">
        <f>データ一覧!P89</f>
        <v>2453</v>
      </c>
      <c r="X43" s="1489"/>
      <c r="Y43" s="1519"/>
      <c r="Z43" s="67"/>
      <c r="AA43" s="67"/>
      <c r="AB43" s="67"/>
      <c r="AC43" s="67"/>
      <c r="AD43" s="239"/>
      <c r="AE43" s="240"/>
      <c r="AF43" s="234"/>
      <c r="AG43" s="673" t="s">
        <v>908</v>
      </c>
      <c r="AH43" s="645"/>
      <c r="AI43" s="645"/>
      <c r="AJ43" s="672"/>
      <c r="AK43" s="666">
        <f>データ一覧!P275</f>
        <v>6429.6700000001711</v>
      </c>
      <c r="AL43" s="1072"/>
      <c r="AM43" s="221"/>
      <c r="AN43" s="148" t="s">
        <v>1217</v>
      </c>
      <c r="AO43" s="741" t="s">
        <v>530</v>
      </c>
      <c r="AP43" s="741"/>
      <c r="AQ43" s="741"/>
      <c r="AR43" s="741"/>
      <c r="AS43" s="741"/>
      <c r="AT43" s="741"/>
      <c r="AU43" s="741"/>
      <c r="AV43" s="67"/>
      <c r="AW43" s="150"/>
      <c r="AX43" s="633" t="str">
        <f>データ一覧!P350</f>
        <v>…</v>
      </c>
      <c r="AY43" s="633"/>
      <c r="AZ43" s="633"/>
      <c r="BA43" s="248"/>
      <c r="BB43" s="661" t="str">
        <f>+データ一覧!P375</f>
        <v>…</v>
      </c>
      <c r="BC43" s="662"/>
      <c r="BD43" s="662"/>
      <c r="BE43" s="662"/>
      <c r="BF43" s="246"/>
      <c r="BG43" s="247"/>
      <c r="BH43" s="246"/>
      <c r="BI43" s="633" t="str">
        <f>データ一覧!P400</f>
        <v>…</v>
      </c>
      <c r="BJ43" s="633"/>
      <c r="BK43" s="633"/>
      <c r="BL43" s="633"/>
      <c r="BM43" s="633"/>
      <c r="BN43" s="67"/>
      <c r="BO43" s="151"/>
      <c r="BP43" s="1017" t="s">
        <v>909</v>
      </c>
      <c r="BQ43" s="1018"/>
      <c r="BR43" s="1018"/>
      <c r="BS43" s="1018"/>
      <c r="BT43" s="1018"/>
      <c r="BU43" s="1018"/>
      <c r="BV43" s="1019"/>
      <c r="BW43" s="271"/>
      <c r="BX43" s="966">
        <f>データ一覧!P552</f>
        <v>8</v>
      </c>
      <c r="BY43" s="966"/>
      <c r="BZ43" s="966"/>
      <c r="CA43" s="603"/>
      <c r="CB43" s="896">
        <f>データ一覧!P565</f>
        <v>58</v>
      </c>
      <c r="CC43" s="966"/>
      <c r="CD43" s="966"/>
      <c r="CE43" s="966"/>
      <c r="CF43" s="67"/>
      <c r="CG43" s="149"/>
      <c r="CH43" s="914"/>
      <c r="CI43" s="760"/>
      <c r="CJ43" s="760"/>
      <c r="CK43" s="760"/>
      <c r="CL43" s="760"/>
      <c r="CM43" s="760"/>
      <c r="CN43" s="760"/>
      <c r="CO43" s="267"/>
      <c r="CP43" s="966"/>
      <c r="CQ43" s="966"/>
      <c r="CR43" s="966"/>
      <c r="CS43" s="603"/>
      <c r="CT43" s="661"/>
      <c r="CU43" s="662"/>
      <c r="CV43" s="662"/>
      <c r="CW43" s="662"/>
      <c r="CX43" s="67"/>
      <c r="CY43" s="151"/>
    </row>
    <row r="44" spans="1:103" ht="15.75" customHeight="1" x14ac:dyDescent="0.15">
      <c r="A44" s="579" t="s">
        <v>906</v>
      </c>
      <c r="B44" s="1513" t="str">
        <f>+RIGHT(データ一覧!$A$83,1)</f>
        <v>1</v>
      </c>
      <c r="C44" s="150" t="s">
        <v>907</v>
      </c>
      <c r="D44" s="162"/>
      <c r="E44" s="718">
        <f>データ一覧!P91</f>
        <v>949</v>
      </c>
      <c r="F44" s="1489"/>
      <c r="G44" s="1490"/>
      <c r="H44" s="718">
        <f>データ一覧!P92</f>
        <v>962</v>
      </c>
      <c r="I44" s="1489"/>
      <c r="J44" s="1490"/>
      <c r="K44" s="718">
        <f>データ一覧!P93</f>
        <v>948</v>
      </c>
      <c r="L44" s="1489"/>
      <c r="M44" s="1490"/>
      <c r="N44" s="718">
        <f>データ一覧!P94</f>
        <v>821</v>
      </c>
      <c r="O44" s="1489"/>
      <c r="P44" s="1490"/>
      <c r="Q44" s="718">
        <f>データ一覧!P95</f>
        <v>1169</v>
      </c>
      <c r="R44" s="1489"/>
      <c r="S44" s="1490"/>
      <c r="T44" s="718">
        <f>データ一覧!P96</f>
        <v>1187</v>
      </c>
      <c r="U44" s="1489"/>
      <c r="V44" s="1490"/>
      <c r="W44" s="718">
        <f>データ一覧!P97</f>
        <v>3129</v>
      </c>
      <c r="X44" s="1489"/>
      <c r="Y44" s="1519"/>
      <c r="Z44" s="228" t="s">
        <v>910</v>
      </c>
      <c r="AA44" s="159"/>
      <c r="AB44" s="159"/>
      <c r="AC44" s="159"/>
      <c r="AD44" s="159"/>
      <c r="AE44" s="159"/>
      <c r="AF44" s="159"/>
      <c r="AG44" s="159"/>
      <c r="AH44" s="159"/>
      <c r="AI44" s="159"/>
      <c r="AJ44" s="241" t="str">
        <f>データ一覧!$A$276</f>
        <v>6年中</v>
      </c>
      <c r="AK44" s="159"/>
      <c r="AL44" s="159"/>
      <c r="AM44" s="159"/>
      <c r="AN44" s="148" t="s">
        <v>1218</v>
      </c>
      <c r="AO44" s="723" t="s">
        <v>531</v>
      </c>
      <c r="AP44" s="723"/>
      <c r="AQ44" s="723"/>
      <c r="AR44" s="723"/>
      <c r="AS44" s="723"/>
      <c r="AT44" s="723"/>
      <c r="AU44" s="723"/>
      <c r="AV44" s="490"/>
      <c r="AW44" s="150"/>
      <c r="AX44" s="633" t="str">
        <f>データ一覧!P351</f>
        <v>…</v>
      </c>
      <c r="AY44" s="633"/>
      <c r="AZ44" s="633"/>
      <c r="BA44" s="248"/>
      <c r="BB44" s="661" t="str">
        <f>+データ一覧!P376</f>
        <v>…</v>
      </c>
      <c r="BC44" s="662"/>
      <c r="BD44" s="662"/>
      <c r="BE44" s="662"/>
      <c r="BF44" s="491"/>
      <c r="BG44" s="247"/>
      <c r="BH44" s="491"/>
      <c r="BI44" s="633" t="str">
        <f>データ一覧!P401</f>
        <v>…</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958"/>
      <c r="C45" s="158"/>
      <c r="D45" s="159"/>
      <c r="E45" s="159"/>
      <c r="F45" s="159"/>
      <c r="G45" s="160"/>
      <c r="H45" s="158" t="s">
        <v>912</v>
      </c>
      <c r="I45" s="159"/>
      <c r="J45" s="159"/>
      <c r="K45" s="159"/>
      <c r="L45" s="159"/>
      <c r="M45" s="160"/>
      <c r="N45" s="1863" t="s">
        <v>913</v>
      </c>
      <c r="O45" s="159"/>
      <c r="P45" s="159"/>
      <c r="Q45" s="159"/>
      <c r="R45" s="159"/>
      <c r="S45" s="159"/>
      <c r="T45" s="1527" t="str">
        <f>データ一覧!$A78</f>
        <v>6.1.1～6.12.31</v>
      </c>
      <c r="U45" s="685"/>
      <c r="V45" s="685"/>
      <c r="W45" s="685"/>
      <c r="X45" s="685"/>
      <c r="Y45" s="686"/>
      <c r="Z45" s="1529" t="s">
        <v>914</v>
      </c>
      <c r="AA45" s="1529"/>
      <c r="AB45" s="1529"/>
      <c r="AC45" s="1530"/>
      <c r="AD45" s="1080">
        <f>データ一覧!P276</f>
        <v>4300</v>
      </c>
      <c r="AE45" s="813"/>
      <c r="AF45" s="580" t="s">
        <v>915</v>
      </c>
      <c r="AG45" s="1531" t="s">
        <v>916</v>
      </c>
      <c r="AH45" s="908"/>
      <c r="AI45" s="908"/>
      <c r="AJ45" s="909"/>
      <c r="AK45" s="1080">
        <f>データ一覧!P277</f>
        <v>0</v>
      </c>
      <c r="AL45" s="813"/>
      <c r="AM45" s="594" t="s">
        <v>917</v>
      </c>
      <c r="AN45" s="148"/>
      <c r="AO45" s="509"/>
      <c r="AP45" s="509"/>
      <c r="AQ45" s="509"/>
      <c r="AR45" s="509"/>
      <c r="AS45" s="509"/>
      <c r="AT45" s="509"/>
      <c r="AU45" s="509"/>
      <c r="AV45" s="510"/>
      <c r="AW45" s="511"/>
      <c r="AX45" s="512"/>
      <c r="AY45" s="512"/>
      <c r="AZ45" s="512"/>
      <c r="BA45" s="513"/>
      <c r="BB45" s="514"/>
      <c r="BC45" s="514"/>
      <c r="BD45" s="514"/>
      <c r="BE45" s="514"/>
      <c r="BF45" s="513"/>
      <c r="BG45" s="515"/>
      <c r="BH45" s="515"/>
      <c r="BI45" s="512"/>
      <c r="BJ45" s="512"/>
      <c r="BK45" s="512"/>
      <c r="BL45" s="512"/>
      <c r="BM45" s="512"/>
      <c r="BN45" s="511"/>
      <c r="BO45" s="516"/>
      <c r="BP45" s="876"/>
      <c r="BQ45" s="877"/>
      <c r="BR45" s="877"/>
      <c r="BS45" s="877"/>
      <c r="BT45" s="877"/>
      <c r="BU45" s="877"/>
      <c r="BV45" s="877"/>
      <c r="BW45" s="877"/>
      <c r="BX45" s="877"/>
      <c r="BY45" s="877"/>
      <c r="BZ45" s="877"/>
      <c r="CA45" s="877"/>
      <c r="CB45" s="877"/>
      <c r="CC45" s="877"/>
      <c r="CD45" s="1076"/>
      <c r="CE45" s="1076"/>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データ一覧!P279</f>
        <v>0</v>
      </c>
      <c r="AE46" s="966"/>
      <c r="AF46" s="580" t="s">
        <v>915</v>
      </c>
      <c r="AG46" s="1534" t="s">
        <v>926</v>
      </c>
      <c r="AH46" s="919"/>
      <c r="AI46" s="919"/>
      <c r="AJ46" s="920"/>
      <c r="AK46" s="896">
        <f>データ一覧!P278</f>
        <v>0</v>
      </c>
      <c r="AL46" s="966"/>
      <c r="AM46" s="594" t="s">
        <v>917</v>
      </c>
      <c r="AN46" s="170" t="s">
        <v>927</v>
      </c>
      <c r="AO46" s="517"/>
      <c r="AP46" s="517"/>
      <c r="AQ46" s="518"/>
      <c r="AR46" s="518"/>
      <c r="AS46" s="518"/>
      <c r="AT46" s="518"/>
      <c r="AU46" s="518"/>
      <c r="AV46" s="519"/>
      <c r="AW46" s="518"/>
      <c r="AX46" s="518"/>
      <c r="AY46" s="518"/>
      <c r="AZ46" s="518"/>
      <c r="BA46" s="520"/>
      <c r="BB46" s="521"/>
      <c r="BC46" s="521"/>
      <c r="BD46" s="521"/>
      <c r="BE46" s="521"/>
      <c r="BF46" s="513"/>
      <c r="BG46" s="522"/>
      <c r="BH46" s="522"/>
      <c r="BI46" s="522"/>
      <c r="BJ46" s="522"/>
      <c r="BK46" s="522"/>
      <c r="BL46" s="522"/>
      <c r="BM46" s="523"/>
      <c r="BN46" s="524"/>
      <c r="BO46" s="525"/>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+データ一覧!P280</f>
        <v>0</v>
      </c>
      <c r="AE47" s="1011"/>
      <c r="AF47" s="580" t="s">
        <v>915</v>
      </c>
      <c r="AG47" s="1538" t="s">
        <v>933</v>
      </c>
      <c r="AH47" s="1006"/>
      <c r="AI47" s="1006"/>
      <c r="AJ47" s="1007"/>
      <c r="AK47" s="1010">
        <f>+データ一覧!P281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データ一覧!P74</f>
        <v>103</v>
      </c>
      <c r="I48" s="1541"/>
      <c r="J48" s="1542"/>
      <c r="K48" s="769">
        <f>データ一覧!P75</f>
        <v>261</v>
      </c>
      <c r="L48" s="1541"/>
      <c r="M48" s="1542"/>
      <c r="N48" s="769">
        <f>データ一覧!P76</f>
        <v>543</v>
      </c>
      <c r="O48" s="1541"/>
      <c r="P48" s="1542"/>
      <c r="Q48" s="769">
        <f>データ一覧!P77</f>
        <v>552</v>
      </c>
      <c r="R48" s="1541"/>
      <c r="S48" s="1542"/>
      <c r="T48" s="769">
        <f>データ一覧!P78</f>
        <v>53</v>
      </c>
      <c r="U48" s="1541"/>
      <c r="V48" s="1542"/>
      <c r="W48" s="769">
        <f>データ一覧!P79</f>
        <v>20</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データ一覧!P574</f>
        <v>7</v>
      </c>
      <c r="CA48" s="897"/>
      <c r="CB48" s="898"/>
      <c r="CC48" s="896">
        <f>データ一覧!P575</f>
        <v>0</v>
      </c>
      <c r="CD48" s="966"/>
      <c r="CE48" s="1074"/>
      <c r="CF48" s="853">
        <f>データ一覧!P576</f>
        <v>82</v>
      </c>
      <c r="CG48" s="854"/>
      <c r="CH48" s="854"/>
      <c r="CI48" s="855"/>
      <c r="CJ48" s="853">
        <f>データ一覧!P577</f>
        <v>14</v>
      </c>
      <c r="CK48" s="854"/>
      <c r="CL48" s="854"/>
      <c r="CM48" s="855"/>
      <c r="CN48" s="853">
        <f>データ一覧!P578</f>
        <v>758</v>
      </c>
      <c r="CO48" s="854"/>
      <c r="CP48" s="854"/>
      <c r="CQ48" s="855"/>
      <c r="CR48" s="853">
        <f>データ一覧!P579</f>
        <v>385</v>
      </c>
      <c r="CS48" s="854"/>
      <c r="CT48" s="854"/>
      <c r="CU48" s="855"/>
      <c r="CV48" s="853">
        <f>データ一覧!P580</f>
        <v>373</v>
      </c>
      <c r="CW48" s="854"/>
      <c r="CX48" s="854"/>
      <c r="CY48" s="894"/>
    </row>
    <row r="49" spans="1:103" ht="15.75" customHeight="1" x14ac:dyDescent="0.15">
      <c r="A49" s="1535" t="str">
        <f>RIGHT(データ一覧!$A76,6)</f>
        <v>7.9.30</v>
      </c>
      <c r="B49" s="1536"/>
      <c r="C49" s="150" t="s">
        <v>941</v>
      </c>
      <c r="D49" s="67"/>
      <c r="E49" s="67"/>
      <c r="F49" s="67"/>
      <c r="G49" s="67"/>
      <c r="H49" s="1544">
        <f>+H48/I37*1000</f>
        <v>5.6780595369349509</v>
      </c>
      <c r="I49" s="1545"/>
      <c r="J49" s="1546"/>
      <c r="K49" s="1544">
        <f>+K48/I37*1000</f>
        <v>14.388092613009922</v>
      </c>
      <c r="L49" s="1545"/>
      <c r="M49" s="1546"/>
      <c r="N49" s="1547" t="s">
        <v>942</v>
      </c>
      <c r="O49" s="1548"/>
      <c r="P49" s="1549"/>
      <c r="Q49" s="1547" t="s">
        <v>942</v>
      </c>
      <c r="R49" s="1548"/>
      <c r="S49" s="1549"/>
      <c r="T49" s="1544">
        <f>+T48/I37*1000</f>
        <v>2.9217199558985665</v>
      </c>
      <c r="U49" s="1545"/>
      <c r="V49" s="1546"/>
      <c r="W49" s="1544">
        <f>+W48/I37*1000</f>
        <v>1.1025358324145536</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データ一覧!P582</f>
        <v>3</v>
      </c>
      <c r="CA49" s="897"/>
      <c r="CB49" s="898"/>
      <c r="CC49" s="896">
        <f>データ一覧!P583</f>
        <v>0</v>
      </c>
      <c r="CD49" s="966"/>
      <c r="CE49" s="1074"/>
      <c r="CF49" s="853">
        <f>データ一覧!P584</f>
        <v>53</v>
      </c>
      <c r="CG49" s="854"/>
      <c r="CH49" s="854"/>
      <c r="CI49" s="855"/>
      <c r="CJ49" s="853">
        <f>データ一覧!P585</f>
        <v>6</v>
      </c>
      <c r="CK49" s="854"/>
      <c r="CL49" s="854"/>
      <c r="CM49" s="855"/>
      <c r="CN49" s="853">
        <f>データ一覧!P586</f>
        <v>445</v>
      </c>
      <c r="CO49" s="854"/>
      <c r="CP49" s="854"/>
      <c r="CQ49" s="855"/>
      <c r="CR49" s="853">
        <f>データ一覧!P587</f>
        <v>214</v>
      </c>
      <c r="CS49" s="854"/>
      <c r="CT49" s="854"/>
      <c r="CU49" s="855"/>
      <c r="CV49" s="853">
        <f>データ一覧!P588</f>
        <v>231</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データ一覧!P590</f>
        <v>0</v>
      </c>
      <c r="CA50" s="897"/>
      <c r="CB50" s="898"/>
      <c r="CC50" s="896">
        <f>データ一覧!P591</f>
        <v>0</v>
      </c>
      <c r="CD50" s="966"/>
      <c r="CE50" s="1074"/>
      <c r="CF50" s="661">
        <f>データ一覧!P592</f>
        <v>0</v>
      </c>
      <c r="CG50" s="662"/>
      <c r="CH50" s="662"/>
      <c r="CI50" s="682"/>
      <c r="CJ50" s="853">
        <f>データ一覧!P593</f>
        <v>0</v>
      </c>
      <c r="CK50" s="854"/>
      <c r="CL50" s="854"/>
      <c r="CM50" s="855"/>
      <c r="CN50" s="853">
        <f>データ一覧!P594</f>
        <v>0</v>
      </c>
      <c r="CO50" s="854"/>
      <c r="CP50" s="854"/>
      <c r="CQ50" s="855"/>
      <c r="CR50" s="853">
        <f>データ一覧!P595</f>
        <v>0</v>
      </c>
      <c r="CS50" s="854"/>
      <c r="CT50" s="854"/>
      <c r="CU50" s="855"/>
      <c r="CV50" s="853">
        <f>データ一覧!P596</f>
        <v>0</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899" t="s">
        <v>61</v>
      </c>
      <c r="AA51" s="1900"/>
      <c r="AB51" s="1900"/>
      <c r="AC51" s="1900"/>
      <c r="AD51" s="1901" t="str">
        <f>データ一覧!$A$282</f>
        <v>6.12.31</v>
      </c>
      <c r="AE51" s="1901"/>
      <c r="AF51" s="1901"/>
      <c r="AG51" s="1902"/>
      <c r="AH51" s="1903" t="s">
        <v>950</v>
      </c>
      <c r="AI51" s="1903"/>
      <c r="AJ51" s="1903"/>
      <c r="AK51" s="1903"/>
      <c r="AL51" s="1903"/>
      <c r="AM51" s="1904"/>
      <c r="AN51" s="167" t="str">
        <f>データ一覧!$A$402</f>
        <v>7.3.31</v>
      </c>
      <c r="AO51" s="209"/>
      <c r="AP51" s="209"/>
      <c r="AQ51" s="209"/>
      <c r="AR51" s="209"/>
      <c r="AS51" s="209"/>
      <c r="AT51" s="210" t="s">
        <v>902</v>
      </c>
      <c r="AU51" s="211"/>
      <c r="AV51" s="982">
        <f>データ一覧!P402</f>
        <v>17499</v>
      </c>
      <c r="AW51" s="982"/>
      <c r="AX51" s="983"/>
      <c r="AY51" s="691">
        <f>データ一覧!P403</f>
        <v>0</v>
      </c>
      <c r="AZ51" s="692"/>
      <c r="BA51" s="692"/>
      <c r="BB51" s="693"/>
      <c r="BC51" s="589"/>
      <c r="BD51" s="692">
        <f>データ一覧!P404</f>
        <v>0</v>
      </c>
      <c r="BE51" s="692"/>
      <c r="BF51" s="693"/>
      <c r="BG51" s="589"/>
      <c r="BH51" s="692">
        <f>データ一覧!P405</f>
        <v>0</v>
      </c>
      <c r="BI51" s="692"/>
      <c r="BJ51" s="693"/>
      <c r="BK51" s="589"/>
      <c r="BL51" s="692">
        <f>データ一覧!P406</f>
        <v>14243</v>
      </c>
      <c r="BM51" s="692"/>
      <c r="BN51" s="692"/>
      <c r="BO51" s="694"/>
      <c r="BP51" s="67" t="s">
        <v>775</v>
      </c>
      <c r="BQ51" s="632" t="s">
        <v>677</v>
      </c>
      <c r="BR51" s="632"/>
      <c r="BS51" s="632"/>
      <c r="BT51" s="632"/>
      <c r="BU51" s="632"/>
      <c r="BV51" s="632"/>
      <c r="BW51" s="632"/>
      <c r="BX51" s="632"/>
      <c r="BY51" s="162"/>
      <c r="BZ51" s="896">
        <f>データ一覧!P597</f>
        <v>2</v>
      </c>
      <c r="CA51" s="966"/>
      <c r="CB51" s="1074"/>
      <c r="CC51" s="896">
        <f>データ一覧!P598</f>
        <v>0</v>
      </c>
      <c r="CD51" s="966"/>
      <c r="CE51" s="1074"/>
      <c r="CF51" s="661">
        <f>データ一覧!P599</f>
        <v>461</v>
      </c>
      <c r="CG51" s="662"/>
      <c r="CH51" s="662"/>
      <c r="CI51" s="682"/>
      <c r="CJ51" s="661">
        <f>データ一覧!P600</f>
        <v>114</v>
      </c>
      <c r="CK51" s="662"/>
      <c r="CL51" s="662"/>
      <c r="CM51" s="682"/>
      <c r="CN51" s="661">
        <f>データ一覧!P601</f>
        <v>2871</v>
      </c>
      <c r="CO51" s="662"/>
      <c r="CP51" s="662"/>
      <c r="CQ51" s="682"/>
      <c r="CR51" s="661">
        <f>データ一覧!P602</f>
        <v>1349</v>
      </c>
      <c r="CS51" s="662"/>
      <c r="CT51" s="662"/>
      <c r="CU51" s="682"/>
      <c r="CV51" s="661">
        <f>データ一覧!P603</f>
        <v>1522</v>
      </c>
      <c r="CW51" s="662"/>
      <c r="CX51" s="662"/>
      <c r="CY51" s="663"/>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905"/>
      <c r="AA52" s="1906"/>
      <c r="AB52" s="1906"/>
      <c r="AC52" s="1906"/>
      <c r="AD52" s="1907"/>
      <c r="AE52" s="1907"/>
      <c r="AF52" s="1907"/>
      <c r="AG52" s="1908"/>
      <c r="AH52" s="1909"/>
      <c r="AI52" s="1909"/>
      <c r="AJ52" s="1909"/>
      <c r="AK52" s="1909"/>
      <c r="AL52" s="1909"/>
      <c r="AM52" s="1910"/>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データ一覧!P604</f>
        <v>0</v>
      </c>
      <c r="CA52" s="662"/>
      <c r="CB52" s="682"/>
      <c r="CC52" s="661">
        <f>データ一覧!P605</f>
        <v>0</v>
      </c>
      <c r="CD52" s="662"/>
      <c r="CE52" s="682"/>
      <c r="CF52" s="853">
        <f>データ一覧!P606</f>
        <v>0</v>
      </c>
      <c r="CG52" s="854"/>
      <c r="CH52" s="854"/>
      <c r="CI52" s="855"/>
      <c r="CJ52" s="661">
        <f>データ一覧!P607</f>
        <v>0</v>
      </c>
      <c r="CK52" s="662"/>
      <c r="CL52" s="662"/>
      <c r="CM52" s="682"/>
      <c r="CN52" s="853">
        <f>データ一覧!P608</f>
        <v>0</v>
      </c>
      <c r="CO52" s="854"/>
      <c r="CP52" s="854"/>
      <c r="CQ52" s="855"/>
      <c r="CR52" s="853">
        <f>データ一覧!P609</f>
        <v>0</v>
      </c>
      <c r="CS52" s="854"/>
      <c r="CT52" s="854"/>
      <c r="CU52" s="855"/>
      <c r="CV52" s="853">
        <f>データ一覧!P610</f>
        <v>0</v>
      </c>
      <c r="CW52" s="854"/>
      <c r="CX52" s="854"/>
      <c r="CY52" s="894"/>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911"/>
      <c r="AA53" s="1912"/>
      <c r="AB53" s="1912"/>
      <c r="AC53" s="1912"/>
      <c r="AD53" s="1913"/>
      <c r="AE53" s="1913"/>
      <c r="AF53" s="1913"/>
      <c r="AG53" s="1914"/>
      <c r="AH53" s="1915"/>
      <c r="AI53" s="1915"/>
      <c r="AJ53" s="1915"/>
      <c r="AK53" s="1915"/>
      <c r="AL53" s="1915"/>
      <c r="AM53" s="1916"/>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+データ一覧!P612</f>
        <v>0</v>
      </c>
      <c r="CA53" s="662"/>
      <c r="CB53" s="682"/>
      <c r="CC53" s="661">
        <f>+データ一覧!P613</f>
        <v>0</v>
      </c>
      <c r="CD53" s="662"/>
      <c r="CE53" s="682"/>
      <c r="CF53" s="661">
        <f>+データ一覧!P614</f>
        <v>0</v>
      </c>
      <c r="CG53" s="662"/>
      <c r="CH53" s="662"/>
      <c r="CI53" s="682"/>
      <c r="CJ53" s="661">
        <f>+データ一覧!P615</f>
        <v>0</v>
      </c>
      <c r="CK53" s="662"/>
      <c r="CL53" s="662"/>
      <c r="CM53" s="682"/>
      <c r="CN53" s="661">
        <f>+データ一覧!P616</f>
        <v>0</v>
      </c>
      <c r="CO53" s="662"/>
      <c r="CP53" s="662"/>
      <c r="CQ53" s="682"/>
      <c r="CR53" s="661">
        <f>+データ一覧!P617</f>
        <v>0</v>
      </c>
      <c r="CS53" s="662"/>
      <c r="CT53" s="662"/>
      <c r="CU53" s="682"/>
      <c r="CV53" s="661">
        <f>+データ一覧!P618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1917" t="s">
        <v>951</v>
      </c>
      <c r="AA54" s="1909"/>
      <c r="AB54" s="1909"/>
      <c r="AC54" s="1918"/>
      <c r="AD54" s="1919" t="s">
        <v>952</v>
      </c>
      <c r="AE54" s="1909"/>
      <c r="AF54" s="1909"/>
      <c r="AG54" s="1918"/>
      <c r="AH54" s="1920" t="s">
        <v>953</v>
      </c>
      <c r="AI54" s="1921"/>
      <c r="AJ54" s="1922"/>
      <c r="AK54" s="1920" t="s">
        <v>954</v>
      </c>
      <c r="AL54" s="1921"/>
      <c r="AM54" s="1923"/>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データ一覧!P620</f>
        <v>1</v>
      </c>
      <c r="CA54" s="662"/>
      <c r="CB54" s="682"/>
      <c r="CC54" s="661">
        <f>データ一覧!P621</f>
        <v>0</v>
      </c>
      <c r="CD54" s="662"/>
      <c r="CE54" s="682"/>
      <c r="CF54" s="661">
        <f>データ一覧!P622</f>
        <v>2</v>
      </c>
      <c r="CG54" s="662"/>
      <c r="CH54" s="662"/>
      <c r="CI54" s="682"/>
      <c r="CJ54" s="661">
        <f>データ一覧!P623</f>
        <v>0</v>
      </c>
      <c r="CK54" s="662"/>
      <c r="CL54" s="662"/>
      <c r="CM54" s="682"/>
      <c r="CN54" s="661">
        <f>データ一覧!P624</f>
        <v>14</v>
      </c>
      <c r="CO54" s="662"/>
      <c r="CP54" s="662"/>
      <c r="CQ54" s="682"/>
      <c r="CR54" s="661">
        <f>データ一覧!P625</f>
        <v>7</v>
      </c>
      <c r="CS54" s="662"/>
      <c r="CT54" s="662"/>
      <c r="CU54" s="682"/>
      <c r="CV54" s="661">
        <f>データ一覧!P626</f>
        <v>7</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1924"/>
      <c r="AA55" s="1915"/>
      <c r="AB55" s="1915"/>
      <c r="AC55" s="1925"/>
      <c r="AD55" s="1926"/>
      <c r="AE55" s="1915"/>
      <c r="AF55" s="1915"/>
      <c r="AG55" s="1925"/>
      <c r="AH55" s="1926"/>
      <c r="AI55" s="1915"/>
      <c r="AJ55" s="1925"/>
      <c r="AK55" s="1926"/>
      <c r="AL55" s="1915"/>
      <c r="AM55" s="1916"/>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データ一覧!P628</f>
        <v>1</v>
      </c>
      <c r="CA55" s="662"/>
      <c r="CB55" s="682"/>
      <c r="CC55" s="661">
        <f>データ一覧!P629</f>
        <v>0</v>
      </c>
      <c r="CD55" s="662"/>
      <c r="CE55" s="682"/>
      <c r="CF55" s="853">
        <f>データ一覧!P630</f>
        <v>18</v>
      </c>
      <c r="CG55" s="854"/>
      <c r="CH55" s="854"/>
      <c r="CI55" s="855"/>
      <c r="CJ55" s="661">
        <f>データ一覧!P631</f>
        <v>3</v>
      </c>
      <c r="CK55" s="662"/>
      <c r="CL55" s="662"/>
      <c r="CM55" s="682"/>
      <c r="CN55" s="853">
        <f>データ一覧!P632</f>
        <v>144</v>
      </c>
      <c r="CO55" s="854"/>
      <c r="CP55" s="854"/>
      <c r="CQ55" s="855"/>
      <c r="CR55" s="853">
        <f>データ一覧!P633</f>
        <v>63</v>
      </c>
      <c r="CS55" s="854"/>
      <c r="CT55" s="854"/>
      <c r="CU55" s="855"/>
      <c r="CV55" s="853">
        <f>データ一覧!P634</f>
        <v>81</v>
      </c>
      <c r="CW55" s="854"/>
      <c r="CX55" s="854"/>
      <c r="CY55" s="894"/>
    </row>
    <row r="56" spans="1:103" ht="15.75" customHeight="1" x14ac:dyDescent="0.15">
      <c r="A56" s="710" t="s">
        <v>379</v>
      </c>
      <c r="B56" s="632"/>
      <c r="C56" s="632"/>
      <c r="D56" s="632"/>
      <c r="E56" s="632"/>
      <c r="F56" s="632"/>
      <c r="G56" s="711"/>
      <c r="H56" s="715" t="str">
        <f>データ一覧!P99</f>
        <v>…</v>
      </c>
      <c r="I56" s="1081"/>
      <c r="J56" s="1585"/>
      <c r="K56" s="715" t="str">
        <f>データ一覧!P156</f>
        <v>…</v>
      </c>
      <c r="L56" s="1081"/>
      <c r="M56" s="1585"/>
      <c r="N56" s="715">
        <f>データ一覧!P100</f>
        <v>699</v>
      </c>
      <c r="O56" s="1081"/>
      <c r="P56" s="1585"/>
      <c r="Q56" s="715">
        <f>データ一覧!P157</f>
        <v>7893</v>
      </c>
      <c r="R56" s="1081"/>
      <c r="S56" s="1585"/>
      <c r="T56" s="715" t="str">
        <f>データ一覧!P101</f>
        <v>…</v>
      </c>
      <c r="U56" s="1081"/>
      <c r="V56" s="1585"/>
      <c r="W56" s="715" t="str">
        <f>データ一覧!P158</f>
        <v>…</v>
      </c>
      <c r="X56" s="1081"/>
      <c r="Y56" s="1586"/>
      <c r="Z56" s="1927"/>
      <c r="AA56" s="511"/>
      <c r="AB56" s="511"/>
      <c r="AC56" s="1928" t="s">
        <v>958</v>
      </c>
      <c r="AD56" s="1929"/>
      <c r="AE56" s="511"/>
      <c r="AF56" s="511"/>
      <c r="AG56" s="1928" t="s">
        <v>958</v>
      </c>
      <c r="AH56" s="1929"/>
      <c r="AI56" s="511"/>
      <c r="AJ56" s="1928" t="s">
        <v>958</v>
      </c>
      <c r="AK56" s="511"/>
      <c r="AL56" s="511"/>
      <c r="AM56" s="1930" t="s">
        <v>792</v>
      </c>
      <c r="AN56" s="992" t="str">
        <f>データ一覧!$A$407</f>
        <v>6.4.1</v>
      </c>
      <c r="AO56" s="993"/>
      <c r="AP56" s="993"/>
      <c r="AQ56" s="994"/>
      <c r="AR56" s="727">
        <f>データ一覧!P407</f>
        <v>271</v>
      </c>
      <c r="AS56" s="728"/>
      <c r="AT56" s="728"/>
      <c r="AU56" s="200" t="s">
        <v>971</v>
      </c>
      <c r="AV56" s="727">
        <f>データ一覧!P408</f>
        <v>27.3</v>
      </c>
      <c r="AW56" s="728"/>
      <c r="AX56" s="728"/>
      <c r="AY56" s="201" t="s">
        <v>971</v>
      </c>
      <c r="AZ56" s="887">
        <f>データ一覧!P409</f>
        <v>25.9</v>
      </c>
      <c r="BA56" s="888"/>
      <c r="BB56" s="888"/>
      <c r="BC56" s="202" t="s">
        <v>971</v>
      </c>
      <c r="BD56" s="985">
        <f>データ一覧!P410</f>
        <v>217.8</v>
      </c>
      <c r="BE56" s="986"/>
      <c r="BF56" s="986"/>
      <c r="BG56" s="597" t="s">
        <v>972</v>
      </c>
      <c r="BH56" s="873" t="str">
        <f>データ一覧!$A$411</f>
        <v>7.4.1</v>
      </c>
      <c r="BI56" s="874"/>
      <c r="BJ56" s="874"/>
      <c r="BK56" s="875"/>
      <c r="BL56" s="889">
        <f>データ一覧!P411</f>
        <v>15.2</v>
      </c>
      <c r="BM56" s="890"/>
      <c r="BN56" s="890"/>
      <c r="BO56" s="584" t="s">
        <v>971</v>
      </c>
      <c r="BP56" s="67" t="s">
        <v>775</v>
      </c>
      <c r="BQ56" s="632" t="s">
        <v>973</v>
      </c>
      <c r="BR56" s="632"/>
      <c r="BS56" s="632"/>
      <c r="BT56" s="632"/>
      <c r="BU56" s="632"/>
      <c r="BV56" s="632"/>
      <c r="BW56" s="632"/>
      <c r="BX56" s="632"/>
      <c r="BY56" s="162"/>
      <c r="BZ56" s="661">
        <f>データ一覧!P636</f>
        <v>0</v>
      </c>
      <c r="CA56" s="662"/>
      <c r="CB56" s="682"/>
      <c r="CC56" s="661">
        <f>データ一覧!P637</f>
        <v>0</v>
      </c>
      <c r="CD56" s="662"/>
      <c r="CE56" s="682"/>
      <c r="CF56" s="661">
        <f>データ一覧!P638</f>
        <v>0</v>
      </c>
      <c r="CG56" s="662"/>
      <c r="CH56" s="662"/>
      <c r="CI56" s="682"/>
      <c r="CJ56" s="661">
        <f>データ一覧!P639</f>
        <v>0</v>
      </c>
      <c r="CK56" s="662"/>
      <c r="CL56" s="662"/>
      <c r="CM56" s="682"/>
      <c r="CN56" s="661">
        <f>データ一覧!P640</f>
        <v>0</v>
      </c>
      <c r="CO56" s="662"/>
      <c r="CP56" s="662"/>
      <c r="CQ56" s="682"/>
      <c r="CR56" s="661">
        <f>データ一覧!P641</f>
        <v>0</v>
      </c>
      <c r="CS56" s="662"/>
      <c r="CT56" s="662"/>
      <c r="CU56" s="682"/>
      <c r="CV56" s="661">
        <f>データ一覧!P642</f>
        <v>0</v>
      </c>
      <c r="CW56" s="662"/>
      <c r="CX56" s="662"/>
      <c r="CY56" s="663"/>
    </row>
    <row r="57" spans="1:103" ht="15.75" customHeight="1" x14ac:dyDescent="0.15">
      <c r="A57" s="710" t="s">
        <v>974</v>
      </c>
      <c r="B57" s="632"/>
      <c r="C57" s="632"/>
      <c r="D57" s="632"/>
      <c r="E57" s="632"/>
      <c r="F57" s="632"/>
      <c r="G57" s="711"/>
      <c r="H57" s="715" t="str">
        <f>データ一覧!P102</f>
        <v>…</v>
      </c>
      <c r="I57" s="1081"/>
      <c r="J57" s="1585"/>
      <c r="K57" s="715" t="str">
        <f>データ一覧!P159</f>
        <v>…</v>
      </c>
      <c r="L57" s="1081"/>
      <c r="M57" s="1585"/>
      <c r="N57" s="715">
        <f>データ一覧!P103</f>
        <v>15</v>
      </c>
      <c r="O57" s="1081"/>
      <c r="P57" s="1585"/>
      <c r="Q57" s="715">
        <f>データ一覧!P160</f>
        <v>289</v>
      </c>
      <c r="R57" s="1081"/>
      <c r="S57" s="1585"/>
      <c r="T57" s="715" t="str">
        <f>データ一覧!P104</f>
        <v>…</v>
      </c>
      <c r="U57" s="1081"/>
      <c r="V57" s="1585"/>
      <c r="W57" s="715" t="str">
        <f>データ一覧!P161</f>
        <v>…</v>
      </c>
      <c r="X57" s="1081"/>
      <c r="Y57" s="1586"/>
      <c r="Z57" s="1931">
        <f>データ一覧!P282</f>
        <v>10</v>
      </c>
      <c r="AA57" s="1226"/>
      <c r="AB57" s="1226"/>
      <c r="AC57" s="1932"/>
      <c r="AD57" s="1933">
        <f>データ一覧!P283</f>
        <v>0</v>
      </c>
      <c r="AE57" s="1226"/>
      <c r="AF57" s="1226"/>
      <c r="AG57" s="1932"/>
      <c r="AH57" s="1934">
        <f>データ一覧!P284</f>
        <v>0</v>
      </c>
      <c r="AI57" s="1227"/>
      <c r="AJ57" s="1935"/>
      <c r="AK57" s="1936">
        <f>データ一覧!P285</f>
        <v>2</v>
      </c>
      <c r="AL57" s="1228"/>
      <c r="AM57" s="1937"/>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データ一覧!P644</f>
        <v>2</v>
      </c>
      <c r="CA57" s="680"/>
      <c r="CB57" s="681"/>
      <c r="CC57" s="679">
        <f>データ一覧!P645</f>
        <v>0</v>
      </c>
      <c r="CD57" s="680"/>
      <c r="CE57" s="681"/>
      <c r="CF57" s="891">
        <f>データ一覧!P646</f>
        <v>17</v>
      </c>
      <c r="CG57" s="892"/>
      <c r="CH57" s="892"/>
      <c r="CI57" s="893"/>
      <c r="CJ57" s="891">
        <f>データ一覧!P647</f>
        <v>20</v>
      </c>
      <c r="CK57" s="892"/>
      <c r="CL57" s="892"/>
      <c r="CM57" s="893"/>
      <c r="CN57" s="891">
        <f>データ一覧!P648</f>
        <v>137</v>
      </c>
      <c r="CO57" s="892"/>
      <c r="CP57" s="892"/>
      <c r="CQ57" s="893"/>
      <c r="CR57" s="891">
        <f>データ一覧!P649</f>
        <v>52</v>
      </c>
      <c r="CS57" s="892"/>
      <c r="CT57" s="892"/>
      <c r="CU57" s="893"/>
      <c r="CV57" s="891">
        <f>データ一覧!P650</f>
        <v>85</v>
      </c>
      <c r="CW57" s="892"/>
      <c r="CX57" s="892"/>
      <c r="CY57" s="895"/>
    </row>
    <row r="58" spans="1:103" ht="15.75" customHeight="1" x14ac:dyDescent="0.15">
      <c r="A58" s="710" t="s">
        <v>979</v>
      </c>
      <c r="B58" s="632"/>
      <c r="C58" s="632"/>
      <c r="D58" s="632"/>
      <c r="E58" s="632"/>
      <c r="F58" s="632"/>
      <c r="G58" s="711"/>
      <c r="H58" s="715" t="str">
        <f>データ一覧!P105</f>
        <v>…</v>
      </c>
      <c r="I58" s="1081"/>
      <c r="J58" s="1585"/>
      <c r="K58" s="715" t="str">
        <f>データ一覧!P162</f>
        <v>…</v>
      </c>
      <c r="L58" s="1081"/>
      <c r="M58" s="1585"/>
      <c r="N58" s="715">
        <f>データ一覧!P106</f>
        <v>1</v>
      </c>
      <c r="O58" s="1081"/>
      <c r="P58" s="1585"/>
      <c r="Q58" s="715">
        <f>データ一覧!P163</f>
        <v>10</v>
      </c>
      <c r="R58" s="1081"/>
      <c r="S58" s="1585"/>
      <c r="T58" s="715" t="str">
        <f>データ一覧!P107</f>
        <v>…</v>
      </c>
      <c r="U58" s="1081"/>
      <c r="V58" s="1585"/>
      <c r="W58" s="715" t="str">
        <f>データ一覧!P164</f>
        <v>…</v>
      </c>
      <c r="X58" s="1081"/>
      <c r="Y58" s="1586"/>
      <c r="Z58" s="1938" t="s">
        <v>963</v>
      </c>
      <c r="AA58" s="1921"/>
      <c r="AB58" s="1921"/>
      <c r="AC58" s="1921"/>
      <c r="AD58" s="1921"/>
      <c r="AE58" s="1921"/>
      <c r="AF58" s="1921"/>
      <c r="AG58" s="1921"/>
      <c r="AH58" s="1921"/>
      <c r="AI58" s="1921"/>
      <c r="AJ58" s="1921"/>
      <c r="AK58" s="1921"/>
      <c r="AL58" s="1921"/>
      <c r="AM58" s="1923"/>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データ一覧!P108</f>
        <v>…</v>
      </c>
      <c r="I59" s="1081"/>
      <c r="J59" s="1585"/>
      <c r="K59" s="715" t="str">
        <f>データ一覧!P165</f>
        <v>…</v>
      </c>
      <c r="L59" s="1081"/>
      <c r="M59" s="1585"/>
      <c r="N59" s="715">
        <f>データ一覧!P109</f>
        <v>98</v>
      </c>
      <c r="O59" s="1081"/>
      <c r="P59" s="1585"/>
      <c r="Q59" s="715">
        <f>データ一覧!P166</f>
        <v>621</v>
      </c>
      <c r="R59" s="1081"/>
      <c r="S59" s="1585"/>
      <c r="T59" s="715" t="str">
        <f>データ一覧!P110</f>
        <v>…</v>
      </c>
      <c r="U59" s="1081"/>
      <c r="V59" s="1585"/>
      <c r="W59" s="715" t="str">
        <f>データ一覧!P167</f>
        <v>…</v>
      </c>
      <c r="X59" s="1081"/>
      <c r="Y59" s="1586"/>
      <c r="Z59" s="1924"/>
      <c r="AA59" s="1915"/>
      <c r="AB59" s="1915"/>
      <c r="AC59" s="1915"/>
      <c r="AD59" s="1915"/>
      <c r="AE59" s="1915"/>
      <c r="AF59" s="1915"/>
      <c r="AG59" s="1915"/>
      <c r="AH59" s="1915"/>
      <c r="AI59" s="1915"/>
      <c r="AJ59" s="1915"/>
      <c r="AK59" s="1915"/>
      <c r="AL59" s="1915"/>
      <c r="AM59" s="1916"/>
      <c r="AN59" s="870" t="str">
        <f>データ一覧!$A$412</f>
        <v>7.3.31</v>
      </c>
      <c r="AO59" s="871"/>
      <c r="AP59" s="871"/>
      <c r="AQ59" s="872"/>
      <c r="AR59" s="598"/>
      <c r="AS59" s="725">
        <f>データ一覧!P412</f>
        <v>874</v>
      </c>
      <c r="AT59" s="725"/>
      <c r="AU59" s="726"/>
      <c r="AV59" s="598"/>
      <c r="AW59" s="725">
        <f>データ一覧!P414</f>
        <v>3961</v>
      </c>
      <c r="AX59" s="725"/>
      <c r="AY59" s="726"/>
      <c r="AZ59" s="598"/>
      <c r="BA59" s="725">
        <f>データ一覧!P415</f>
        <v>3399</v>
      </c>
      <c r="BB59" s="725"/>
      <c r="BC59" s="726"/>
      <c r="BD59" s="673">
        <f>データ一覧!P413</f>
        <v>17</v>
      </c>
      <c r="BE59" s="725"/>
      <c r="BF59" s="726"/>
      <c r="BG59" s="673">
        <f>データ一覧!P416</f>
        <v>322</v>
      </c>
      <c r="BH59" s="725"/>
      <c r="BI59" s="726"/>
      <c r="BJ59" s="673">
        <f>データ一覧!P417</f>
        <v>218</v>
      </c>
      <c r="BK59" s="674"/>
      <c r="BL59" s="675"/>
      <c r="BM59" s="673">
        <f>データ一覧!P418</f>
        <v>6525</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データ一覧!P111</f>
        <v>…</v>
      </c>
      <c r="I60" s="1081"/>
      <c r="J60" s="1585"/>
      <c r="K60" s="715" t="str">
        <f>データ一覧!P168</f>
        <v>…</v>
      </c>
      <c r="L60" s="1081"/>
      <c r="M60" s="1585"/>
      <c r="N60" s="715">
        <f>データ一覧!P112</f>
        <v>116</v>
      </c>
      <c r="O60" s="1081"/>
      <c r="P60" s="1585"/>
      <c r="Q60" s="715">
        <f>データ一覧!P169</f>
        <v>1199</v>
      </c>
      <c r="R60" s="1081"/>
      <c r="S60" s="1585"/>
      <c r="T60" s="715" t="str">
        <f>データ一覧!P113</f>
        <v>…</v>
      </c>
      <c r="U60" s="1081"/>
      <c r="V60" s="1585"/>
      <c r="W60" s="715" t="str">
        <f>データ一覧!P170</f>
        <v>…</v>
      </c>
      <c r="X60" s="1081"/>
      <c r="Y60" s="1586"/>
      <c r="Z60" s="1938" t="s">
        <v>970</v>
      </c>
      <c r="AA60" s="1921"/>
      <c r="AB60" s="1921"/>
      <c r="AC60" s="1921"/>
      <c r="AD60" s="1921"/>
      <c r="AE60" s="1922"/>
      <c r="AF60" s="1920" t="s">
        <v>394</v>
      </c>
      <c r="AG60" s="1921"/>
      <c r="AH60" s="1921"/>
      <c r="AI60" s="1922"/>
      <c r="AJ60" s="1921" t="s">
        <v>395</v>
      </c>
      <c r="AK60" s="1921"/>
      <c r="AL60" s="1921"/>
      <c r="AM60" s="1923"/>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データ一覧!P114</f>
        <v>…</v>
      </c>
      <c r="I61" s="1081"/>
      <c r="J61" s="1585"/>
      <c r="K61" s="715" t="str">
        <f>データ一覧!P171</f>
        <v>…</v>
      </c>
      <c r="L61" s="1081"/>
      <c r="M61" s="1585"/>
      <c r="N61" s="715" t="str">
        <f>データ一覧!P115</f>
        <v>-</v>
      </c>
      <c r="O61" s="1081"/>
      <c r="P61" s="1585"/>
      <c r="Q61" s="715" t="str">
        <f>データ一覧!P172</f>
        <v>-</v>
      </c>
      <c r="R61" s="1081"/>
      <c r="S61" s="1585"/>
      <c r="T61" s="715" t="str">
        <f>データ一覧!P116</f>
        <v>…</v>
      </c>
      <c r="U61" s="1081"/>
      <c r="V61" s="1585"/>
      <c r="W61" s="715" t="str">
        <f>データ一覧!P173</f>
        <v>…</v>
      </c>
      <c r="X61" s="1081"/>
      <c r="Y61" s="1586"/>
      <c r="Z61" s="1924"/>
      <c r="AA61" s="1915"/>
      <c r="AB61" s="1915"/>
      <c r="AC61" s="1915"/>
      <c r="AD61" s="1915"/>
      <c r="AE61" s="1925"/>
      <c r="AF61" s="1926"/>
      <c r="AG61" s="1915"/>
      <c r="AH61" s="1915"/>
      <c r="AI61" s="1925"/>
      <c r="AJ61" s="1915"/>
      <c r="AK61" s="1915"/>
      <c r="AL61" s="1915"/>
      <c r="AM61" s="1916"/>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データ一覧!P117</f>
        <v>…</v>
      </c>
      <c r="I62" s="1081"/>
      <c r="J62" s="1585"/>
      <c r="K62" s="715" t="str">
        <f>データ一覧!P174</f>
        <v>…</v>
      </c>
      <c r="L62" s="1081"/>
      <c r="M62" s="1585"/>
      <c r="N62" s="715">
        <f>データ一覧!P118</f>
        <v>3</v>
      </c>
      <c r="O62" s="1081"/>
      <c r="P62" s="1585"/>
      <c r="Q62" s="715">
        <f>データ一覧!P175</f>
        <v>16</v>
      </c>
      <c r="R62" s="1081"/>
      <c r="S62" s="1585"/>
      <c r="T62" s="715" t="str">
        <f>データ一覧!P119</f>
        <v>…</v>
      </c>
      <c r="U62" s="1081"/>
      <c r="V62" s="1585"/>
      <c r="W62" s="715" t="str">
        <f>データ一覧!P176</f>
        <v>…</v>
      </c>
      <c r="X62" s="1081"/>
      <c r="Y62" s="1586"/>
      <c r="Z62" s="67"/>
      <c r="AA62" s="67"/>
      <c r="AB62" s="511"/>
      <c r="AC62" s="511"/>
      <c r="AD62" s="511"/>
      <c r="AE62" s="1939" t="s">
        <v>873</v>
      </c>
      <c r="AF62" s="1929"/>
      <c r="AG62" s="511"/>
      <c r="AH62" s="511" t="s">
        <v>975</v>
      </c>
      <c r="AI62" s="510"/>
      <c r="AJ62" s="511"/>
      <c r="AK62" s="511"/>
      <c r="AL62" s="511"/>
      <c r="AM62" s="151" t="s">
        <v>976</v>
      </c>
      <c r="AN62" s="870" t="str">
        <f>データ一覧!$A$422</f>
        <v>7.3.31</v>
      </c>
      <c r="AO62" s="871"/>
      <c r="AP62" s="871"/>
      <c r="AQ62" s="872"/>
      <c r="AR62" s="882">
        <f>データ一覧!P419</f>
        <v>6</v>
      </c>
      <c r="AS62" s="883"/>
      <c r="AT62" s="883"/>
      <c r="AU62" s="883"/>
      <c r="AV62" s="884"/>
      <c r="AW62" s="882">
        <f>データ一覧!P420</f>
        <v>6</v>
      </c>
      <c r="AX62" s="883"/>
      <c r="AY62" s="883"/>
      <c r="AZ62" s="883"/>
      <c r="BA62" s="884"/>
      <c r="BB62" s="883">
        <f>データ一覧!P421</f>
        <v>0</v>
      </c>
      <c r="BC62" s="883"/>
      <c r="BD62" s="883"/>
      <c r="BE62" s="885"/>
      <c r="BF62" s="1595" t="str">
        <f>+RIGHT(データ一覧!$A$422,2)</f>
        <v>31</v>
      </c>
      <c r="BG62" s="208" t="s">
        <v>892</v>
      </c>
      <c r="BH62" s="879">
        <f>データ一覧!P422</f>
        <v>1329</v>
      </c>
      <c r="BI62" s="880"/>
      <c r="BJ62" s="880"/>
      <c r="BK62" s="881"/>
      <c r="BL62" s="847">
        <f>データ一覧!P423</f>
        <v>155</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データ一覧!P120</f>
        <v>…</v>
      </c>
      <c r="I63" s="1081"/>
      <c r="J63" s="1585"/>
      <c r="K63" s="715" t="str">
        <f>データ一覧!P177</f>
        <v>…</v>
      </c>
      <c r="L63" s="1081"/>
      <c r="M63" s="1585"/>
      <c r="N63" s="715">
        <f>データ一覧!P121</f>
        <v>16</v>
      </c>
      <c r="O63" s="1081"/>
      <c r="P63" s="1585"/>
      <c r="Q63" s="715">
        <f>データ一覧!P178</f>
        <v>232</v>
      </c>
      <c r="R63" s="1081"/>
      <c r="S63" s="1585"/>
      <c r="T63" s="715" t="str">
        <f>データ一覧!P122</f>
        <v>…</v>
      </c>
      <c r="U63" s="1081"/>
      <c r="V63" s="1585"/>
      <c r="W63" s="715" t="str">
        <f>データ一覧!P179</f>
        <v>…</v>
      </c>
      <c r="X63" s="1081"/>
      <c r="Y63" s="1586"/>
      <c r="Z63" s="1940">
        <f>データ一覧!P286</f>
        <v>0</v>
      </c>
      <c r="AA63" s="1229"/>
      <c r="AB63" s="1229"/>
      <c r="AC63" s="1229"/>
      <c r="AD63" s="1229"/>
      <c r="AE63" s="1941"/>
      <c r="AF63" s="1942">
        <f>データ一覧!P287</f>
        <v>0</v>
      </c>
      <c r="AG63" s="1229"/>
      <c r="AH63" s="1229"/>
      <c r="AI63" s="1941"/>
      <c r="AJ63" s="1942">
        <f>データ一覧!P288</f>
        <v>0</v>
      </c>
      <c r="AK63" s="1229"/>
      <c r="AL63" s="1229"/>
      <c r="AM63" s="1943"/>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247"/>
      <c r="BW63" s="246"/>
      <c r="BX63" s="966">
        <f>データ一覧!P651</f>
        <v>1</v>
      </c>
      <c r="BY63" s="966"/>
      <c r="BZ63" s="966"/>
      <c r="CA63" s="248"/>
      <c r="CB63" s="247"/>
      <c r="CC63" s="246"/>
      <c r="CD63" s="966">
        <f>データ一覧!P652</f>
        <v>1</v>
      </c>
      <c r="CE63" s="966"/>
      <c r="CF63" s="966"/>
      <c r="CG63" s="248"/>
      <c r="CH63" s="247"/>
      <c r="CI63" s="246"/>
      <c r="CJ63" s="648">
        <f>データ一覧!P653</f>
        <v>12</v>
      </c>
      <c r="CK63" s="648"/>
      <c r="CL63" s="648"/>
      <c r="CM63" s="248"/>
      <c r="CN63" s="247"/>
      <c r="CO63" s="246"/>
      <c r="CP63" s="648">
        <f>データ一覧!P654</f>
        <v>0</v>
      </c>
      <c r="CQ63" s="648"/>
      <c r="CR63" s="648"/>
      <c r="CS63" s="248"/>
      <c r="CT63" s="247"/>
      <c r="CU63" s="246"/>
      <c r="CV63" s="966">
        <f>データ一覧!P655</f>
        <v>6</v>
      </c>
      <c r="CW63" s="966"/>
      <c r="CX63" s="966"/>
      <c r="CY63" s="151"/>
    </row>
    <row r="64" spans="1:103" ht="15.75" customHeight="1" x14ac:dyDescent="0.15">
      <c r="A64" s="710" t="s">
        <v>366</v>
      </c>
      <c r="B64" s="632"/>
      <c r="C64" s="632"/>
      <c r="D64" s="632"/>
      <c r="E64" s="632"/>
      <c r="F64" s="632"/>
      <c r="G64" s="711"/>
      <c r="H64" s="715" t="str">
        <f>データ一覧!P123</f>
        <v>…</v>
      </c>
      <c r="I64" s="1081"/>
      <c r="J64" s="1585"/>
      <c r="K64" s="715" t="str">
        <f>データ一覧!P180</f>
        <v>…</v>
      </c>
      <c r="L64" s="1081"/>
      <c r="M64" s="1585"/>
      <c r="N64" s="715">
        <f>データ一覧!P124</f>
        <v>133</v>
      </c>
      <c r="O64" s="1081"/>
      <c r="P64" s="1585"/>
      <c r="Q64" s="715">
        <f>データ一覧!P181</f>
        <v>896</v>
      </c>
      <c r="R64" s="1081"/>
      <c r="S64" s="1585"/>
      <c r="T64" s="715" t="str">
        <f>データ一覧!P125</f>
        <v>…</v>
      </c>
      <c r="U64" s="1081"/>
      <c r="V64" s="1585"/>
      <c r="W64" s="715" t="str">
        <f>データ一覧!P182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15" ht="15.75" customHeight="1" x14ac:dyDescent="0.15">
      <c r="A65" s="710" t="s">
        <v>1010</v>
      </c>
      <c r="B65" s="632"/>
      <c r="C65" s="632"/>
      <c r="D65" s="632"/>
      <c r="E65" s="632"/>
      <c r="F65" s="632"/>
      <c r="G65" s="711"/>
      <c r="H65" s="715" t="str">
        <f>データ一覧!P126</f>
        <v>…</v>
      </c>
      <c r="I65" s="1081"/>
      <c r="J65" s="1585"/>
      <c r="K65" s="715" t="str">
        <f>データ一覧!P183</f>
        <v>…</v>
      </c>
      <c r="L65" s="1081"/>
      <c r="M65" s="1585"/>
      <c r="N65" s="715">
        <f>データ一覧!P127</f>
        <v>8</v>
      </c>
      <c r="O65" s="1081"/>
      <c r="P65" s="1585"/>
      <c r="Q65" s="715">
        <f>データ一覧!P184</f>
        <v>53</v>
      </c>
      <c r="R65" s="1081"/>
      <c r="S65" s="1585"/>
      <c r="T65" s="715" t="str">
        <f>データ一覧!P128</f>
        <v>…</v>
      </c>
      <c r="U65" s="1081"/>
      <c r="V65" s="1585"/>
      <c r="W65" s="715" t="str">
        <f>データ一覧!P185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15" s="14" customFormat="1" ht="15.75" customHeight="1" x14ac:dyDescent="0.15">
      <c r="A66" s="710" t="s">
        <v>1012</v>
      </c>
      <c r="B66" s="632"/>
      <c r="C66" s="632"/>
      <c r="D66" s="632"/>
      <c r="E66" s="632"/>
      <c r="F66" s="632"/>
      <c r="G66" s="711"/>
      <c r="H66" s="715" t="str">
        <f>データ一覧!P129</f>
        <v>…</v>
      </c>
      <c r="I66" s="1081"/>
      <c r="J66" s="1585"/>
      <c r="K66" s="715" t="str">
        <f>データ一覧!P186</f>
        <v>…</v>
      </c>
      <c r="L66" s="1081"/>
      <c r="M66" s="1585"/>
      <c r="N66" s="715">
        <f>データ一覧!P130</f>
        <v>37</v>
      </c>
      <c r="O66" s="1081"/>
      <c r="P66" s="1585"/>
      <c r="Q66" s="715">
        <f>データ一覧!P187</f>
        <v>75</v>
      </c>
      <c r="R66" s="1081"/>
      <c r="S66" s="1585"/>
      <c r="T66" s="715" t="str">
        <f>データ一覧!P131</f>
        <v>…</v>
      </c>
      <c r="U66" s="1081"/>
      <c r="V66" s="1585"/>
      <c r="W66" s="715" t="str">
        <f>データ一覧!P188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データ一覧!P656</f>
        <v>420</v>
      </c>
      <c r="BW66" s="1882"/>
      <c r="BX66" s="1882"/>
      <c r="BY66" s="1882"/>
      <c r="BZ66" s="313"/>
      <c r="CA66" s="1101">
        <f>データ一覧!P657</f>
        <v>21</v>
      </c>
      <c r="CB66" s="1882"/>
      <c r="CC66" s="1882"/>
      <c r="CD66" s="1882"/>
      <c r="CE66" s="314"/>
      <c r="CF66" s="1101">
        <f>データ一覧!P658</f>
        <v>88</v>
      </c>
      <c r="CG66" s="1882"/>
      <c r="CH66" s="1882"/>
      <c r="CI66" s="1882"/>
      <c r="CJ66" s="314"/>
      <c r="CK66" s="1101">
        <f>データ一覧!P659</f>
        <v>17</v>
      </c>
      <c r="CL66" s="1882"/>
      <c r="CM66" s="1882"/>
      <c r="CN66" s="1882"/>
      <c r="CO66" s="313"/>
      <c r="CP66" s="1101">
        <f>データ一覧!P660</f>
        <v>26</v>
      </c>
      <c r="CQ66" s="1882"/>
      <c r="CR66" s="1882"/>
      <c r="CS66" s="1882"/>
      <c r="CT66" s="313"/>
      <c r="CU66" s="1101">
        <f>データ一覧!P661</f>
        <v>909</v>
      </c>
      <c r="CV66" s="1882"/>
      <c r="CW66" s="1882"/>
      <c r="CX66" s="1882"/>
      <c r="CY66" s="315"/>
      <c r="CZ66" s="3"/>
      <c r="DA66" s="3"/>
      <c r="DB66" s="3"/>
      <c r="DC66" s="3"/>
      <c r="DD66" s="3"/>
      <c r="DE66" s="3"/>
      <c r="DF66" s="3"/>
      <c r="DG66" s="3"/>
      <c r="DH66" s="3"/>
      <c r="DI66" s="3"/>
      <c r="DJ66" s="3"/>
      <c r="DK66" s="3"/>
    </row>
    <row r="67" spans="1:115" ht="15.75" customHeight="1" x14ac:dyDescent="0.15">
      <c r="A67" s="1593" t="s">
        <v>1017</v>
      </c>
      <c r="B67" s="921"/>
      <c r="C67" s="921"/>
      <c r="D67" s="921"/>
      <c r="E67" s="921"/>
      <c r="F67" s="921"/>
      <c r="G67" s="922"/>
      <c r="H67" s="715" t="str">
        <f>データ一覧!P132</f>
        <v>…</v>
      </c>
      <c r="I67" s="1081"/>
      <c r="J67" s="1585"/>
      <c r="K67" s="715" t="str">
        <f>データ一覧!P189</f>
        <v>…</v>
      </c>
      <c r="L67" s="1081"/>
      <c r="M67" s="1585"/>
      <c r="N67" s="715">
        <f>データ一覧!P133</f>
        <v>23</v>
      </c>
      <c r="O67" s="1081"/>
      <c r="P67" s="1585"/>
      <c r="Q67" s="715">
        <f>データ一覧!P190</f>
        <v>95</v>
      </c>
      <c r="R67" s="1081"/>
      <c r="S67" s="1585"/>
      <c r="T67" s="715" t="str">
        <f>データ一覧!P134</f>
        <v>…</v>
      </c>
      <c r="U67" s="1081"/>
      <c r="V67" s="1585"/>
      <c r="W67" s="715" t="str">
        <f>データ一覧!P191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15" ht="15.75" customHeight="1" x14ac:dyDescent="0.15">
      <c r="A68" s="710" t="s">
        <v>1026</v>
      </c>
      <c r="B68" s="632"/>
      <c r="C68" s="632"/>
      <c r="D68" s="632"/>
      <c r="E68" s="632"/>
      <c r="F68" s="632"/>
      <c r="G68" s="711"/>
      <c r="H68" s="715" t="str">
        <f>データ一覧!P135</f>
        <v>…</v>
      </c>
      <c r="I68" s="1081"/>
      <c r="J68" s="1585"/>
      <c r="K68" s="715" t="str">
        <f>データ一覧!P192</f>
        <v>…</v>
      </c>
      <c r="L68" s="1081"/>
      <c r="M68" s="1585"/>
      <c r="N68" s="715">
        <f>データ一覧!P136</f>
        <v>61</v>
      </c>
      <c r="O68" s="1081"/>
      <c r="P68" s="1585"/>
      <c r="Q68" s="715">
        <f>データ一覧!P193</f>
        <v>331</v>
      </c>
      <c r="R68" s="1081"/>
      <c r="S68" s="1585"/>
      <c r="T68" s="715" t="str">
        <f>データ一覧!P137</f>
        <v>…</v>
      </c>
      <c r="U68" s="1081"/>
      <c r="V68" s="1585"/>
      <c r="W68" s="715" t="str">
        <f>データ一覧!P194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15" ht="15.75" customHeight="1" x14ac:dyDescent="0.15">
      <c r="A69" s="1609" t="s">
        <v>371</v>
      </c>
      <c r="B69" s="1481"/>
      <c r="C69" s="1481"/>
      <c r="D69" s="1481"/>
      <c r="E69" s="1481"/>
      <c r="F69" s="1481"/>
      <c r="G69" s="1501"/>
      <c r="H69" s="715" t="str">
        <f>データ一覧!P138</f>
        <v>…</v>
      </c>
      <c r="I69" s="1081"/>
      <c r="J69" s="1585"/>
      <c r="K69" s="715" t="str">
        <f>データ一覧!P195</f>
        <v>…</v>
      </c>
      <c r="L69" s="1081"/>
      <c r="M69" s="1585"/>
      <c r="N69" s="715">
        <f>データ一覧!P139</f>
        <v>60</v>
      </c>
      <c r="O69" s="1081"/>
      <c r="P69" s="1585"/>
      <c r="Q69" s="715">
        <f>データ一覧!P196</f>
        <v>164</v>
      </c>
      <c r="R69" s="1081"/>
      <c r="S69" s="1585"/>
      <c r="T69" s="715" t="str">
        <f>データ一覧!P140</f>
        <v>…</v>
      </c>
      <c r="U69" s="1081"/>
      <c r="V69" s="1585"/>
      <c r="W69" s="715" t="str">
        <f>データ一覧!P197</f>
        <v>…</v>
      </c>
      <c r="X69" s="1081"/>
      <c r="Y69" s="1586"/>
      <c r="Z69" s="710" t="s">
        <v>1034</v>
      </c>
      <c r="AA69" s="632"/>
      <c r="AB69" s="632"/>
      <c r="AC69" s="711"/>
      <c r="AD69" s="721">
        <f>データ一覧!P289</f>
        <v>127</v>
      </c>
      <c r="AE69" s="1073"/>
      <c r="AF69" s="198"/>
      <c r="AG69" s="721">
        <f>データ一覧!P298</f>
        <v>846</v>
      </c>
      <c r="AH69" s="1073"/>
      <c r="AI69" s="198"/>
      <c r="AJ69" s="721">
        <f>データ一覧!P307</f>
        <v>14746</v>
      </c>
      <c r="AK69" s="1073"/>
      <c r="AL69" s="1073"/>
      <c r="AM69" s="199"/>
      <c r="AN69" s="840"/>
      <c r="AO69" s="730"/>
      <c r="AP69" s="730"/>
      <c r="AQ69" s="731"/>
      <c r="AR69" s="1610">
        <f>データ一覧!P424</f>
        <v>615099.66923925024</v>
      </c>
      <c r="AS69" s="796"/>
      <c r="AT69" s="796"/>
      <c r="AU69" s="796"/>
      <c r="AV69" s="797"/>
      <c r="AW69" s="1611">
        <f>データ一覧!P425</f>
        <v>621361.93805648107</v>
      </c>
      <c r="AX69" s="1612"/>
      <c r="AY69" s="1612"/>
      <c r="AZ69" s="1612"/>
      <c r="BA69" s="1613"/>
      <c r="BB69" s="1531"/>
      <c r="BC69" s="1529"/>
      <c r="BD69" s="1529"/>
      <c r="BE69" s="1530"/>
      <c r="BF69" s="1611">
        <f>データ一覧!P426</f>
        <v>615099.66923925024</v>
      </c>
      <c r="BG69" s="1612"/>
      <c r="BH69" s="1612"/>
      <c r="BI69" s="1612"/>
      <c r="BJ69" s="1613"/>
      <c r="BK69" s="1611">
        <f>データ一覧!P427</f>
        <v>591552.84863713337</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15" ht="15.75" customHeight="1" x14ac:dyDescent="0.15">
      <c r="A70" s="710" t="s">
        <v>372</v>
      </c>
      <c r="B70" s="632"/>
      <c r="C70" s="632"/>
      <c r="D70" s="632"/>
      <c r="E70" s="632"/>
      <c r="F70" s="632"/>
      <c r="G70" s="711"/>
      <c r="H70" s="715" t="str">
        <f>データ一覧!P141</f>
        <v>…</v>
      </c>
      <c r="I70" s="1081"/>
      <c r="J70" s="1585"/>
      <c r="K70" s="715" t="str">
        <f>データ一覧!P198</f>
        <v>…</v>
      </c>
      <c r="L70" s="1081"/>
      <c r="M70" s="1585"/>
      <c r="N70" s="715">
        <f>データ一覧!P142</f>
        <v>23</v>
      </c>
      <c r="O70" s="1081"/>
      <c r="P70" s="1585"/>
      <c r="Q70" s="715">
        <f>データ一覧!P199</f>
        <v>1565</v>
      </c>
      <c r="R70" s="1081"/>
      <c r="S70" s="1585"/>
      <c r="T70" s="715" t="str">
        <f>データ一覧!P143</f>
        <v>…</v>
      </c>
      <c r="U70" s="1081"/>
      <c r="V70" s="1585"/>
      <c r="W70" s="715" t="str">
        <f>データ一覧!P200</f>
        <v>…</v>
      </c>
      <c r="X70" s="1081"/>
      <c r="Y70" s="1586"/>
      <c r="Z70" s="710" t="s">
        <v>1043</v>
      </c>
      <c r="AA70" s="632"/>
      <c r="AB70" s="632"/>
      <c r="AC70" s="711"/>
      <c r="AD70" s="721">
        <f>データ一覧!P290</f>
        <v>18</v>
      </c>
      <c r="AE70" s="1073"/>
      <c r="AF70" s="198"/>
      <c r="AG70" s="721">
        <f>データ一覧!P299</f>
        <v>163</v>
      </c>
      <c r="AH70" s="1073"/>
      <c r="AI70" s="198"/>
      <c r="AJ70" s="721">
        <f>データ一覧!P308</f>
        <v>6217</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15" ht="15.75" customHeight="1" x14ac:dyDescent="0.15">
      <c r="A71" s="710" t="s">
        <v>373</v>
      </c>
      <c r="B71" s="632"/>
      <c r="C71" s="632"/>
      <c r="D71" s="632"/>
      <c r="E71" s="632"/>
      <c r="F71" s="632"/>
      <c r="G71" s="711"/>
      <c r="H71" s="715" t="str">
        <f>データ一覧!P144</f>
        <v>…</v>
      </c>
      <c r="I71" s="1081"/>
      <c r="J71" s="1585"/>
      <c r="K71" s="715" t="str">
        <f>データ一覧!P201</f>
        <v>…</v>
      </c>
      <c r="L71" s="1081"/>
      <c r="M71" s="1585"/>
      <c r="N71" s="715">
        <f>データ一覧!P145</f>
        <v>40</v>
      </c>
      <c r="O71" s="1081"/>
      <c r="P71" s="1585"/>
      <c r="Q71" s="715">
        <f>データ一覧!P202</f>
        <v>1924</v>
      </c>
      <c r="R71" s="1081"/>
      <c r="S71" s="1585"/>
      <c r="T71" s="715" t="str">
        <f>データ一覧!P146</f>
        <v>…</v>
      </c>
      <c r="U71" s="1081"/>
      <c r="V71" s="1585"/>
      <c r="W71" s="715" t="str">
        <f>データ一覧!P203</f>
        <v>…</v>
      </c>
      <c r="X71" s="1081"/>
      <c r="Y71" s="1586"/>
      <c r="Z71" s="710" t="s">
        <v>1045</v>
      </c>
      <c r="AA71" s="632"/>
      <c r="AB71" s="632"/>
      <c r="AC71" s="711"/>
      <c r="AD71" s="721">
        <f>データ一覧!P291</f>
        <v>109</v>
      </c>
      <c r="AE71" s="1073"/>
      <c r="AF71" s="198"/>
      <c r="AG71" s="721">
        <f>データ一覧!P300</f>
        <v>683</v>
      </c>
      <c r="AH71" s="1073"/>
      <c r="AI71" s="198"/>
      <c r="AJ71" s="721">
        <f>データ一覧!P309</f>
        <v>8529</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データ一覧!P662</f>
        <v>267</v>
      </c>
      <c r="BV71" s="648"/>
      <c r="BW71" s="648"/>
      <c r="BX71" s="649"/>
      <c r="BY71" s="247" t="s">
        <v>1046</v>
      </c>
      <c r="BZ71" s="1011" t="str">
        <f>データ一覧!P663</f>
        <v>-</v>
      </c>
      <c r="CA71" s="1856"/>
      <c r="CB71" s="1010">
        <f>データ一覧!P664</f>
        <v>57</v>
      </c>
      <c r="CC71" s="1011"/>
      <c r="CD71" s="1104"/>
      <c r="CE71" s="247"/>
      <c r="CF71" s="1011">
        <f>データ一覧!P665</f>
        <v>2</v>
      </c>
      <c r="CG71" s="1856"/>
      <c r="CH71" s="647">
        <f>データ一覧!P666</f>
        <v>32</v>
      </c>
      <c r="CI71" s="648"/>
      <c r="CJ71" s="649"/>
      <c r="CK71" s="647">
        <f>データ一覧!P667</f>
        <v>18</v>
      </c>
      <c r="CL71" s="648"/>
      <c r="CM71" s="649"/>
      <c r="CN71" s="647">
        <f>データ一覧!P668</f>
        <v>14</v>
      </c>
      <c r="CO71" s="648"/>
      <c r="CP71" s="649"/>
      <c r="CQ71" s="647">
        <f>データ一覧!P669</f>
        <v>43</v>
      </c>
      <c r="CR71" s="648"/>
      <c r="CS71" s="649"/>
      <c r="CT71" s="647">
        <f>データ一覧!P670</f>
        <v>7</v>
      </c>
      <c r="CU71" s="648"/>
      <c r="CV71" s="649"/>
      <c r="CW71" s="1010">
        <f>データ一覧!P671</f>
        <v>1</v>
      </c>
      <c r="CX71" s="1011"/>
      <c r="CY71" s="1959"/>
    </row>
    <row r="72" spans="1:115" ht="15.75" customHeight="1" x14ac:dyDescent="0.15">
      <c r="A72" s="710" t="s">
        <v>374</v>
      </c>
      <c r="B72" s="632"/>
      <c r="C72" s="632"/>
      <c r="D72" s="632"/>
      <c r="E72" s="632"/>
      <c r="F72" s="632"/>
      <c r="G72" s="711"/>
      <c r="H72" s="715" t="str">
        <f>データ一覧!P147</f>
        <v>…</v>
      </c>
      <c r="I72" s="1081"/>
      <c r="J72" s="1585"/>
      <c r="K72" s="715" t="str">
        <f>データ一覧!P204</f>
        <v>…</v>
      </c>
      <c r="L72" s="1081"/>
      <c r="M72" s="1585"/>
      <c r="N72" s="715">
        <f>データ一覧!P148</f>
        <v>7</v>
      </c>
      <c r="O72" s="1081"/>
      <c r="P72" s="1585"/>
      <c r="Q72" s="715">
        <f>データ一覧!P205</f>
        <v>31</v>
      </c>
      <c r="R72" s="1081"/>
      <c r="S72" s="1585"/>
      <c r="T72" s="715" t="str">
        <f>データ一覧!P149</f>
        <v>…</v>
      </c>
      <c r="U72" s="1081"/>
      <c r="V72" s="1585"/>
      <c r="W72" s="715" t="str">
        <f>データ一覧!P206</f>
        <v>…</v>
      </c>
      <c r="X72" s="1081"/>
      <c r="Y72" s="1586"/>
      <c r="Z72" s="710" t="s">
        <v>1047</v>
      </c>
      <c r="AA72" s="632"/>
      <c r="AB72" s="632"/>
      <c r="AC72" s="711"/>
      <c r="AD72" s="721">
        <f>データ一覧!P292</f>
        <v>1</v>
      </c>
      <c r="AE72" s="1073"/>
      <c r="AF72" s="198"/>
      <c r="AG72" s="721">
        <f>データ一覧!P301</f>
        <v>9</v>
      </c>
      <c r="AH72" s="1073"/>
      <c r="AI72" s="198"/>
      <c r="AJ72" s="721" t="str">
        <f>データ一覧!P310</f>
        <v>x</v>
      </c>
      <c r="AK72" s="1073"/>
      <c r="AL72" s="1073"/>
      <c r="AM72" s="199"/>
      <c r="AN72" s="1618" t="s">
        <v>1048</v>
      </c>
      <c r="AO72" s="1619"/>
      <c r="AP72" s="1619"/>
      <c r="AQ72" s="1620"/>
      <c r="AR72" s="1611">
        <f>SUM(AR73:AV85)</f>
        <v>11157908</v>
      </c>
      <c r="AS72" s="1612"/>
      <c r="AT72" s="1612"/>
      <c r="AU72" s="1612"/>
      <c r="AV72" s="1613"/>
      <c r="AW72" s="1611">
        <f>SUM(AW73:BA85)</f>
        <v>11375273</v>
      </c>
      <c r="AX72" s="1612"/>
      <c r="AY72" s="1612"/>
      <c r="AZ72" s="1612"/>
      <c r="BA72" s="1613"/>
      <c r="BB72" s="1531" t="s">
        <v>565</v>
      </c>
      <c r="BC72" s="908"/>
      <c r="BD72" s="908"/>
      <c r="BE72" s="909"/>
      <c r="BF72" s="1611">
        <f>SUM(BF73:BJ85)</f>
        <v>11157908</v>
      </c>
      <c r="BG72" s="1612"/>
      <c r="BH72" s="1612"/>
      <c r="BI72" s="1612"/>
      <c r="BJ72" s="1613"/>
      <c r="BK72" s="718">
        <f>SUM(BK73:BO85)</f>
        <v>10829558</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15" ht="15.75" customHeight="1" x14ac:dyDescent="0.15">
      <c r="A73" s="710" t="s">
        <v>844</v>
      </c>
      <c r="B73" s="632"/>
      <c r="C73" s="632"/>
      <c r="D73" s="632"/>
      <c r="E73" s="632"/>
      <c r="F73" s="632"/>
      <c r="G73" s="711"/>
      <c r="H73" s="715" t="str">
        <f>データ一覧!P150</f>
        <v>…</v>
      </c>
      <c r="I73" s="1081"/>
      <c r="J73" s="1585"/>
      <c r="K73" s="715" t="str">
        <f>データ一覧!P207</f>
        <v>…</v>
      </c>
      <c r="L73" s="1081"/>
      <c r="M73" s="1585"/>
      <c r="N73" s="715">
        <f>データ一覧!P151</f>
        <v>58</v>
      </c>
      <c r="O73" s="1081"/>
      <c r="P73" s="1585"/>
      <c r="Q73" s="715">
        <f>データ一覧!P208</f>
        <v>392</v>
      </c>
      <c r="R73" s="1081"/>
      <c r="S73" s="1585"/>
      <c r="T73" s="715" t="str">
        <f>データ一覧!P152</f>
        <v>…</v>
      </c>
      <c r="U73" s="1081"/>
      <c r="V73" s="1585"/>
      <c r="W73" s="715" t="str">
        <f>データ一覧!P209</f>
        <v>…</v>
      </c>
      <c r="X73" s="1081"/>
      <c r="Y73" s="1586"/>
      <c r="Z73" s="702" t="s">
        <v>1049</v>
      </c>
      <c r="AA73" s="703"/>
      <c r="AB73" s="703"/>
      <c r="AC73" s="704"/>
      <c r="AD73" s="721">
        <f>データ一覧!P293</f>
        <v>7</v>
      </c>
      <c r="AE73" s="1073"/>
      <c r="AF73" s="198"/>
      <c r="AG73" s="721">
        <f>データ一覧!P302</f>
        <v>15</v>
      </c>
      <c r="AH73" s="1073"/>
      <c r="AI73" s="198"/>
      <c r="AJ73" s="721">
        <f>データ一覧!P311</f>
        <v>99</v>
      </c>
      <c r="AK73" s="1073"/>
      <c r="AL73" s="1073"/>
      <c r="AM73" s="199"/>
      <c r="AN73" s="1622" t="s">
        <v>570</v>
      </c>
      <c r="AO73" s="964"/>
      <c r="AP73" s="964"/>
      <c r="AQ73" s="965"/>
      <c r="AR73" s="718">
        <f>データ一覧!P429</f>
        <v>2112283</v>
      </c>
      <c r="AS73" s="719"/>
      <c r="AT73" s="719"/>
      <c r="AU73" s="719"/>
      <c r="AV73" s="720"/>
      <c r="AW73" s="718">
        <f>データ一覧!P443</f>
        <v>2080660</v>
      </c>
      <c r="AX73" s="719"/>
      <c r="AY73" s="719"/>
      <c r="AZ73" s="719"/>
      <c r="BA73" s="720"/>
      <c r="BB73" s="1534" t="s">
        <v>586</v>
      </c>
      <c r="BC73" s="919"/>
      <c r="BD73" s="919"/>
      <c r="BE73" s="920"/>
      <c r="BF73" s="718">
        <f>データ一覧!P457</f>
        <v>95759</v>
      </c>
      <c r="BG73" s="719"/>
      <c r="BH73" s="719"/>
      <c r="BI73" s="719"/>
      <c r="BJ73" s="720"/>
      <c r="BK73" s="718">
        <f>データ一覧!P471</f>
        <v>90999</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15" ht="15.75" customHeight="1" x14ac:dyDescent="0.15">
      <c r="A74" s="1187" t="s">
        <v>846</v>
      </c>
      <c r="B74" s="683"/>
      <c r="C74" s="683"/>
      <c r="D74" s="683"/>
      <c r="E74" s="683"/>
      <c r="F74" s="683"/>
      <c r="G74" s="1188"/>
      <c r="H74" s="716" t="str">
        <f>データ一覧!P153</f>
        <v>…</v>
      </c>
      <c r="I74" s="1771"/>
      <c r="J74" s="1831"/>
      <c r="K74" s="716" t="str">
        <f>データ一覧!P210</f>
        <v>…</v>
      </c>
      <c r="L74" s="1771"/>
      <c r="M74" s="1831"/>
      <c r="N74" s="1010" t="str">
        <f>データ一覧!P154</f>
        <v>…</v>
      </c>
      <c r="O74" s="1011"/>
      <c r="P74" s="1104"/>
      <c r="Q74" s="1010" t="str">
        <f>データ一覧!P211</f>
        <v>…</v>
      </c>
      <c r="R74" s="1011"/>
      <c r="S74" s="1104"/>
      <c r="T74" s="716" t="str">
        <f>データ一覧!P155</f>
        <v>…</v>
      </c>
      <c r="U74" s="1771"/>
      <c r="V74" s="1831"/>
      <c r="W74" s="716" t="str">
        <f>データ一覧!P212</f>
        <v>…</v>
      </c>
      <c r="X74" s="1771"/>
      <c r="Y74" s="1832"/>
      <c r="Z74" s="710" t="s">
        <v>1050</v>
      </c>
      <c r="AA74" s="632"/>
      <c r="AB74" s="632"/>
      <c r="AC74" s="711"/>
      <c r="AD74" s="721">
        <f>データ一覧!P294</f>
        <v>37</v>
      </c>
      <c r="AE74" s="1073"/>
      <c r="AF74" s="198"/>
      <c r="AG74" s="721">
        <f>データ一覧!P303</f>
        <v>289</v>
      </c>
      <c r="AH74" s="1073"/>
      <c r="AI74" s="198"/>
      <c r="AJ74" s="721">
        <f>データ一覧!P312</f>
        <v>2936</v>
      </c>
      <c r="AK74" s="1073"/>
      <c r="AL74" s="1073"/>
      <c r="AM74" s="199"/>
      <c r="AN74" s="1622" t="s">
        <v>571</v>
      </c>
      <c r="AO74" s="964"/>
      <c r="AP74" s="964"/>
      <c r="AQ74" s="965"/>
      <c r="AR74" s="718">
        <f>データ一覧!P430</f>
        <v>90960</v>
      </c>
      <c r="AS74" s="719"/>
      <c r="AT74" s="719"/>
      <c r="AU74" s="719"/>
      <c r="AV74" s="720"/>
      <c r="AW74" s="718">
        <f>データ一覧!P444</f>
        <v>88438</v>
      </c>
      <c r="AX74" s="719"/>
      <c r="AY74" s="719"/>
      <c r="AZ74" s="719"/>
      <c r="BA74" s="720"/>
      <c r="BB74" s="1534" t="s">
        <v>587</v>
      </c>
      <c r="BC74" s="919"/>
      <c r="BD74" s="919"/>
      <c r="BE74" s="920"/>
      <c r="BF74" s="718">
        <f>データ一覧!P458</f>
        <v>1642362</v>
      </c>
      <c r="BG74" s="719"/>
      <c r="BH74" s="719"/>
      <c r="BI74" s="719"/>
      <c r="BJ74" s="720"/>
      <c r="BK74" s="718">
        <f>データ一覧!P472</f>
        <v>1910738</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15"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データ一覧!P295</f>
        <v>12</v>
      </c>
      <c r="AE75" s="1073"/>
      <c r="AF75" s="198"/>
      <c r="AG75" s="721">
        <f>データ一覧!P304</f>
        <v>42</v>
      </c>
      <c r="AH75" s="1073"/>
      <c r="AI75" s="198"/>
      <c r="AJ75" s="721">
        <f>データ一覧!P313</f>
        <v>334</v>
      </c>
      <c r="AK75" s="1073"/>
      <c r="AL75" s="1073"/>
      <c r="AM75" s="199"/>
      <c r="AN75" s="1622" t="s">
        <v>572</v>
      </c>
      <c r="AO75" s="964"/>
      <c r="AP75" s="964"/>
      <c r="AQ75" s="965"/>
      <c r="AR75" s="718">
        <f>データ一覧!P431</f>
        <v>631500</v>
      </c>
      <c r="AS75" s="719"/>
      <c r="AT75" s="719"/>
      <c r="AU75" s="719"/>
      <c r="AV75" s="720"/>
      <c r="AW75" s="718">
        <f>データ一覧!P445</f>
        <v>634366</v>
      </c>
      <c r="AX75" s="719"/>
      <c r="AY75" s="719"/>
      <c r="AZ75" s="719"/>
      <c r="BA75" s="720"/>
      <c r="BB75" s="1534" t="s">
        <v>588</v>
      </c>
      <c r="BC75" s="919"/>
      <c r="BD75" s="919"/>
      <c r="BE75" s="920"/>
      <c r="BF75" s="718">
        <f>データ一覧!P459</f>
        <v>3405825</v>
      </c>
      <c r="BG75" s="719"/>
      <c r="BH75" s="719"/>
      <c r="BI75" s="719"/>
      <c r="BJ75" s="720"/>
      <c r="BK75" s="718">
        <f>データ一覧!P473</f>
        <v>3382416</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15"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データ一覧!P296</f>
        <v>50</v>
      </c>
      <c r="AE76" s="1073"/>
      <c r="AF76" s="198"/>
      <c r="AG76" s="721">
        <f>データ一覧!P305</f>
        <v>324</v>
      </c>
      <c r="AH76" s="1073"/>
      <c r="AI76" s="198"/>
      <c r="AJ76" s="721">
        <f>データ一覧!P314</f>
        <v>5130</v>
      </c>
      <c r="AK76" s="1073"/>
      <c r="AL76" s="1073"/>
      <c r="AM76" s="199"/>
      <c r="AN76" s="1635" t="s">
        <v>573</v>
      </c>
      <c r="AO76" s="1636"/>
      <c r="AP76" s="1636"/>
      <c r="AQ76" s="1637"/>
      <c r="AR76" s="718">
        <f>データ一覧!P432</f>
        <v>10000</v>
      </c>
      <c r="AS76" s="719"/>
      <c r="AT76" s="719"/>
      <c r="AU76" s="719"/>
      <c r="AV76" s="720"/>
      <c r="AW76" s="718">
        <f>データ一覧!P446</f>
        <v>100854</v>
      </c>
      <c r="AX76" s="719"/>
      <c r="AY76" s="719"/>
      <c r="AZ76" s="719"/>
      <c r="BA76" s="720"/>
      <c r="BB76" s="1534" t="s">
        <v>589</v>
      </c>
      <c r="BC76" s="919"/>
      <c r="BD76" s="919"/>
      <c r="BE76" s="920"/>
      <c r="BF76" s="718">
        <f>データ一覧!P460</f>
        <v>712760</v>
      </c>
      <c r="BG76" s="719"/>
      <c r="BH76" s="719"/>
      <c r="BI76" s="719"/>
      <c r="BJ76" s="720"/>
      <c r="BK76" s="718">
        <f>データ一覧!P474</f>
        <v>694554</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15"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データ一覧!P297</f>
        <v>2</v>
      </c>
      <c r="AE77" s="1073"/>
      <c r="AF77" s="198"/>
      <c r="AG77" s="721">
        <f>データ一覧!P306</f>
        <v>4</v>
      </c>
      <c r="AH77" s="1073"/>
      <c r="AI77" s="198"/>
      <c r="AJ77" s="721" t="str">
        <f>データ一覧!P315</f>
        <v>x</v>
      </c>
      <c r="AK77" s="1073"/>
      <c r="AL77" s="1073"/>
      <c r="AM77" s="199"/>
      <c r="AN77" s="1622" t="s">
        <v>574</v>
      </c>
      <c r="AO77" s="964"/>
      <c r="AP77" s="964"/>
      <c r="AQ77" s="965"/>
      <c r="AR77" s="718">
        <f>データ一覧!P433</f>
        <v>4160000</v>
      </c>
      <c r="AS77" s="719"/>
      <c r="AT77" s="719"/>
      <c r="AU77" s="719"/>
      <c r="AV77" s="720"/>
      <c r="AW77" s="718">
        <f>データ一覧!P447</f>
        <v>4386528</v>
      </c>
      <c r="AX77" s="719"/>
      <c r="AY77" s="719"/>
      <c r="AZ77" s="719"/>
      <c r="BA77" s="720"/>
      <c r="BB77" s="1534" t="s">
        <v>590</v>
      </c>
      <c r="BC77" s="919"/>
      <c r="BD77" s="919"/>
      <c r="BE77" s="920"/>
      <c r="BF77" s="718">
        <f>データ一覧!P461</f>
        <v>16600</v>
      </c>
      <c r="BG77" s="719"/>
      <c r="BH77" s="719"/>
      <c r="BI77" s="719"/>
      <c r="BJ77" s="720"/>
      <c r="BK77" s="718">
        <f>データ一覧!P475</f>
        <v>16600</v>
      </c>
      <c r="BL77" s="623"/>
      <c r="BM77" s="623"/>
      <c r="BN77" s="623"/>
      <c r="BO77" s="910"/>
      <c r="BP77" s="152"/>
      <c r="BQ77" s="153"/>
      <c r="BR77" s="1960">
        <f>データ一覧!P672</f>
        <v>0</v>
      </c>
      <c r="BS77" s="1960"/>
      <c r="BT77" s="1960"/>
      <c r="BU77" s="1960"/>
      <c r="BV77" s="1641"/>
      <c r="BW77" s="153"/>
      <c r="BX77" s="153"/>
      <c r="BY77" s="1642"/>
      <c r="BZ77" s="1641"/>
      <c r="CA77" s="1643">
        <f>データ一覧!P673</f>
        <v>5</v>
      </c>
      <c r="CB77" s="1643"/>
      <c r="CC77" s="1643"/>
      <c r="CD77" s="1643"/>
      <c r="CE77" s="153"/>
      <c r="CF77" s="1641"/>
      <c r="CG77" s="1644"/>
      <c r="CH77" s="1641"/>
      <c r="CI77" s="1641"/>
      <c r="CJ77" s="1643">
        <f>データ一覧!P674</f>
        <v>40</v>
      </c>
      <c r="CK77" s="1643"/>
      <c r="CL77" s="1643"/>
      <c r="CM77" s="1643"/>
      <c r="CN77" s="153"/>
      <c r="CO77" s="1641"/>
      <c r="CP77" s="1644"/>
      <c r="CQ77" s="153"/>
      <c r="CR77" s="153"/>
      <c r="CS77" s="1643">
        <f>データ一覧!P675</f>
        <v>12</v>
      </c>
      <c r="CT77" s="1643"/>
      <c r="CU77" s="1643"/>
      <c r="CV77" s="1643"/>
      <c r="CW77" s="153"/>
      <c r="CX77" s="1641"/>
      <c r="CY77" s="157"/>
    </row>
    <row r="78" spans="1:115"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データ一覧!P434</f>
        <v>44094</v>
      </c>
      <c r="AS78" s="719"/>
      <c r="AT78" s="719"/>
      <c r="AU78" s="719"/>
      <c r="AV78" s="720"/>
      <c r="AW78" s="718">
        <f>データ一覧!P448</f>
        <v>65137</v>
      </c>
      <c r="AX78" s="719"/>
      <c r="AY78" s="719"/>
      <c r="AZ78" s="719"/>
      <c r="BA78" s="720"/>
      <c r="BB78" s="1649" t="s">
        <v>591</v>
      </c>
      <c r="BC78" s="703"/>
      <c r="BD78" s="703"/>
      <c r="BE78" s="704"/>
      <c r="BF78" s="718">
        <f>データ一覧!P462</f>
        <v>391755</v>
      </c>
      <c r="BG78" s="719"/>
      <c r="BH78" s="719"/>
      <c r="BI78" s="719"/>
      <c r="BJ78" s="720"/>
      <c r="BK78" s="718">
        <f>データ一覧!P476</f>
        <v>430442</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15"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データ一覧!P435</f>
        <v>215550</v>
      </c>
      <c r="AS79" s="719"/>
      <c r="AT79" s="719"/>
      <c r="AU79" s="719"/>
      <c r="AV79" s="720"/>
      <c r="AW79" s="718">
        <f>データ一覧!P449</f>
        <v>248488</v>
      </c>
      <c r="AX79" s="719"/>
      <c r="AY79" s="719"/>
      <c r="AZ79" s="719"/>
      <c r="BA79" s="720"/>
      <c r="BB79" s="1534" t="s">
        <v>592</v>
      </c>
      <c r="BC79" s="919"/>
      <c r="BD79" s="919"/>
      <c r="BE79" s="920"/>
      <c r="BF79" s="718">
        <f>データ一覧!P463</f>
        <v>161450</v>
      </c>
      <c r="BG79" s="719"/>
      <c r="BH79" s="719"/>
      <c r="BI79" s="719"/>
      <c r="BJ79" s="720"/>
      <c r="BK79" s="718">
        <f>データ一覧!P477</f>
        <v>298546</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15" ht="15.75" customHeight="1" x14ac:dyDescent="0.15">
      <c r="A80" s="1645" t="s">
        <v>1079</v>
      </c>
      <c r="B80" s="483" t="str">
        <f>+LEFT(データ一覧!$A$213)</f>
        <v>2</v>
      </c>
      <c r="C80" s="729" t="s">
        <v>734</v>
      </c>
      <c r="D80" s="730"/>
      <c r="E80" s="730"/>
      <c r="F80" s="731"/>
      <c r="G80" s="647">
        <f>データ一覧!P213</f>
        <v>269</v>
      </c>
      <c r="H80" s="648"/>
      <c r="I80" s="649"/>
      <c r="J80" s="1518" t="s">
        <v>1080</v>
      </c>
      <c r="K80" s="621"/>
      <c r="L80" s="621"/>
      <c r="M80" s="621"/>
      <c r="N80" s="622"/>
      <c r="O80" s="1650">
        <f>データ一覧!P217</f>
        <v>269</v>
      </c>
      <c r="P80" s="623"/>
      <c r="Q80" s="624"/>
      <c r="R80" s="1518" t="s">
        <v>1080</v>
      </c>
      <c r="S80" s="621"/>
      <c r="T80" s="621"/>
      <c r="U80" s="621"/>
      <c r="V80" s="622"/>
      <c r="W80" s="647">
        <f>データ一覧!P233</f>
        <v>653</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データ一覧!P436</f>
        <v>1225604</v>
      </c>
      <c r="AS80" s="719"/>
      <c r="AT80" s="719"/>
      <c r="AU80" s="719"/>
      <c r="AV80" s="720"/>
      <c r="AW80" s="718">
        <f>データ一覧!P450</f>
        <v>1216679</v>
      </c>
      <c r="AX80" s="719"/>
      <c r="AY80" s="719"/>
      <c r="AZ80" s="719"/>
      <c r="BA80" s="720"/>
      <c r="BB80" s="1534" t="s">
        <v>593</v>
      </c>
      <c r="BC80" s="919"/>
      <c r="BD80" s="919"/>
      <c r="BE80" s="920"/>
      <c r="BF80" s="718">
        <f>データ一覧!P464</f>
        <v>1038489</v>
      </c>
      <c r="BG80" s="719"/>
      <c r="BH80" s="719"/>
      <c r="BI80" s="719"/>
      <c r="BJ80" s="720"/>
      <c r="BK80" s="718">
        <f>データ一覧!P478</f>
        <v>1343953</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15" ht="15.75" customHeight="1" x14ac:dyDescent="0.15">
      <c r="A81" s="1645" t="s">
        <v>1084</v>
      </c>
      <c r="B81" s="483" t="s">
        <v>892</v>
      </c>
      <c r="C81" s="214" t="s">
        <v>1085</v>
      </c>
      <c r="D81" s="595"/>
      <c r="E81" s="595"/>
      <c r="F81" s="596"/>
      <c r="G81" s="647">
        <f>データ一覧!P214</f>
        <v>253</v>
      </c>
      <c r="H81" s="648"/>
      <c r="I81" s="649"/>
      <c r="J81" s="1518" t="s">
        <v>1086</v>
      </c>
      <c r="K81" s="621"/>
      <c r="L81" s="621"/>
      <c r="M81" s="621"/>
      <c r="N81" s="622"/>
      <c r="O81" s="1650">
        <f>データ一覧!P218</f>
        <v>17</v>
      </c>
      <c r="P81" s="623"/>
      <c r="Q81" s="624"/>
      <c r="R81" s="1651" t="s">
        <v>1087</v>
      </c>
      <c r="S81" s="1652"/>
      <c r="T81" s="1652"/>
      <c r="U81" s="1652"/>
      <c r="V81" s="1653"/>
      <c r="W81" s="647">
        <f>データ一覧!P234</f>
        <v>18</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データ一覧!P437</f>
        <v>844518</v>
      </c>
      <c r="AS81" s="719"/>
      <c r="AT81" s="719"/>
      <c r="AU81" s="719"/>
      <c r="AV81" s="720"/>
      <c r="AW81" s="718">
        <f>データ一覧!P451</f>
        <v>750054</v>
      </c>
      <c r="AX81" s="719"/>
      <c r="AY81" s="719"/>
      <c r="AZ81" s="719"/>
      <c r="BA81" s="720"/>
      <c r="BB81" s="1534" t="s">
        <v>594</v>
      </c>
      <c r="BC81" s="919"/>
      <c r="BD81" s="919"/>
      <c r="BE81" s="920"/>
      <c r="BF81" s="718">
        <f>データ一覧!P465</f>
        <v>356337</v>
      </c>
      <c r="BG81" s="719"/>
      <c r="BH81" s="719"/>
      <c r="BI81" s="719"/>
      <c r="BJ81" s="720"/>
      <c r="BK81" s="718">
        <f>データ一覧!P479</f>
        <v>375960</v>
      </c>
      <c r="BL81" s="623"/>
      <c r="BM81" s="623"/>
      <c r="BN81" s="623"/>
      <c r="BO81" s="910"/>
      <c r="BP81" s="67"/>
      <c r="BQ81" s="770">
        <f>データ一覧!P676</f>
        <v>5</v>
      </c>
      <c r="BR81" s="770"/>
      <c r="BS81" s="770"/>
      <c r="BT81" s="162"/>
      <c r="BU81" s="150"/>
      <c r="BV81" s="770">
        <f>データ一覧!P677</f>
        <v>4</v>
      </c>
      <c r="BW81" s="770"/>
      <c r="BX81" s="770"/>
      <c r="BY81" s="162"/>
      <c r="BZ81" s="150"/>
      <c r="CA81" s="648">
        <f>データ一覧!P678</f>
        <v>100</v>
      </c>
      <c r="CB81" s="648"/>
      <c r="CC81" s="648"/>
      <c r="CD81" s="162"/>
      <c r="CE81" s="769">
        <f>データ一覧!P679</f>
        <v>57926</v>
      </c>
      <c r="CF81" s="770"/>
      <c r="CG81" s="770"/>
      <c r="CH81" s="770"/>
      <c r="CI81" s="771"/>
      <c r="CJ81" s="287"/>
      <c r="CK81" s="719">
        <f>データ一覧!P680</f>
        <v>16</v>
      </c>
      <c r="CL81" s="719"/>
      <c r="CM81" s="720"/>
      <c r="CN81" s="67"/>
      <c r="CO81" s="770">
        <f>データ一覧!P681</f>
        <v>14</v>
      </c>
      <c r="CP81" s="770"/>
      <c r="CQ81" s="771"/>
      <c r="CR81" s="150"/>
      <c r="CS81" s="770">
        <f>データ一覧!P682</f>
        <v>40</v>
      </c>
      <c r="CT81" s="770"/>
      <c r="CU81" s="771"/>
      <c r="CV81" s="150"/>
      <c r="CW81" s="770">
        <f>データ一覧!P683</f>
        <v>376</v>
      </c>
      <c r="CX81" s="770"/>
      <c r="CY81" s="785"/>
    </row>
    <row r="82" spans="1:115" ht="15.75" customHeight="1" x14ac:dyDescent="0.15">
      <c r="A82" s="1645" t="s">
        <v>1089</v>
      </c>
      <c r="B82" s="483" t="str">
        <f>+LEFT(データ一覧!$A$213,1)</f>
        <v>2</v>
      </c>
      <c r="C82" s="214" t="s">
        <v>384</v>
      </c>
      <c r="D82" s="595"/>
      <c r="E82" s="595"/>
      <c r="F82" s="596"/>
      <c r="G82" s="647">
        <f>データ一覧!P215</f>
        <v>16</v>
      </c>
      <c r="H82" s="648"/>
      <c r="I82" s="649"/>
      <c r="J82" s="1518" t="s">
        <v>388</v>
      </c>
      <c r="K82" s="621"/>
      <c r="L82" s="621"/>
      <c r="M82" s="621"/>
      <c r="N82" s="622"/>
      <c r="O82" s="1650">
        <f>データ一覧!P219</f>
        <v>112</v>
      </c>
      <c r="P82" s="623"/>
      <c r="Q82" s="624"/>
      <c r="R82" s="150" t="s">
        <v>1090</v>
      </c>
      <c r="S82" s="1661"/>
      <c r="T82" s="1661"/>
      <c r="U82" s="1661"/>
      <c r="V82" s="1662"/>
      <c r="W82" s="647">
        <f>データ一覧!P235</f>
        <v>70</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データ一覧!P438</f>
        <v>19728</v>
      </c>
      <c r="AS82" s="719"/>
      <c r="AT82" s="719"/>
      <c r="AU82" s="719"/>
      <c r="AV82" s="720"/>
      <c r="AW82" s="718">
        <f>データ一覧!P452</f>
        <v>24262</v>
      </c>
      <c r="AX82" s="719"/>
      <c r="AY82" s="719"/>
      <c r="AZ82" s="719"/>
      <c r="BA82" s="720"/>
      <c r="BB82" s="1534" t="s">
        <v>595</v>
      </c>
      <c r="BC82" s="919"/>
      <c r="BD82" s="919"/>
      <c r="BE82" s="920"/>
      <c r="BF82" s="718">
        <f>データ一覧!P466</f>
        <v>2440395</v>
      </c>
      <c r="BG82" s="719"/>
      <c r="BH82" s="719"/>
      <c r="BI82" s="719"/>
      <c r="BJ82" s="720"/>
      <c r="BK82" s="718">
        <f>データ一覧!P480</f>
        <v>1271666</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15" ht="15.75" customHeight="1" x14ac:dyDescent="0.15">
      <c r="A83" s="1645" t="s">
        <v>1093</v>
      </c>
      <c r="B83" s="483" t="s">
        <v>892</v>
      </c>
      <c r="C83" s="150"/>
      <c r="D83" s="67" t="s">
        <v>1094</v>
      </c>
      <c r="E83" s="67"/>
      <c r="F83" s="162"/>
      <c r="G83" s="647">
        <f>データ一覧!P216</f>
        <v>11</v>
      </c>
      <c r="H83" s="648"/>
      <c r="I83" s="649"/>
      <c r="J83" s="1668" t="s">
        <v>1095</v>
      </c>
      <c r="K83" s="1669"/>
      <c r="L83" s="1669"/>
      <c r="M83" s="1669"/>
      <c r="N83" s="1670"/>
      <c r="O83" s="1650">
        <f>データ一覧!P220</f>
        <v>113</v>
      </c>
      <c r="P83" s="623"/>
      <c r="Q83" s="624"/>
      <c r="R83" s="150" t="s">
        <v>1096</v>
      </c>
      <c r="S83" s="67"/>
      <c r="T83" s="67"/>
      <c r="U83" s="67"/>
      <c r="V83" s="162"/>
      <c r="W83" s="647">
        <f>データ一覧!P236</f>
        <v>99</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データ一覧!P439</f>
        <v>176612</v>
      </c>
      <c r="AS83" s="719"/>
      <c r="AT83" s="719"/>
      <c r="AU83" s="719"/>
      <c r="AV83" s="720"/>
      <c r="AW83" s="718">
        <f>データ一覧!P453</f>
        <v>180802</v>
      </c>
      <c r="AX83" s="719"/>
      <c r="AY83" s="719"/>
      <c r="AZ83" s="719"/>
      <c r="BA83" s="720"/>
      <c r="BB83" s="1534" t="s">
        <v>596</v>
      </c>
      <c r="BC83" s="919"/>
      <c r="BD83" s="919"/>
      <c r="BE83" s="920"/>
      <c r="BF83" s="647">
        <f>データ一覧!P467</f>
        <v>3000</v>
      </c>
      <c r="BG83" s="648"/>
      <c r="BH83" s="648"/>
      <c r="BI83" s="648"/>
      <c r="BJ83" s="649"/>
      <c r="BK83" s="718">
        <f>データ一覧!P481</f>
        <v>110807</v>
      </c>
      <c r="BL83" s="623"/>
      <c r="BM83" s="623"/>
      <c r="BN83" s="623"/>
      <c r="BO83" s="910"/>
      <c r="BP83" s="876"/>
      <c r="BQ83" s="877"/>
      <c r="BR83" s="877"/>
      <c r="BS83" s="877"/>
      <c r="BT83" s="877"/>
      <c r="BU83" s="877"/>
      <c r="BV83" s="877"/>
      <c r="BW83" s="877"/>
      <c r="BX83" s="877"/>
      <c r="BY83" s="877"/>
      <c r="BZ83" s="877"/>
      <c r="CA83" s="877"/>
      <c r="CB83" s="877"/>
      <c r="CC83" s="877"/>
      <c r="CD83" s="877"/>
      <c r="CE83" s="877"/>
      <c r="CF83" s="877"/>
      <c r="CG83" s="877"/>
      <c r="CH83" s="877"/>
      <c r="CI83" s="877"/>
      <c r="CJ83" s="877"/>
      <c r="CK83" s="877"/>
      <c r="CL83" s="877"/>
      <c r="CM83" s="877"/>
      <c r="CN83" s="877"/>
      <c r="CO83" s="877"/>
      <c r="CP83" s="877"/>
      <c r="CQ83" s="877"/>
      <c r="CR83" s="877"/>
      <c r="CS83" s="877"/>
      <c r="CT83" s="877"/>
      <c r="CU83" s="877"/>
      <c r="CV83" s="877"/>
      <c r="CW83" s="877"/>
      <c r="CX83" s="877"/>
      <c r="CY83" s="878"/>
    </row>
    <row r="84" spans="1:115"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データ一覧!P221</f>
        <v>9</v>
      </c>
      <c r="P84" s="623"/>
      <c r="Q84" s="624"/>
      <c r="R84" s="150" t="s">
        <v>1099</v>
      </c>
      <c r="S84" s="67"/>
      <c r="T84" s="67"/>
      <c r="U84" s="67"/>
      <c r="V84" s="162"/>
      <c r="W84" s="647">
        <f>データ一覧!P237</f>
        <v>33</v>
      </c>
      <c r="X84" s="648"/>
      <c r="Y84" s="1109"/>
      <c r="Z84" s="67"/>
      <c r="AA84" s="1672">
        <f>データ一覧!P316</f>
        <v>7586</v>
      </c>
      <c r="AB84" s="1672"/>
      <c r="AC84" s="259" t="s">
        <v>1100</v>
      </c>
      <c r="AD84" s="1673">
        <f>データ一覧!P317</f>
        <v>50</v>
      </c>
      <c r="AE84" s="945"/>
      <c r="AF84" s="259" t="s">
        <v>1100</v>
      </c>
      <c r="AG84" s="1673">
        <f>データ一覧!P318</f>
        <v>51</v>
      </c>
      <c r="AH84" s="945"/>
      <c r="AI84" s="259" t="s">
        <v>1100</v>
      </c>
      <c r="AJ84" s="150"/>
      <c r="AK84" s="742">
        <f>データ一覧!P319</f>
        <v>7585</v>
      </c>
      <c r="AL84" s="742"/>
      <c r="AM84" s="1675" t="s">
        <v>1100</v>
      </c>
      <c r="AN84" s="1622" t="s">
        <v>581</v>
      </c>
      <c r="AO84" s="964"/>
      <c r="AP84" s="964"/>
      <c r="AQ84" s="965"/>
      <c r="AR84" s="718">
        <f>データ一覧!P440</f>
        <v>1183700</v>
      </c>
      <c r="AS84" s="719"/>
      <c r="AT84" s="719"/>
      <c r="AU84" s="719"/>
      <c r="AV84" s="720"/>
      <c r="AW84" s="718">
        <f>データ一覧!P454</f>
        <v>553300</v>
      </c>
      <c r="AX84" s="719"/>
      <c r="AY84" s="719"/>
      <c r="AZ84" s="719"/>
      <c r="BA84" s="720"/>
      <c r="BB84" s="1534" t="s">
        <v>597</v>
      </c>
      <c r="BC84" s="919"/>
      <c r="BD84" s="919"/>
      <c r="BE84" s="920"/>
      <c r="BF84" s="718">
        <f>データ一覧!P468</f>
        <v>890176</v>
      </c>
      <c r="BG84" s="719"/>
      <c r="BH84" s="719"/>
      <c r="BI84" s="719"/>
      <c r="BJ84" s="720"/>
      <c r="BK84" s="718">
        <f>データ一覧!P482</f>
        <v>902877</v>
      </c>
      <c r="BL84" s="623"/>
      <c r="BM84" s="623"/>
      <c r="BN84" s="623"/>
      <c r="BO84" s="910"/>
      <c r="BP84" s="317"/>
      <c r="BQ84" s="318"/>
      <c r="BR84" s="318"/>
      <c r="BS84" s="318"/>
      <c r="BT84" s="176"/>
      <c r="BU84" s="341" t="s">
        <v>1450</v>
      </c>
      <c r="BV84" s="318"/>
      <c r="BW84" s="318"/>
      <c r="BX84" s="318"/>
      <c r="BY84" s="318"/>
      <c r="BZ84" s="1866"/>
      <c r="CA84" s="1866"/>
      <c r="CB84" s="1866"/>
      <c r="CC84" s="1866"/>
      <c r="CD84" s="1866"/>
      <c r="CE84" s="1866"/>
      <c r="CF84" s="1866"/>
      <c r="CG84" s="1866"/>
      <c r="CH84" s="1866"/>
      <c r="CI84" s="1866"/>
      <c r="CJ84" s="1866"/>
      <c r="CK84" s="1866"/>
      <c r="CL84" s="1866"/>
      <c r="CM84" s="1866"/>
      <c r="CN84" s="1866"/>
      <c r="CO84" s="1866"/>
      <c r="CP84" s="1866"/>
      <c r="CQ84" s="1866"/>
      <c r="CR84" s="1866"/>
      <c r="CS84" s="1866"/>
      <c r="CT84" s="1866"/>
      <c r="CU84" s="1866"/>
      <c r="CV84" s="1866"/>
      <c r="CW84" s="1866"/>
      <c r="CX84" s="1866"/>
      <c r="CY84" s="1867"/>
    </row>
    <row r="85" spans="1:115" ht="15.75" customHeight="1" x14ac:dyDescent="0.15">
      <c r="A85" s="1645" t="s">
        <v>1101</v>
      </c>
      <c r="B85" s="483"/>
      <c r="C85" s="150"/>
      <c r="D85" s="67"/>
      <c r="E85" s="590"/>
      <c r="F85" s="314"/>
      <c r="G85" s="648"/>
      <c r="H85" s="648"/>
      <c r="I85" s="649"/>
      <c r="J85" s="1668" t="s">
        <v>1102</v>
      </c>
      <c r="K85" s="1669"/>
      <c r="L85" s="1669"/>
      <c r="M85" s="1669"/>
      <c r="N85" s="1670"/>
      <c r="O85" s="1650">
        <f>データ一覧!P222</f>
        <v>9</v>
      </c>
      <c r="P85" s="623"/>
      <c r="Q85" s="624"/>
      <c r="R85" s="150" t="s">
        <v>1103</v>
      </c>
      <c r="S85" s="67"/>
      <c r="T85" s="67"/>
      <c r="U85" s="67"/>
      <c r="V85" s="162"/>
      <c r="W85" s="647">
        <f>データ一覧!P238</f>
        <v>43</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データ一覧!P441</f>
        <v>443359</v>
      </c>
      <c r="AS85" s="719"/>
      <c r="AT85" s="719"/>
      <c r="AU85" s="719"/>
      <c r="AV85" s="720"/>
      <c r="AW85" s="718">
        <f>データ一覧!P455</f>
        <v>1045705</v>
      </c>
      <c r="AX85" s="719"/>
      <c r="AY85" s="719"/>
      <c r="AZ85" s="719"/>
      <c r="BA85" s="720"/>
      <c r="BB85" s="1534" t="s">
        <v>1104</v>
      </c>
      <c r="BC85" s="919"/>
      <c r="BD85" s="919"/>
      <c r="BE85" s="920"/>
      <c r="BF85" s="718">
        <f>データ一覧!P469</f>
        <v>3000</v>
      </c>
      <c r="BG85" s="719"/>
      <c r="BH85" s="719"/>
      <c r="BI85" s="719"/>
      <c r="BJ85" s="720"/>
      <c r="BK85" s="647">
        <f>データ一覧!P483</f>
        <v>0</v>
      </c>
      <c r="BL85" s="1833"/>
      <c r="BM85" s="1833"/>
      <c r="BN85" s="1833"/>
      <c r="BO85" s="1803"/>
      <c r="BP85" s="319" t="s">
        <v>1234</v>
      </c>
      <c r="BQ85" s="67"/>
      <c r="BR85" s="67"/>
      <c r="BS85" s="215"/>
      <c r="BT85" s="162"/>
      <c r="BU85" s="333" t="s">
        <v>1451</v>
      </c>
      <c r="BV85" s="215"/>
      <c r="BW85" s="215"/>
      <c r="BX85" s="215"/>
      <c r="BY85" s="215"/>
      <c r="BZ85" s="215"/>
      <c r="CA85" s="215"/>
      <c r="CB85" s="215"/>
      <c r="CC85" s="215"/>
      <c r="CD85" s="215"/>
      <c r="CE85" s="215"/>
      <c r="CF85" s="215"/>
      <c r="CG85" s="215"/>
      <c r="CH85" s="215"/>
      <c r="CI85" s="215"/>
      <c r="CJ85" s="215"/>
      <c r="CK85" s="215"/>
      <c r="CL85" s="215"/>
      <c r="CM85" s="215"/>
      <c r="CN85" s="215"/>
      <c r="CO85" s="215"/>
      <c r="CP85" s="215"/>
      <c r="CQ85" s="215"/>
      <c r="CR85" s="215"/>
      <c r="CS85" s="215"/>
      <c r="CT85" s="215"/>
      <c r="CU85" s="215"/>
      <c r="CV85" s="215"/>
      <c r="CW85" s="215"/>
      <c r="CX85" s="215"/>
      <c r="CY85" s="269"/>
    </row>
    <row r="86" spans="1:115" ht="15.75" customHeight="1" x14ac:dyDescent="0.15">
      <c r="A86" s="1645" t="s">
        <v>1093</v>
      </c>
      <c r="B86" s="1682"/>
      <c r="C86" s="171"/>
      <c r="D86" s="172"/>
      <c r="E86" s="172"/>
      <c r="F86" s="173"/>
      <c r="G86" s="648"/>
      <c r="H86" s="648"/>
      <c r="I86" s="649"/>
      <c r="J86" s="1668" t="s">
        <v>1110</v>
      </c>
      <c r="K86" s="1669"/>
      <c r="L86" s="1669"/>
      <c r="M86" s="1669"/>
      <c r="N86" s="1670"/>
      <c r="O86" s="1650">
        <f>データ一覧!P223</f>
        <v>9</v>
      </c>
      <c r="P86" s="623"/>
      <c r="Q86" s="624"/>
      <c r="R86" s="1683" t="s">
        <v>1111</v>
      </c>
      <c r="S86" s="1684"/>
      <c r="T86" s="1684"/>
      <c r="U86" s="1684"/>
      <c r="V86" s="1685"/>
      <c r="W86" s="647">
        <f>データ一覧!P239</f>
        <v>390</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1235</v>
      </c>
      <c r="BQ86" s="215"/>
      <c r="BR86" s="215"/>
      <c r="BS86" s="215"/>
      <c r="BT86" s="162"/>
      <c r="BU86" s="333" t="s">
        <v>1714</v>
      </c>
      <c r="BV86" s="215"/>
      <c r="BW86" s="215"/>
      <c r="BX86" s="215"/>
      <c r="BY86" s="215"/>
      <c r="BZ86" s="215"/>
      <c r="CA86" s="215"/>
      <c r="CB86" s="215"/>
      <c r="CC86" s="215"/>
      <c r="CD86" s="346"/>
      <c r="CE86" s="91"/>
      <c r="CF86" s="91"/>
      <c r="CG86" s="91"/>
      <c r="CH86" s="91"/>
      <c r="CI86" s="215"/>
      <c r="CJ86" s="215"/>
      <c r="CK86" s="215"/>
      <c r="CL86" s="345"/>
      <c r="CM86" s="91"/>
      <c r="CN86" s="91"/>
      <c r="CO86" s="91"/>
      <c r="CP86" s="91"/>
      <c r="CQ86" s="215"/>
      <c r="CR86" s="215"/>
      <c r="CS86" s="215"/>
      <c r="CT86" s="346"/>
      <c r="CU86" s="91"/>
      <c r="CV86" s="91"/>
      <c r="CW86" s="91"/>
      <c r="CX86" s="91"/>
      <c r="CY86" s="269"/>
    </row>
    <row r="87" spans="1:115"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333" t="s">
        <v>1715</v>
      </c>
      <c r="BV87" s="215"/>
      <c r="BW87" s="215"/>
      <c r="BX87" s="215"/>
      <c r="BY87" s="215"/>
      <c r="BZ87" s="215"/>
      <c r="CA87" s="215"/>
      <c r="CB87" s="215"/>
      <c r="CC87" s="215"/>
      <c r="CD87" s="346"/>
      <c r="CE87" s="91"/>
      <c r="CF87" s="91"/>
      <c r="CG87" s="91"/>
      <c r="CH87" s="91"/>
      <c r="CI87" s="215"/>
      <c r="CJ87" s="215"/>
      <c r="CK87" s="215"/>
      <c r="CL87" s="345"/>
      <c r="CM87" s="91"/>
      <c r="CN87" s="91"/>
      <c r="CO87" s="91"/>
      <c r="CP87" s="91"/>
      <c r="CQ87" s="215"/>
      <c r="CR87" s="215"/>
      <c r="CS87" s="215"/>
      <c r="CT87" s="346"/>
      <c r="CU87" s="91"/>
      <c r="CV87" s="91"/>
      <c r="CW87" s="91"/>
      <c r="CX87" s="91"/>
      <c r="CY87" s="269"/>
    </row>
    <row r="88" spans="1:115"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20" t="s">
        <v>1239</v>
      </c>
      <c r="BQ88" s="166"/>
      <c r="BR88" s="321"/>
      <c r="BS88" s="321"/>
      <c r="BT88" s="165"/>
      <c r="BU88" s="353" t="s">
        <v>1452</v>
      </c>
      <c r="BV88" s="321"/>
      <c r="BW88" s="321"/>
      <c r="BX88" s="321"/>
      <c r="BY88" s="321"/>
      <c r="BZ88" s="321"/>
      <c r="CA88" s="321"/>
      <c r="CB88" s="321"/>
      <c r="CC88" s="321"/>
      <c r="CD88" s="362"/>
      <c r="CE88" s="363"/>
      <c r="CF88" s="363"/>
      <c r="CG88" s="363"/>
      <c r="CH88" s="363"/>
      <c r="CI88" s="321"/>
      <c r="CJ88" s="321"/>
      <c r="CK88" s="321"/>
      <c r="CL88" s="364"/>
      <c r="CM88" s="363"/>
      <c r="CN88" s="363"/>
      <c r="CO88" s="363"/>
      <c r="CP88" s="363"/>
      <c r="CQ88" s="321"/>
      <c r="CR88" s="321"/>
      <c r="CS88" s="321"/>
      <c r="CT88" s="362"/>
      <c r="CU88" s="363"/>
      <c r="CV88" s="363"/>
      <c r="CW88" s="363"/>
      <c r="CX88" s="363"/>
      <c r="CY88" s="1879"/>
    </row>
    <row r="89" spans="1:115"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22"/>
      <c r="BQ89" s="275"/>
      <c r="BR89" s="153"/>
      <c r="BS89" s="275"/>
      <c r="BT89" s="164"/>
      <c r="BU89" s="338" t="s">
        <v>1453</v>
      </c>
      <c r="BV89" s="275"/>
      <c r="BW89" s="275"/>
      <c r="BX89" s="275"/>
      <c r="BY89" s="275"/>
      <c r="BZ89" s="275"/>
      <c r="CA89" s="275"/>
      <c r="CB89" s="275"/>
      <c r="CC89" s="275"/>
      <c r="CD89" s="365"/>
      <c r="CE89" s="366"/>
      <c r="CF89" s="366"/>
      <c r="CG89" s="366"/>
      <c r="CH89" s="366"/>
      <c r="CI89" s="275"/>
      <c r="CJ89" s="275"/>
      <c r="CK89" s="275"/>
      <c r="CL89" s="367"/>
      <c r="CM89" s="366"/>
      <c r="CN89" s="366"/>
      <c r="CO89" s="366"/>
      <c r="CP89" s="366"/>
      <c r="CQ89" s="275"/>
      <c r="CR89" s="275"/>
      <c r="CS89" s="275"/>
      <c r="CT89" s="365"/>
      <c r="CU89" s="366"/>
      <c r="CV89" s="366"/>
      <c r="CW89" s="366"/>
      <c r="CX89" s="366"/>
      <c r="CY89" s="1886"/>
    </row>
    <row r="90" spans="1:115"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19" t="s">
        <v>1241</v>
      </c>
      <c r="BQ90" s="67"/>
      <c r="BR90" s="215"/>
      <c r="BS90" s="215"/>
      <c r="BT90" s="67"/>
      <c r="BU90" s="1255" t="s">
        <v>1716</v>
      </c>
      <c r="BV90" s="1256"/>
      <c r="BW90" s="1256"/>
      <c r="BX90" s="1256"/>
      <c r="BY90" s="1256"/>
      <c r="BZ90" s="1256"/>
      <c r="CA90" s="1256"/>
      <c r="CB90" s="1256"/>
      <c r="CC90" s="1256"/>
      <c r="CD90" s="1256"/>
      <c r="CE90" s="1256"/>
      <c r="CF90" s="1256"/>
      <c r="CG90" s="1256"/>
      <c r="CH90" s="1256"/>
      <c r="CI90" s="1256"/>
      <c r="CJ90" s="1256"/>
      <c r="CK90" s="1256"/>
      <c r="CL90" s="1256"/>
      <c r="CM90" s="1256"/>
      <c r="CN90" s="1256"/>
      <c r="CO90" s="1256"/>
      <c r="CP90" s="1256"/>
      <c r="CQ90" s="1256"/>
      <c r="CR90" s="1256"/>
      <c r="CS90" s="1256"/>
      <c r="CT90" s="1256"/>
      <c r="CU90" s="1256"/>
      <c r="CV90" s="1256"/>
      <c r="CW90" s="1256"/>
      <c r="CX90" s="1256"/>
      <c r="CY90" s="1257"/>
    </row>
    <row r="91" spans="1:115" ht="15.75" customHeight="1" x14ac:dyDescent="0.15">
      <c r="A91" s="1645" t="s">
        <v>1149</v>
      </c>
      <c r="B91" s="1682"/>
      <c r="C91" s="729" t="s">
        <v>735</v>
      </c>
      <c r="D91" s="730"/>
      <c r="E91" s="730"/>
      <c r="F91" s="731"/>
      <c r="G91" s="1707">
        <f>データ一覧!P230</f>
        <v>9</v>
      </c>
      <c r="H91" s="1708"/>
      <c r="I91" s="1709"/>
      <c r="J91" s="729" t="s">
        <v>735</v>
      </c>
      <c r="K91" s="730"/>
      <c r="L91" s="730"/>
      <c r="M91" s="730"/>
      <c r="N91" s="731"/>
      <c r="O91" s="1707">
        <f>データ一覧!P224</f>
        <v>69.2</v>
      </c>
      <c r="P91" s="1708"/>
      <c r="Q91" s="1709"/>
      <c r="R91" s="729" t="s">
        <v>735</v>
      </c>
      <c r="S91" s="730"/>
      <c r="T91" s="730"/>
      <c r="U91" s="730"/>
      <c r="V91" s="731"/>
      <c r="W91" s="1707">
        <f>データ一覧!P227</f>
        <v>70.7</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データ一覧!P484</f>
        <v>3</v>
      </c>
      <c r="AT91" s="797"/>
      <c r="AU91" s="1121">
        <f>データ一覧!P485</f>
        <v>171575</v>
      </c>
      <c r="AV91" s="1122"/>
      <c r="AW91" s="1123"/>
      <c r="AX91" s="153"/>
      <c r="AY91" s="805">
        <f>データ一覧!P486</f>
        <v>7</v>
      </c>
      <c r="AZ91" s="806"/>
      <c r="BA91" s="1114">
        <f>データ一覧!P487</f>
        <v>0</v>
      </c>
      <c r="BB91" s="1115"/>
      <c r="BC91" s="1116"/>
      <c r="BD91" s="804">
        <f>データ一覧!P488</f>
        <v>1</v>
      </c>
      <c r="BE91" s="805"/>
      <c r="BF91" s="806"/>
      <c r="BG91" s="804">
        <f>データ一覧!P489</f>
        <v>3</v>
      </c>
      <c r="BH91" s="805"/>
      <c r="BI91" s="823"/>
      <c r="BJ91" s="844">
        <f>データ一覧!P490</f>
        <v>241</v>
      </c>
      <c r="BK91" s="845"/>
      <c r="BL91" s="846"/>
      <c r="BM91" s="786">
        <f>データ一覧!P491</f>
        <v>4437</v>
      </c>
      <c r="BN91" s="787"/>
      <c r="BO91" s="788"/>
      <c r="BP91" s="319"/>
      <c r="BQ91" s="215"/>
      <c r="BR91" s="215"/>
      <c r="BS91" s="215"/>
      <c r="BT91" s="162"/>
      <c r="BU91" s="1133"/>
      <c r="BV91" s="1961"/>
      <c r="BW91" s="1961"/>
      <c r="BX91" s="1961"/>
      <c r="BY91" s="1961"/>
      <c r="BZ91" s="1961"/>
      <c r="CA91" s="1961"/>
      <c r="CB91" s="1961"/>
      <c r="CC91" s="1961"/>
      <c r="CD91" s="1961"/>
      <c r="CE91" s="1961"/>
      <c r="CF91" s="1961"/>
      <c r="CG91" s="1961"/>
      <c r="CH91" s="1961"/>
      <c r="CI91" s="1961"/>
      <c r="CJ91" s="1961"/>
      <c r="CK91" s="1961"/>
      <c r="CL91" s="1961"/>
      <c r="CM91" s="1961"/>
      <c r="CN91" s="1961"/>
      <c r="CO91" s="1961"/>
      <c r="CP91" s="1961"/>
      <c r="CQ91" s="1961"/>
      <c r="CR91" s="1961"/>
      <c r="CS91" s="1961"/>
      <c r="CT91" s="1961"/>
      <c r="CU91" s="1961"/>
      <c r="CV91" s="1961"/>
      <c r="CW91" s="1961"/>
      <c r="CX91" s="1961"/>
      <c r="CY91" s="1135"/>
    </row>
    <row r="92" spans="1:115" ht="15.75" customHeight="1" x14ac:dyDescent="0.15">
      <c r="A92" s="1690" t="s">
        <v>1153</v>
      </c>
      <c r="B92" s="483"/>
      <c r="C92" s="1518" t="s">
        <v>394</v>
      </c>
      <c r="D92" s="621"/>
      <c r="E92" s="621"/>
      <c r="F92" s="622"/>
      <c r="G92" s="1650">
        <f>データ一覧!P231</f>
        <v>7</v>
      </c>
      <c r="H92" s="1711"/>
      <c r="I92" s="1712"/>
      <c r="J92" s="1518" t="s">
        <v>394</v>
      </c>
      <c r="K92" s="621"/>
      <c r="L92" s="621"/>
      <c r="M92" s="621"/>
      <c r="N92" s="622"/>
      <c r="O92" s="1650">
        <f>データ一覧!P225</f>
        <v>68.8</v>
      </c>
      <c r="P92" s="1711"/>
      <c r="Q92" s="1712"/>
      <c r="R92" s="1518" t="s">
        <v>394</v>
      </c>
      <c r="S92" s="621"/>
      <c r="T92" s="621"/>
      <c r="U92" s="621"/>
      <c r="V92" s="622"/>
      <c r="W92" s="1650">
        <f>データ一覧!P228</f>
        <v>70.3</v>
      </c>
      <c r="X92" s="1711"/>
      <c r="Y92" s="1713"/>
      <c r="Z92" s="67"/>
      <c r="AA92" s="742">
        <f>データ一覧!P320</f>
        <v>14</v>
      </c>
      <c r="AB92" s="743"/>
      <c r="AC92" s="656">
        <f>データ一覧!P323</f>
        <v>7218</v>
      </c>
      <c r="AD92" s="743"/>
      <c r="AE92" s="656">
        <f>データ一覧!P324</f>
        <v>7613</v>
      </c>
      <c r="AF92" s="743"/>
      <c r="AG92" s="809" t="str">
        <f>データ一覧!P322</f>
        <v>無投票</v>
      </c>
      <c r="AH92" s="1110"/>
      <c r="AI92" s="1111"/>
      <c r="AJ92" s="838">
        <f>データ一覧!P325</f>
        <v>250</v>
      </c>
      <c r="AK92" s="1112"/>
      <c r="AL92" s="838">
        <f>データ一覧!P326</f>
        <v>109</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352"/>
      <c r="BQ92" s="347"/>
      <c r="BR92" s="347"/>
      <c r="BS92" s="347"/>
      <c r="BT92" s="162"/>
      <c r="BU92" s="1133"/>
      <c r="BV92" s="1961"/>
      <c r="BW92" s="1961"/>
      <c r="BX92" s="1961"/>
      <c r="BY92" s="1961"/>
      <c r="BZ92" s="1961"/>
      <c r="CA92" s="1961"/>
      <c r="CB92" s="1961"/>
      <c r="CC92" s="1961"/>
      <c r="CD92" s="1961"/>
      <c r="CE92" s="1961"/>
      <c r="CF92" s="1961"/>
      <c r="CG92" s="1961"/>
      <c r="CH92" s="1961"/>
      <c r="CI92" s="1961"/>
      <c r="CJ92" s="1961"/>
      <c r="CK92" s="1961"/>
      <c r="CL92" s="1961"/>
      <c r="CM92" s="1961"/>
      <c r="CN92" s="1961"/>
      <c r="CO92" s="1961"/>
      <c r="CP92" s="1961"/>
      <c r="CQ92" s="1961"/>
      <c r="CR92" s="1961"/>
      <c r="CS92" s="1961"/>
      <c r="CT92" s="1961"/>
      <c r="CU92" s="1961"/>
      <c r="CV92" s="1961"/>
      <c r="CW92" s="1961"/>
      <c r="CX92" s="1961"/>
      <c r="CY92" s="1135"/>
    </row>
    <row r="93" spans="1:115" ht="15.75" customHeight="1" thickBot="1" x14ac:dyDescent="0.2">
      <c r="A93" s="593"/>
      <c r="B93" s="1715"/>
      <c r="C93" s="1716" t="s">
        <v>395</v>
      </c>
      <c r="D93" s="1717"/>
      <c r="E93" s="1717"/>
      <c r="F93" s="1718"/>
      <c r="G93" s="1719">
        <f>データ一覧!P232</f>
        <v>2</v>
      </c>
      <c r="H93" s="1720"/>
      <c r="I93" s="1721"/>
      <c r="J93" s="1716" t="s">
        <v>395</v>
      </c>
      <c r="K93" s="1717"/>
      <c r="L93" s="1717"/>
      <c r="M93" s="1717"/>
      <c r="N93" s="1718"/>
      <c r="O93" s="1719">
        <f>データ一覧!P226</f>
        <v>70.3</v>
      </c>
      <c r="P93" s="1720"/>
      <c r="Q93" s="1721"/>
      <c r="R93" s="1716" t="s">
        <v>395</v>
      </c>
      <c r="S93" s="1717"/>
      <c r="T93" s="1717"/>
      <c r="U93" s="1717"/>
      <c r="V93" s="1718"/>
      <c r="W93" s="1719">
        <f>データ一覧!P229</f>
        <v>71.599999999999994</v>
      </c>
      <c r="X93" s="1720"/>
      <c r="Y93" s="1722"/>
      <c r="Z93" s="191"/>
      <c r="AA93" s="191"/>
      <c r="AB93" s="191"/>
      <c r="AC93" s="192"/>
      <c r="AD93" s="193"/>
      <c r="AE93" s="191"/>
      <c r="AF93" s="191"/>
      <c r="AG93" s="1823" t="str">
        <f>データ一覧!P321</f>
        <v>4.7.10</v>
      </c>
      <c r="AH93" s="1070"/>
      <c r="AI93" s="1071"/>
      <c r="AJ93" s="191"/>
      <c r="AK93" s="191"/>
      <c r="AL93" s="192"/>
      <c r="AM93" s="195"/>
      <c r="AN93" s="824" t="s">
        <v>1161</v>
      </c>
      <c r="AO93" s="825"/>
      <c r="AP93" s="825"/>
      <c r="AQ93" s="826"/>
      <c r="AR93" s="1127">
        <f>データ一覧!P492</f>
        <v>35</v>
      </c>
      <c r="AS93" s="1128"/>
      <c r="AT93" s="1129"/>
      <c r="AU93" s="1962">
        <f>データ一覧!P493</f>
        <v>1</v>
      </c>
      <c r="AV93" s="1963"/>
      <c r="AW93" s="1964"/>
      <c r="AX93" s="1118">
        <f>データ一覧!P494</f>
        <v>55</v>
      </c>
      <c r="AY93" s="1119"/>
      <c r="AZ93" s="1119"/>
      <c r="BA93" s="832">
        <f>データ一覧!P495</f>
        <v>3</v>
      </c>
      <c r="BB93" s="815"/>
      <c r="BC93" s="815"/>
      <c r="BD93" s="815"/>
      <c r="BE93" s="815"/>
      <c r="BF93" s="833"/>
      <c r="BG93" s="88" t="s">
        <v>1243</v>
      </c>
      <c r="BH93" s="88"/>
      <c r="BI93" s="88"/>
      <c r="BJ93" s="814">
        <f>データ一覧!P496</f>
        <v>4554</v>
      </c>
      <c r="BK93" s="815"/>
      <c r="BL93" s="815"/>
      <c r="BM93" s="815"/>
      <c r="BN93" s="815"/>
      <c r="BO93" s="816"/>
      <c r="BP93" s="1965"/>
      <c r="BQ93" s="88"/>
      <c r="BR93" s="88"/>
      <c r="BS93" s="88"/>
      <c r="BT93" s="88"/>
      <c r="BU93" s="1258"/>
      <c r="BV93" s="1259"/>
      <c r="BW93" s="1259"/>
      <c r="BX93" s="1259"/>
      <c r="BY93" s="1259"/>
      <c r="BZ93" s="1259"/>
      <c r="CA93" s="1259"/>
      <c r="CB93" s="1259"/>
      <c r="CC93" s="1259"/>
      <c r="CD93" s="1259"/>
      <c r="CE93" s="1259"/>
      <c r="CF93" s="1259"/>
      <c r="CG93" s="1259"/>
      <c r="CH93" s="1259"/>
      <c r="CI93" s="1259"/>
      <c r="CJ93" s="1259"/>
      <c r="CK93" s="1259"/>
      <c r="CL93" s="1259"/>
      <c r="CM93" s="1259"/>
      <c r="CN93" s="1259"/>
      <c r="CO93" s="1259"/>
      <c r="CP93" s="1259"/>
      <c r="CQ93" s="1259"/>
      <c r="CR93" s="1259"/>
      <c r="CS93" s="1259"/>
      <c r="CT93" s="1259"/>
      <c r="CU93" s="1259"/>
      <c r="CV93" s="1259"/>
      <c r="CW93" s="1259"/>
      <c r="CX93" s="1259"/>
      <c r="CY93" s="1260"/>
      <c r="CZ93" s="3"/>
      <c r="DA93" s="3"/>
      <c r="DB93" s="3"/>
      <c r="DC93" s="3"/>
      <c r="DD93" s="3"/>
      <c r="DE93" s="3"/>
      <c r="DF93" s="3"/>
      <c r="DG93" s="3"/>
      <c r="DH93" s="3"/>
      <c r="DI93" s="3"/>
      <c r="DJ93" s="3"/>
      <c r="DK93" s="3"/>
    </row>
    <row r="95" spans="1:115" x14ac:dyDescent="0.15">
      <c r="CV95"/>
      <c r="CW95"/>
      <c r="CX95"/>
      <c r="CY95"/>
      <c r="CZ95"/>
      <c r="DA95"/>
      <c r="DB95"/>
      <c r="DC95"/>
      <c r="DD95"/>
      <c r="DE95"/>
      <c r="DF95"/>
      <c r="DG95"/>
      <c r="DH95"/>
      <c r="DI95"/>
      <c r="DJ95"/>
      <c r="DK95"/>
    </row>
    <row r="96" spans="1:115" x14ac:dyDescent="0.15">
      <c r="CV96"/>
      <c r="CW96"/>
      <c r="CX96"/>
      <c r="CY96"/>
      <c r="CZ96"/>
      <c r="DA96"/>
      <c r="DB96"/>
      <c r="DC96"/>
      <c r="DD96"/>
      <c r="DE96"/>
      <c r="DF96"/>
      <c r="DG96"/>
      <c r="DH96"/>
      <c r="DI96"/>
      <c r="DJ96"/>
      <c r="DK96"/>
    </row>
    <row r="97" spans="90:115" x14ac:dyDescent="0.15">
      <c r="CV97"/>
      <c r="CW97"/>
      <c r="CX97"/>
      <c r="CY97"/>
      <c r="CZ97"/>
      <c r="DA97"/>
      <c r="DB97"/>
      <c r="DC97"/>
      <c r="DD97"/>
      <c r="DE97"/>
      <c r="DF97"/>
      <c r="DG97"/>
      <c r="DH97"/>
      <c r="DI97"/>
      <c r="DJ97"/>
      <c r="DK97"/>
    </row>
    <row r="98" spans="90:115" x14ac:dyDescent="0.15">
      <c r="CV98"/>
      <c r="CW98"/>
      <c r="CX98"/>
      <c r="CY98"/>
      <c r="CZ98"/>
      <c r="DA98"/>
      <c r="DB98"/>
      <c r="DC98"/>
      <c r="DD98"/>
      <c r="DE98"/>
      <c r="DF98"/>
      <c r="DG98"/>
      <c r="DH98"/>
      <c r="DI98"/>
      <c r="DJ98"/>
      <c r="DK98"/>
    </row>
    <row r="99" spans="90:115" x14ac:dyDescent="0.15">
      <c r="CV99"/>
      <c r="CW99"/>
      <c r="CX99"/>
      <c r="CY99"/>
      <c r="CZ99"/>
      <c r="DA99"/>
      <c r="DB99"/>
      <c r="DC99"/>
      <c r="DD99"/>
      <c r="DE99"/>
      <c r="DF99"/>
      <c r="DG99"/>
      <c r="DH99"/>
      <c r="DI99"/>
      <c r="DJ99"/>
      <c r="DK99"/>
    </row>
    <row r="100" spans="90:115" x14ac:dyDescent="0.15">
      <c r="CV100"/>
      <c r="CW100"/>
      <c r="CX100"/>
      <c r="CY100"/>
      <c r="CZ100"/>
      <c r="DA100"/>
      <c r="DB100"/>
      <c r="DC100"/>
      <c r="DD100"/>
      <c r="DE100"/>
      <c r="DF100"/>
      <c r="DG100"/>
      <c r="DH100"/>
      <c r="DI100"/>
      <c r="DJ100"/>
      <c r="DK100"/>
    </row>
    <row r="101" spans="90:115" x14ac:dyDescent="0.15">
      <c r="CV101"/>
      <c r="CW101"/>
      <c r="CX101"/>
      <c r="CY101"/>
      <c r="CZ101"/>
      <c r="DA101"/>
      <c r="DB101"/>
      <c r="DC101"/>
      <c r="DD101"/>
      <c r="DE101"/>
      <c r="DF101"/>
      <c r="DG101"/>
      <c r="DH101"/>
      <c r="DI101"/>
      <c r="DJ101"/>
      <c r="DK101"/>
    </row>
    <row r="102" spans="90:115" x14ac:dyDescent="0.15">
      <c r="CV102"/>
      <c r="CW102"/>
      <c r="CX102"/>
      <c r="CY102"/>
      <c r="CZ102"/>
      <c r="DA102"/>
      <c r="DB102"/>
      <c r="DC102"/>
      <c r="DD102"/>
      <c r="DE102"/>
      <c r="DF102"/>
      <c r="DG102"/>
      <c r="DH102"/>
      <c r="DI102"/>
      <c r="DJ102"/>
      <c r="DK102"/>
    </row>
    <row r="103" spans="90:115" x14ac:dyDescent="0.15">
      <c r="CV103"/>
      <c r="CW103"/>
      <c r="CX103"/>
      <c r="CY103"/>
      <c r="CZ103"/>
      <c r="DA103"/>
      <c r="DB103"/>
      <c r="DC103"/>
      <c r="DD103"/>
      <c r="DE103"/>
      <c r="DF103"/>
      <c r="DG103"/>
      <c r="DH103"/>
      <c r="DI103"/>
      <c r="DJ103"/>
      <c r="DK103"/>
    </row>
    <row r="104" spans="90:115" x14ac:dyDescent="0.15">
      <c r="CL104"/>
      <c r="CM104"/>
      <c r="CN104"/>
      <c r="CO104"/>
      <c r="CP104"/>
      <c r="CQ104"/>
      <c r="CR104"/>
      <c r="CS104"/>
      <c r="CT104"/>
      <c r="CU104"/>
      <c r="CV104"/>
      <c r="CW104"/>
      <c r="CX104"/>
      <c r="CY104"/>
      <c r="CZ104"/>
      <c r="DA104"/>
      <c r="DB104"/>
      <c r="DC104"/>
      <c r="DD104"/>
      <c r="DE104"/>
      <c r="DF104"/>
      <c r="DG104"/>
      <c r="DH104"/>
      <c r="DI104"/>
      <c r="DJ104"/>
      <c r="DK104"/>
    </row>
  </sheetData>
  <mergeCells count="1109">
    <mergeCell ref="N72:P72"/>
    <mergeCell ref="T68:V68"/>
    <mergeCell ref="T67:V67"/>
    <mergeCell ref="H68:J68"/>
    <mergeCell ref="T71:V71"/>
    <mergeCell ref="T73:V73"/>
    <mergeCell ref="A71:G71"/>
    <mergeCell ref="K73:M73"/>
    <mergeCell ref="A67:G67"/>
    <mergeCell ref="K70:M70"/>
    <mergeCell ref="K67:M67"/>
    <mergeCell ref="N64:P64"/>
    <mergeCell ref="Q73:S73"/>
    <mergeCell ref="H70:J70"/>
    <mergeCell ref="W81:Y81"/>
    <mergeCell ref="W73:Y73"/>
    <mergeCell ref="A69:G69"/>
    <mergeCell ref="T70:V70"/>
    <mergeCell ref="K72:M72"/>
    <mergeCell ref="H66:J66"/>
    <mergeCell ref="A74:G74"/>
    <mergeCell ref="N73:P73"/>
    <mergeCell ref="A70:G70"/>
    <mergeCell ref="H74:J74"/>
    <mergeCell ref="K74:M74"/>
    <mergeCell ref="N74:P74"/>
    <mergeCell ref="T74:V74"/>
    <mergeCell ref="C77:I77"/>
    <mergeCell ref="A72:G72"/>
    <mergeCell ref="H72:J72"/>
    <mergeCell ref="T72:V72"/>
    <mergeCell ref="A73:G73"/>
    <mergeCell ref="W68:Y68"/>
    <mergeCell ref="Q74:S74"/>
    <mergeCell ref="Z57:AB57"/>
    <mergeCell ref="Z46:AC46"/>
    <mergeCell ref="A66:G66"/>
    <mergeCell ref="W74:Y74"/>
    <mergeCell ref="Q67:S67"/>
    <mergeCell ref="N68:P68"/>
    <mergeCell ref="A75:Y76"/>
    <mergeCell ref="A65:G65"/>
    <mergeCell ref="W44:Y44"/>
    <mergeCell ref="AD36:AE36"/>
    <mergeCell ref="W43:Y43"/>
    <mergeCell ref="W62:Y62"/>
    <mergeCell ref="Q70:S70"/>
    <mergeCell ref="W72:Y72"/>
    <mergeCell ref="W71:Y71"/>
    <mergeCell ref="T66:V66"/>
    <mergeCell ref="H73:J73"/>
    <mergeCell ref="N71:P71"/>
    <mergeCell ref="K71:M71"/>
    <mergeCell ref="H67:J67"/>
    <mergeCell ref="H62:J62"/>
    <mergeCell ref="N60:P60"/>
    <mergeCell ref="S36:T36"/>
    <mergeCell ref="Q43:S43"/>
    <mergeCell ref="H42:J42"/>
    <mergeCell ref="Q56:S56"/>
    <mergeCell ref="W56:Y56"/>
    <mergeCell ref="T64:V64"/>
    <mergeCell ref="T65:V65"/>
    <mergeCell ref="H65:J65"/>
    <mergeCell ref="K65:M65"/>
    <mergeCell ref="Q65:S65"/>
    <mergeCell ref="AO40:AU40"/>
    <mergeCell ref="AO41:AU41"/>
    <mergeCell ref="W58:Y58"/>
    <mergeCell ref="K68:M68"/>
    <mergeCell ref="H64:J64"/>
    <mergeCell ref="Q66:S66"/>
    <mergeCell ref="W67:Y67"/>
    <mergeCell ref="N67:P67"/>
    <mergeCell ref="L34:N34"/>
    <mergeCell ref="K62:M62"/>
    <mergeCell ref="K63:M63"/>
    <mergeCell ref="T63:V63"/>
    <mergeCell ref="N48:P48"/>
    <mergeCell ref="N49:P49"/>
    <mergeCell ref="Q49:S49"/>
    <mergeCell ref="AG47:AJ47"/>
    <mergeCell ref="AK43:AL43"/>
    <mergeCell ref="T43:V43"/>
    <mergeCell ref="W36:Y36"/>
    <mergeCell ref="AD47:AE47"/>
    <mergeCell ref="T60:V60"/>
    <mergeCell ref="O36:Q36"/>
    <mergeCell ref="W66:Y66"/>
    <mergeCell ref="W65:Y65"/>
    <mergeCell ref="AK35:AL35"/>
    <mergeCell ref="I34:K34"/>
    <mergeCell ref="Q44:S44"/>
    <mergeCell ref="T44:V44"/>
    <mergeCell ref="T62:V62"/>
    <mergeCell ref="W37:Y37"/>
    <mergeCell ref="Z51:AC53"/>
    <mergeCell ref="Z54:AC55"/>
    <mergeCell ref="BQ32:BU32"/>
    <mergeCell ref="CD32:CG32"/>
    <mergeCell ref="CD33:CG33"/>
    <mergeCell ref="AW57:BB57"/>
    <mergeCell ref="AX42:AZ42"/>
    <mergeCell ref="BB42:BE42"/>
    <mergeCell ref="O34:Q34"/>
    <mergeCell ref="K64:M64"/>
    <mergeCell ref="CV22:CY22"/>
    <mergeCell ref="H71:J71"/>
    <mergeCell ref="Q68:S68"/>
    <mergeCell ref="N66:P66"/>
    <mergeCell ref="H69:J69"/>
    <mergeCell ref="K69:M69"/>
    <mergeCell ref="Q71:S71"/>
    <mergeCell ref="AG42:AJ42"/>
    <mergeCell ref="BB71:BE71"/>
    <mergeCell ref="Z47:AC47"/>
    <mergeCell ref="Z45:AC45"/>
    <mergeCell ref="AK46:AL46"/>
    <mergeCell ref="AL25:AM25"/>
    <mergeCell ref="T69:V69"/>
    <mergeCell ref="AJ71:AL71"/>
    <mergeCell ref="A51:K52"/>
    <mergeCell ref="L51:Y52"/>
    <mergeCell ref="Z26:AA26"/>
    <mergeCell ref="W27:Y27"/>
    <mergeCell ref="BI26:BM26"/>
    <mergeCell ref="BI25:BM25"/>
    <mergeCell ref="BI23:BM23"/>
    <mergeCell ref="BA59:BC59"/>
    <mergeCell ref="Q69:S69"/>
    <mergeCell ref="CV23:CY23"/>
    <mergeCell ref="CR27:CU27"/>
    <mergeCell ref="CP37:CR37"/>
    <mergeCell ref="CR32:CU32"/>
    <mergeCell ref="CB39:CE39"/>
    <mergeCell ref="BZ46:CE46"/>
    <mergeCell ref="CP38:CR38"/>
    <mergeCell ref="BX38:BZ38"/>
    <mergeCell ref="CP39:CR39"/>
    <mergeCell ref="BX39:BZ39"/>
    <mergeCell ref="CF34:CS35"/>
    <mergeCell ref="CP41:CR41"/>
    <mergeCell ref="CR26:CU26"/>
    <mergeCell ref="BV23:BY23"/>
    <mergeCell ref="BZ23:CC23"/>
    <mergeCell ref="CV25:CY25"/>
    <mergeCell ref="CV26:CY26"/>
    <mergeCell ref="CD28:CG28"/>
    <mergeCell ref="CI28:CM28"/>
    <mergeCell ref="CV28:CY28"/>
    <mergeCell ref="CV29:CY29"/>
    <mergeCell ref="CR29:CU29"/>
    <mergeCell ref="CN27:CQ27"/>
    <mergeCell ref="CN29:CQ29"/>
    <mergeCell ref="CN28:CQ28"/>
    <mergeCell ref="BZ50:CB50"/>
    <mergeCell ref="BX37:BZ37"/>
    <mergeCell ref="CB37:CE37"/>
    <mergeCell ref="CT39:CW39"/>
    <mergeCell ref="CH39:CN39"/>
    <mergeCell ref="CI27:CM27"/>
    <mergeCell ref="CV30:CY30"/>
    <mergeCell ref="CN30:CQ30"/>
    <mergeCell ref="CR30:CU30"/>
    <mergeCell ref="CN31:CQ31"/>
    <mergeCell ref="CF49:CI49"/>
    <mergeCell ref="CC49:CE49"/>
    <mergeCell ref="BQ49:BX49"/>
    <mergeCell ref="CD31:CG31"/>
    <mergeCell ref="BV31:BY31"/>
    <mergeCell ref="BZ31:CC31"/>
    <mergeCell ref="CI29:CM29"/>
    <mergeCell ref="CD29:CG29"/>
    <mergeCell ref="CT37:CW37"/>
    <mergeCell ref="BQ36:BU36"/>
    <mergeCell ref="BX36:BZ36"/>
    <mergeCell ref="BQ33:BU33"/>
    <mergeCell ref="CR33:CU33"/>
    <mergeCell ref="CI36:CM36"/>
    <mergeCell ref="BV33:BY33"/>
    <mergeCell ref="CN32:CQ32"/>
    <mergeCell ref="BV32:BY32"/>
    <mergeCell ref="CV33:CY33"/>
    <mergeCell ref="CU36:CX36"/>
    <mergeCell ref="CC36:CF36"/>
    <mergeCell ref="CV32:CY32"/>
    <mergeCell ref="BQ27:BU27"/>
    <mergeCell ref="BP37:BV37"/>
    <mergeCell ref="CV47:CY47"/>
    <mergeCell ref="CT43:CW43"/>
    <mergeCell ref="BP43:BV43"/>
    <mergeCell ref="BP38:BV38"/>
    <mergeCell ref="CT40:CW40"/>
    <mergeCell ref="CB40:CE40"/>
    <mergeCell ref="CT38:CW38"/>
    <mergeCell ref="CV50:CY50"/>
    <mergeCell ref="CT41:CW41"/>
    <mergeCell ref="BD51:BF51"/>
    <mergeCell ref="CD30:CG30"/>
    <mergeCell ref="CI30:CM30"/>
    <mergeCell ref="CC50:CE50"/>
    <mergeCell ref="CF51:CI51"/>
    <mergeCell ref="CR47:CU47"/>
    <mergeCell ref="CJ48:CM48"/>
    <mergeCell ref="CN48:CQ48"/>
    <mergeCell ref="CR48:CU48"/>
    <mergeCell ref="BB43:BE43"/>
    <mergeCell ref="BB33:BE33"/>
    <mergeCell ref="AY50:BB50"/>
    <mergeCell ref="AX41:AZ41"/>
    <mergeCell ref="BZ51:CB51"/>
    <mergeCell ref="BQ51:BX51"/>
    <mergeCell ref="BQ50:BX50"/>
    <mergeCell ref="CP36:CR36"/>
    <mergeCell ref="CN51:CQ51"/>
    <mergeCell ref="CV49:CY49"/>
    <mergeCell ref="CP40:CR40"/>
    <mergeCell ref="BZ32:CC32"/>
    <mergeCell ref="BI44:BM44"/>
    <mergeCell ref="BP44:CE45"/>
    <mergeCell ref="CH38:CN38"/>
    <mergeCell ref="CV31:CY31"/>
    <mergeCell ref="CF52:CI52"/>
    <mergeCell ref="BV30:BY30"/>
    <mergeCell ref="BZ28:CC28"/>
    <mergeCell ref="BQ29:BU29"/>
    <mergeCell ref="BV29:BY29"/>
    <mergeCell ref="BZ29:CC29"/>
    <mergeCell ref="CJ52:CM52"/>
    <mergeCell ref="BH55:BO55"/>
    <mergeCell ref="BZ55:CB55"/>
    <mergeCell ref="CJ50:CM50"/>
    <mergeCell ref="BK49:BN49"/>
    <mergeCell ref="BL51:BO51"/>
    <mergeCell ref="AY49:BB49"/>
    <mergeCell ref="AX44:AZ44"/>
    <mergeCell ref="CF53:CI53"/>
    <mergeCell ref="CC54:CE54"/>
    <mergeCell ref="AX32:AZ32"/>
    <mergeCell ref="BB32:BE32"/>
    <mergeCell ref="AX38:AZ38"/>
    <mergeCell ref="BI35:BM35"/>
    <mergeCell ref="CH42:CN42"/>
    <mergeCell ref="BP41:BV42"/>
    <mergeCell ref="BI30:BM30"/>
    <mergeCell ref="BZ30:CC30"/>
    <mergeCell ref="BP34:CC35"/>
    <mergeCell ref="CH43:CN43"/>
    <mergeCell ref="CN49:CQ49"/>
    <mergeCell ref="BX43:BZ43"/>
    <mergeCell ref="CB41:CE42"/>
    <mergeCell ref="CC51:CE51"/>
    <mergeCell ref="BX41:BZ42"/>
    <mergeCell ref="BX40:BZ40"/>
    <mergeCell ref="BQ53:BX53"/>
    <mergeCell ref="BR47:BW47"/>
    <mergeCell ref="BZ48:CB48"/>
    <mergeCell ref="CC48:CE48"/>
    <mergeCell ref="CN53:CQ53"/>
    <mergeCell ref="BI36:BM36"/>
    <mergeCell ref="CH37:CN37"/>
    <mergeCell ref="CB38:CE38"/>
    <mergeCell ref="CH40:CN40"/>
    <mergeCell ref="CV53:CY53"/>
    <mergeCell ref="CN54:CQ54"/>
    <mergeCell ref="CV56:CY56"/>
    <mergeCell ref="CH41:CN41"/>
    <mergeCell ref="CB43:CE43"/>
    <mergeCell ref="CT42:CW42"/>
    <mergeCell ref="CO46:CX46"/>
    <mergeCell ref="CG46:CL46"/>
    <mergeCell ref="CC55:CE55"/>
    <mergeCell ref="CJ51:CM51"/>
    <mergeCell ref="BZ53:CB53"/>
    <mergeCell ref="CR53:CU53"/>
    <mergeCell ref="CR54:CU54"/>
    <mergeCell ref="CN52:CQ52"/>
    <mergeCell ref="BL56:BN56"/>
    <mergeCell ref="CR51:CU51"/>
    <mergeCell ref="CJ54:CM54"/>
    <mergeCell ref="CN55:CQ55"/>
    <mergeCell ref="CC56:CE56"/>
    <mergeCell ref="CF56:CI56"/>
    <mergeCell ref="CC52:CE52"/>
    <mergeCell ref="CF55:CI55"/>
    <mergeCell ref="CJ53:CM53"/>
    <mergeCell ref="BW64:BY64"/>
    <mergeCell ref="CG64:CI64"/>
    <mergeCell ref="CL64:CN64"/>
    <mergeCell ref="BV66:BY66"/>
    <mergeCell ref="CB71:CD71"/>
    <mergeCell ref="CQ71:CS71"/>
    <mergeCell ref="CW71:CY71"/>
    <mergeCell ref="AW75:BA75"/>
    <mergeCell ref="BP40:BV40"/>
    <mergeCell ref="CP66:CS66"/>
    <mergeCell ref="CK66:CN66"/>
    <mergeCell ref="CT61:CY61"/>
    <mergeCell ref="CH61:CM61"/>
    <mergeCell ref="CP63:CR63"/>
    <mergeCell ref="BY67:CM67"/>
    <mergeCell ref="CA66:CD66"/>
    <mergeCell ref="BX63:BZ63"/>
    <mergeCell ref="BQ66:BT66"/>
    <mergeCell ref="CF66:CI66"/>
    <mergeCell ref="CN61:CS61"/>
    <mergeCell ref="CO67:CS67"/>
    <mergeCell ref="CV57:CY57"/>
    <mergeCell ref="CR57:CU57"/>
    <mergeCell ref="BQ56:BX56"/>
    <mergeCell ref="CF50:CI50"/>
    <mergeCell ref="CJ55:CM55"/>
    <mergeCell ref="CV48:CY48"/>
    <mergeCell ref="CP43:CR43"/>
    <mergeCell ref="CF54:CI54"/>
    <mergeCell ref="BQ48:BX48"/>
    <mergeCell ref="BQ57:BX57"/>
    <mergeCell ref="CP42:CR42"/>
    <mergeCell ref="CW69:CY69"/>
    <mergeCell ref="CQ69:CS69"/>
    <mergeCell ref="CT68:CY68"/>
    <mergeCell ref="CN69:CP69"/>
    <mergeCell ref="CE78:CI78"/>
    <mergeCell ref="BP72:CE73"/>
    <mergeCell ref="CE68:CG68"/>
    <mergeCell ref="BQ63:BT63"/>
    <mergeCell ref="Z71:AC71"/>
    <mergeCell ref="AG70:AH70"/>
    <mergeCell ref="AG71:AH71"/>
    <mergeCell ref="AD73:AE73"/>
    <mergeCell ref="AN75:AQ75"/>
    <mergeCell ref="Z73:AC73"/>
    <mergeCell ref="AD74:AE74"/>
    <mergeCell ref="AJ74:AL74"/>
    <mergeCell ref="Z70:AC70"/>
    <mergeCell ref="CH69:CJ69"/>
    <mergeCell ref="BU69:BX69"/>
    <mergeCell ref="AN73:AQ73"/>
    <mergeCell ref="AG69:AH69"/>
    <mergeCell ref="CV64:CX64"/>
    <mergeCell ref="CV63:CX63"/>
    <mergeCell ref="CU66:CX66"/>
    <mergeCell ref="CB68:CD68"/>
    <mergeCell ref="CQ64:CS64"/>
    <mergeCell ref="CJ75:CN75"/>
    <mergeCell ref="CH71:CJ71"/>
    <mergeCell ref="CR74:CX74"/>
    <mergeCell ref="CK68:CM68"/>
    <mergeCell ref="BY69:CA69"/>
    <mergeCell ref="CJ63:CL63"/>
    <mergeCell ref="CN71:CP71"/>
    <mergeCell ref="CK71:CM71"/>
    <mergeCell ref="BZ71:CA71"/>
    <mergeCell ref="BF75:BJ75"/>
    <mergeCell ref="CW81:CY81"/>
    <mergeCell ref="CE81:CI81"/>
    <mergeCell ref="CN79:CQ79"/>
    <mergeCell ref="BP79:BT79"/>
    <mergeCell ref="CE79:CI79"/>
    <mergeCell ref="CK69:CM69"/>
    <mergeCell ref="BF68:BJ68"/>
    <mergeCell ref="CA81:CC81"/>
    <mergeCell ref="CE69:CG69"/>
    <mergeCell ref="AC89:AD89"/>
    <mergeCell ref="AE89:AF89"/>
    <mergeCell ref="AG89:AI89"/>
    <mergeCell ref="BF80:BJ80"/>
    <mergeCell ref="BB79:BE79"/>
    <mergeCell ref="AG82:AI82"/>
    <mergeCell ref="AG76:AH76"/>
    <mergeCell ref="CS81:CU81"/>
    <mergeCell ref="CS77:CV77"/>
    <mergeCell ref="BU71:BX71"/>
    <mergeCell ref="BZ75:CF75"/>
    <mergeCell ref="CR79:CU79"/>
    <mergeCell ref="CF71:CG71"/>
    <mergeCell ref="BU79:BY79"/>
    <mergeCell ref="CT71:CV71"/>
    <mergeCell ref="CB69:CD69"/>
    <mergeCell ref="CJ79:CM79"/>
    <mergeCell ref="BR77:BU77"/>
    <mergeCell ref="CF72:CY73"/>
    <mergeCell ref="BQ81:BS81"/>
    <mergeCell ref="AW74:BA74"/>
    <mergeCell ref="BZ74:CF74"/>
    <mergeCell ref="BV81:BX81"/>
    <mergeCell ref="BZ78:CD78"/>
    <mergeCell ref="BQ75:BW75"/>
    <mergeCell ref="BU90:CY93"/>
    <mergeCell ref="BK77:BO77"/>
    <mergeCell ref="BK76:BO76"/>
    <mergeCell ref="BK84:BO84"/>
    <mergeCell ref="AG93:AI93"/>
    <mergeCell ref="CK81:CM81"/>
    <mergeCell ref="CI74:CO74"/>
    <mergeCell ref="CJ77:CM77"/>
    <mergeCell ref="BB74:BE74"/>
    <mergeCell ref="BF83:BJ83"/>
    <mergeCell ref="BA92:BF92"/>
    <mergeCell ref="AN93:AQ93"/>
    <mergeCell ref="AR93:AT93"/>
    <mergeCell ref="CX80:CY80"/>
    <mergeCell ref="CV79:CY79"/>
    <mergeCell ref="CT80:CU80"/>
    <mergeCell ref="CS75:CW75"/>
    <mergeCell ref="CA77:CD77"/>
    <mergeCell ref="AN74:AQ74"/>
    <mergeCell ref="AN77:AQ77"/>
    <mergeCell ref="AJ92:AK92"/>
    <mergeCell ref="AR92:AT92"/>
    <mergeCell ref="AS91:AT91"/>
    <mergeCell ref="AN76:AQ76"/>
    <mergeCell ref="BB75:BE75"/>
    <mergeCell ref="BB77:BE77"/>
    <mergeCell ref="AC92:AD92"/>
    <mergeCell ref="AE92:AF92"/>
    <mergeCell ref="BK81:BO81"/>
    <mergeCell ref="BK85:BO85"/>
    <mergeCell ref="BK83:BO83"/>
    <mergeCell ref="AN92:AQ92"/>
    <mergeCell ref="AG92:AI92"/>
    <mergeCell ref="AW78:BA78"/>
    <mergeCell ref="BK82:BO82"/>
    <mergeCell ref="AG90:AI90"/>
    <mergeCell ref="AU91:AW91"/>
    <mergeCell ref="BJ92:BO92"/>
    <mergeCell ref="AR78:AV78"/>
    <mergeCell ref="BK80:BO80"/>
    <mergeCell ref="AR80:AV80"/>
    <mergeCell ref="Z81:AC82"/>
    <mergeCell ref="AK84:AL84"/>
    <mergeCell ref="AD82:AF82"/>
    <mergeCell ref="BF84:BJ84"/>
    <mergeCell ref="AR84:AV84"/>
    <mergeCell ref="AW84:BA84"/>
    <mergeCell ref="AN84:AQ84"/>
    <mergeCell ref="BB81:BE81"/>
    <mergeCell ref="AW80:BA80"/>
    <mergeCell ref="BB78:BE78"/>
    <mergeCell ref="AN82:AQ82"/>
    <mergeCell ref="AA92:AB92"/>
    <mergeCell ref="AN91:AQ91"/>
    <mergeCell ref="AU92:AW92"/>
    <mergeCell ref="AX92:AZ92"/>
    <mergeCell ref="BM91:BO91"/>
    <mergeCell ref="AL92:AM92"/>
    <mergeCell ref="AY91:AZ91"/>
    <mergeCell ref="AY89:BB89"/>
    <mergeCell ref="BB85:BE85"/>
    <mergeCell ref="BF74:BJ74"/>
    <mergeCell ref="BK71:BO71"/>
    <mergeCell ref="BB83:BE83"/>
    <mergeCell ref="BB68:BE68"/>
    <mergeCell ref="BB72:BE72"/>
    <mergeCell ref="AR62:AV62"/>
    <mergeCell ref="AW62:BA62"/>
    <mergeCell ref="BB62:BE62"/>
    <mergeCell ref="AR74:AV74"/>
    <mergeCell ref="Z69:AC69"/>
    <mergeCell ref="BK78:BO78"/>
    <mergeCell ref="AN79:AQ79"/>
    <mergeCell ref="BK72:BO72"/>
    <mergeCell ref="AJ72:AL72"/>
    <mergeCell ref="BK73:BO73"/>
    <mergeCell ref="AR82:AV82"/>
    <mergeCell ref="BK74:BO74"/>
    <mergeCell ref="BB66:BE66"/>
    <mergeCell ref="BB76:BE76"/>
    <mergeCell ref="Z77:AC77"/>
    <mergeCell ref="BF79:BJ79"/>
    <mergeCell ref="BJ90:BL90"/>
    <mergeCell ref="BJ91:BL91"/>
    <mergeCell ref="AJ70:AL70"/>
    <mergeCell ref="BD91:BF91"/>
    <mergeCell ref="BK79:BO79"/>
    <mergeCell ref="AN80:AQ80"/>
    <mergeCell ref="AG84:AH84"/>
    <mergeCell ref="BA91:BC91"/>
    <mergeCell ref="AN56:AQ56"/>
    <mergeCell ref="BH51:BJ51"/>
    <mergeCell ref="Z58:AM59"/>
    <mergeCell ref="Z60:AE61"/>
    <mergeCell ref="AF60:AI61"/>
    <mergeCell ref="AJ60:AM61"/>
    <mergeCell ref="AD67:AF67"/>
    <mergeCell ref="AJ67:AM67"/>
    <mergeCell ref="AG67:AI67"/>
    <mergeCell ref="AW68:BA68"/>
    <mergeCell ref="AD45:AE45"/>
    <mergeCell ref="AK45:AL45"/>
    <mergeCell ref="A1:J1"/>
    <mergeCell ref="A2:J4"/>
    <mergeCell ref="BJ59:BL59"/>
    <mergeCell ref="BB38:BE38"/>
    <mergeCell ref="O33:Q33"/>
    <mergeCell ref="L32:N32"/>
    <mergeCell ref="AY51:BB51"/>
    <mergeCell ref="BD56:BF56"/>
    <mergeCell ref="H44:J44"/>
    <mergeCell ref="I35:K35"/>
    <mergeCell ref="U36:V36"/>
    <mergeCell ref="A68:G68"/>
    <mergeCell ref="AN66:AQ66"/>
    <mergeCell ref="AD37:AE37"/>
    <mergeCell ref="AD46:AE46"/>
    <mergeCell ref="AG45:AJ45"/>
    <mergeCell ref="AK47:AL47"/>
    <mergeCell ref="AN58:AQ58"/>
    <mergeCell ref="BG59:BI59"/>
    <mergeCell ref="S30:T30"/>
    <mergeCell ref="Q72:S72"/>
    <mergeCell ref="I33:K33"/>
    <mergeCell ref="F33:H33"/>
    <mergeCell ref="W42:Y42"/>
    <mergeCell ref="W35:Y35"/>
    <mergeCell ref="N70:P70"/>
    <mergeCell ref="AD71:AE71"/>
    <mergeCell ref="AD69:AE69"/>
    <mergeCell ref="AD70:AE70"/>
    <mergeCell ref="AJ73:AL73"/>
    <mergeCell ref="AD76:AE76"/>
    <mergeCell ref="AD84:AE84"/>
    <mergeCell ref="BF85:BJ85"/>
    <mergeCell ref="AG74:AH74"/>
    <mergeCell ref="BF78:BJ78"/>
    <mergeCell ref="BF77:BJ77"/>
    <mergeCell ref="AR75:AV75"/>
    <mergeCell ref="BB82:BE82"/>
    <mergeCell ref="AG72:AH72"/>
    <mergeCell ref="AD72:AE72"/>
    <mergeCell ref="AN72:AQ72"/>
    <mergeCell ref="Z74:AC74"/>
    <mergeCell ref="AR72:AV72"/>
    <mergeCell ref="Z75:AC75"/>
    <mergeCell ref="BB84:BE84"/>
    <mergeCell ref="BF81:BJ81"/>
    <mergeCell ref="BF76:BJ76"/>
    <mergeCell ref="AR79:AV79"/>
    <mergeCell ref="AJ81:AM82"/>
    <mergeCell ref="AN78:AQ78"/>
    <mergeCell ref="AN85:AQ85"/>
    <mergeCell ref="AR76:AV76"/>
    <mergeCell ref="Z76:AC76"/>
    <mergeCell ref="AG77:AH77"/>
    <mergeCell ref="AJ77:AL77"/>
    <mergeCell ref="BQ62:BT62"/>
    <mergeCell ref="BB61:BE61"/>
    <mergeCell ref="AN57:AQ57"/>
    <mergeCell ref="AN61:AQ61"/>
    <mergeCell ref="AW59:AY59"/>
    <mergeCell ref="BZ57:CB57"/>
    <mergeCell ref="CC57:CE57"/>
    <mergeCell ref="AF63:AH63"/>
    <mergeCell ref="AN70:BO70"/>
    <mergeCell ref="BF69:BJ69"/>
    <mergeCell ref="AR69:AV69"/>
    <mergeCell ref="BF71:BJ71"/>
    <mergeCell ref="Z72:AC72"/>
    <mergeCell ref="AD75:AE75"/>
    <mergeCell ref="AD77:AE77"/>
    <mergeCell ref="AR73:AV73"/>
    <mergeCell ref="AW72:BA72"/>
    <mergeCell ref="AW71:BA71"/>
    <mergeCell ref="BF73:BJ73"/>
    <mergeCell ref="BB73:BE73"/>
    <mergeCell ref="AW73:BA73"/>
    <mergeCell ref="AN68:AQ68"/>
    <mergeCell ref="AN71:AQ71"/>
    <mergeCell ref="AG73:AH73"/>
    <mergeCell ref="AR71:AV71"/>
    <mergeCell ref="Z63:AD63"/>
    <mergeCell ref="BK69:BO69"/>
    <mergeCell ref="BP68:BT71"/>
    <mergeCell ref="BQ65:BT65"/>
    <mergeCell ref="BK75:BO75"/>
    <mergeCell ref="BF72:BJ72"/>
    <mergeCell ref="AV55:AY55"/>
    <mergeCell ref="BD59:BF59"/>
    <mergeCell ref="BH60:BK60"/>
    <mergeCell ref="AN69:AQ69"/>
    <mergeCell ref="BF66:BL66"/>
    <mergeCell ref="AN67:BO67"/>
    <mergeCell ref="W69:Y69"/>
    <mergeCell ref="AJ69:AL69"/>
    <mergeCell ref="AN62:AQ62"/>
    <mergeCell ref="AR60:BE60"/>
    <mergeCell ref="AR68:AV68"/>
    <mergeCell ref="AW69:BA69"/>
    <mergeCell ref="BK68:BO68"/>
    <mergeCell ref="W61:Y61"/>
    <mergeCell ref="W64:Y64"/>
    <mergeCell ref="BL62:BO62"/>
    <mergeCell ref="BM58:BO58"/>
    <mergeCell ref="AR66:AX66"/>
    <mergeCell ref="AJ75:AL75"/>
    <mergeCell ref="AN55:AQ55"/>
    <mergeCell ref="AR56:AT56"/>
    <mergeCell ref="AR55:AU55"/>
    <mergeCell ref="AH54:AJ55"/>
    <mergeCell ref="AK54:AM55"/>
    <mergeCell ref="AD57:AF57"/>
    <mergeCell ref="AH57:AI57"/>
    <mergeCell ref="AK57:AL57"/>
    <mergeCell ref="W60:Y60"/>
    <mergeCell ref="W70:Y70"/>
    <mergeCell ref="BB69:BE69"/>
    <mergeCell ref="AR85:AV85"/>
    <mergeCell ref="AA84:AB84"/>
    <mergeCell ref="AG75:AH75"/>
    <mergeCell ref="AN59:AQ59"/>
    <mergeCell ref="AS59:AU59"/>
    <mergeCell ref="BG58:BI58"/>
    <mergeCell ref="BH62:BK62"/>
    <mergeCell ref="BH61:BK61"/>
    <mergeCell ref="AZ55:BC55"/>
    <mergeCell ref="AU50:AX50"/>
    <mergeCell ref="BI42:BM42"/>
    <mergeCell ref="AO44:AU44"/>
    <mergeCell ref="BB39:BE39"/>
    <mergeCell ref="BI40:BM40"/>
    <mergeCell ref="BB41:BE41"/>
    <mergeCell ref="AO43:AU43"/>
    <mergeCell ref="AK37:AL37"/>
    <mergeCell ref="AD42:AE42"/>
    <mergeCell ref="AG41:AJ41"/>
    <mergeCell ref="BL61:BO61"/>
    <mergeCell ref="AX39:AZ39"/>
    <mergeCell ref="AV58:AY58"/>
    <mergeCell ref="AZ58:BC58"/>
    <mergeCell ref="BD58:BF58"/>
    <mergeCell ref="AN50:AT50"/>
    <mergeCell ref="AG46:AJ46"/>
    <mergeCell ref="AV51:AX51"/>
    <mergeCell ref="BI41:BM41"/>
    <mergeCell ref="BM59:BO59"/>
    <mergeCell ref="AD51:AG53"/>
    <mergeCell ref="AH51:AM53"/>
    <mergeCell ref="AD54:AG55"/>
    <mergeCell ref="AD41:AE41"/>
    <mergeCell ref="AR58:AU58"/>
    <mergeCell ref="CO81:CQ81"/>
    <mergeCell ref="BA93:BF93"/>
    <mergeCell ref="AW81:BA81"/>
    <mergeCell ref="BB80:BE80"/>
    <mergeCell ref="BF82:BJ82"/>
    <mergeCell ref="AN83:AQ83"/>
    <mergeCell ref="CJ78:CM78"/>
    <mergeCell ref="CN78:CQ78"/>
    <mergeCell ref="BZ79:CD79"/>
    <mergeCell ref="BP82:CY83"/>
    <mergeCell ref="BJ93:BO93"/>
    <mergeCell ref="BG91:BI91"/>
    <mergeCell ref="BJ58:BL58"/>
    <mergeCell ref="AJ63:AL63"/>
    <mergeCell ref="AR61:AV61"/>
    <mergeCell ref="AW61:BA61"/>
    <mergeCell ref="AJ76:AL76"/>
    <mergeCell ref="AR81:AV81"/>
    <mergeCell ref="AU93:AW93"/>
    <mergeCell ref="AW77:BA77"/>
    <mergeCell ref="AR77:AV77"/>
    <mergeCell ref="AW76:BA76"/>
    <mergeCell ref="AN90:AQ90"/>
    <mergeCell ref="AS89:AV89"/>
    <mergeCell ref="AW83:BA83"/>
    <mergeCell ref="AX93:AZ93"/>
    <mergeCell ref="BJ89:BO89"/>
    <mergeCell ref="AW85:BA85"/>
    <mergeCell ref="AN81:AQ81"/>
    <mergeCell ref="AR83:AV83"/>
    <mergeCell ref="AW82:BA82"/>
    <mergeCell ref="AW79:BA79"/>
    <mergeCell ref="CV51:CY51"/>
    <mergeCell ref="CV54:CY54"/>
    <mergeCell ref="CV52:CY52"/>
    <mergeCell ref="BI43:BM43"/>
    <mergeCell ref="BG50:BJ50"/>
    <mergeCell ref="BK50:BO50"/>
    <mergeCell ref="CJ57:CM57"/>
    <mergeCell ref="CN57:CQ57"/>
    <mergeCell ref="BZ56:CB56"/>
    <mergeCell ref="BZ54:CB54"/>
    <mergeCell ref="CF48:CI48"/>
    <mergeCell ref="CR49:CU49"/>
    <mergeCell ref="CR50:CU50"/>
    <mergeCell ref="CF57:CI57"/>
    <mergeCell ref="BE49:BH49"/>
    <mergeCell ref="BZ49:CB49"/>
    <mergeCell ref="BZ52:CB52"/>
    <mergeCell ref="BH56:BK56"/>
    <mergeCell ref="CV55:CY55"/>
    <mergeCell ref="CR55:CU55"/>
    <mergeCell ref="CJ56:CM56"/>
    <mergeCell ref="CR56:CU56"/>
    <mergeCell ref="CN56:CQ56"/>
    <mergeCell ref="BD55:BG55"/>
    <mergeCell ref="CC53:CE53"/>
    <mergeCell ref="BQ54:BX54"/>
    <mergeCell ref="CF44:CY45"/>
    <mergeCell ref="CN50:CQ50"/>
    <mergeCell ref="CR52:CU52"/>
    <mergeCell ref="CJ49:CM49"/>
    <mergeCell ref="AK41:AL41"/>
    <mergeCell ref="AG43:AJ43"/>
    <mergeCell ref="BB44:BE44"/>
    <mergeCell ref="AX33:AZ33"/>
    <mergeCell ref="BB36:BE36"/>
    <mergeCell ref="AX36:AZ36"/>
    <mergeCell ref="AX31:AZ31"/>
    <mergeCell ref="BI38:BM38"/>
    <mergeCell ref="AO42:AU42"/>
    <mergeCell ref="AX43:AZ43"/>
    <mergeCell ref="AO36:AU36"/>
    <mergeCell ref="BI39:BM39"/>
    <mergeCell ref="AK42:AL42"/>
    <mergeCell ref="AK36:AL36"/>
    <mergeCell ref="AX34:AZ34"/>
    <mergeCell ref="AX40:AZ40"/>
    <mergeCell ref="BB34:BE34"/>
    <mergeCell ref="BI33:BM33"/>
    <mergeCell ref="AO38:AU38"/>
    <mergeCell ref="BI32:BM32"/>
    <mergeCell ref="AO35:AU35"/>
    <mergeCell ref="AO34:AU34"/>
    <mergeCell ref="BB40:BE40"/>
    <mergeCell ref="AO37:AU37"/>
    <mergeCell ref="BB37:BE37"/>
    <mergeCell ref="BI37:BM37"/>
    <mergeCell ref="AO32:AU32"/>
    <mergeCell ref="AD35:AE35"/>
    <mergeCell ref="U35:V35"/>
    <mergeCell ref="W32:Y32"/>
    <mergeCell ref="U34:V34"/>
    <mergeCell ref="AO29:AU29"/>
    <mergeCell ref="AX29:AZ29"/>
    <mergeCell ref="W28:Y28"/>
    <mergeCell ref="AL26:AM27"/>
    <mergeCell ref="AB26:AC26"/>
    <mergeCell ref="AD26:AE27"/>
    <mergeCell ref="Z28:AA28"/>
    <mergeCell ref="BI28:BM28"/>
    <mergeCell ref="BB31:BE31"/>
    <mergeCell ref="BI31:BM31"/>
    <mergeCell ref="A6:J6"/>
    <mergeCell ref="A7:J9"/>
    <mergeCell ref="AO18:AU18"/>
    <mergeCell ref="AW18:BA18"/>
    <mergeCell ref="D20:F20"/>
    <mergeCell ref="BB18:BF18"/>
    <mergeCell ref="AG16:AH16"/>
    <mergeCell ref="AJ16:AL16"/>
    <mergeCell ref="AA15:AC16"/>
    <mergeCell ref="AD16:AE16"/>
    <mergeCell ref="AO20:AU20"/>
    <mergeCell ref="AX20:AZ20"/>
    <mergeCell ref="BB20:BE20"/>
    <mergeCell ref="AC19:AE19"/>
    <mergeCell ref="AG17:AH17"/>
    <mergeCell ref="AG18:AI18"/>
    <mergeCell ref="AK18:AM18"/>
    <mergeCell ref="AJ20:AM20"/>
    <mergeCell ref="A15:Y16"/>
    <mergeCell ref="AK17:AL17"/>
    <mergeCell ref="Z15:Z16"/>
    <mergeCell ref="Z18:AB18"/>
    <mergeCell ref="Z19:AB19"/>
    <mergeCell ref="L21:N21"/>
    <mergeCell ref="A28:E28"/>
    <mergeCell ref="BH18:BN18"/>
    <mergeCell ref="BI21:BM21"/>
    <mergeCell ref="BI20:BM20"/>
    <mergeCell ref="CE15:CR16"/>
    <mergeCell ref="CD20:CG20"/>
    <mergeCell ref="BW17:CR17"/>
    <mergeCell ref="AX21:AZ21"/>
    <mergeCell ref="BI24:BM24"/>
    <mergeCell ref="BP15:CD16"/>
    <mergeCell ref="BV22:BY22"/>
    <mergeCell ref="BI22:BM22"/>
    <mergeCell ref="CI18:CL18"/>
    <mergeCell ref="CR24:CU24"/>
    <mergeCell ref="CN18:CQ18"/>
    <mergeCell ref="H23:I23"/>
    <mergeCell ref="AF28:AG28"/>
    <mergeCell ref="AF25:AG25"/>
    <mergeCell ref="AD25:AE25"/>
    <mergeCell ref="AX22:AZ22"/>
    <mergeCell ref="CN26:CQ26"/>
    <mergeCell ref="L24:N24"/>
    <mergeCell ref="AG22:AI22"/>
    <mergeCell ref="Q24:S24"/>
    <mergeCell ref="AX25:AZ25"/>
    <mergeCell ref="A25:Y26"/>
    <mergeCell ref="AH25:AI25"/>
    <mergeCell ref="AJ25:AK25"/>
    <mergeCell ref="AF26:AG27"/>
    <mergeCell ref="AH26:AI27"/>
    <mergeCell ref="AJ26:AK27"/>
    <mergeCell ref="AJ19:AM19"/>
    <mergeCell ref="AF19:AI19"/>
    <mergeCell ref="Z20:AC20"/>
    <mergeCell ref="AD20:AF20"/>
    <mergeCell ref="AG20:AI20"/>
    <mergeCell ref="Q21:S21"/>
    <mergeCell ref="AO21:AU21"/>
    <mergeCell ref="AX23:AZ23"/>
    <mergeCell ref="Z22:AC22"/>
    <mergeCell ref="AD22:AF22"/>
    <mergeCell ref="AJ24:AM24"/>
    <mergeCell ref="V21:X21"/>
    <mergeCell ref="V24:X24"/>
    <mergeCell ref="AD21:AF21"/>
    <mergeCell ref="AG21:AI21"/>
    <mergeCell ref="CI24:CM24"/>
    <mergeCell ref="BB24:BE24"/>
    <mergeCell ref="AX24:AZ24"/>
    <mergeCell ref="AD23:AF23"/>
    <mergeCell ref="AJ23:AM23"/>
    <mergeCell ref="Z21:AC21"/>
    <mergeCell ref="AJ21:AM21"/>
    <mergeCell ref="BB30:BE30"/>
    <mergeCell ref="CD21:CG21"/>
    <mergeCell ref="AG23:AI23"/>
    <mergeCell ref="Z24:AC24"/>
    <mergeCell ref="Z23:AC23"/>
    <mergeCell ref="AD24:AF24"/>
    <mergeCell ref="AG24:AI24"/>
    <mergeCell ref="BV27:BY27"/>
    <mergeCell ref="BI29:BM29"/>
    <mergeCell ref="BQ23:BU23"/>
    <mergeCell ref="AO30:AU30"/>
    <mergeCell ref="AO27:AU27"/>
    <mergeCell ref="CD25:CG25"/>
    <mergeCell ref="BB27:BE27"/>
    <mergeCell ref="AX28:AZ28"/>
    <mergeCell ref="BB29:BE29"/>
    <mergeCell ref="BQ28:BU28"/>
    <mergeCell ref="CD26:CG26"/>
    <mergeCell ref="BV21:BY21"/>
    <mergeCell ref="AJ22:AM22"/>
    <mergeCell ref="BZ21:CC21"/>
    <mergeCell ref="CD23:CG23"/>
    <mergeCell ref="AB25:AC25"/>
    <mergeCell ref="Z27:AA27"/>
    <mergeCell ref="AB27:AC27"/>
    <mergeCell ref="AL28:AM28"/>
    <mergeCell ref="CV20:CY20"/>
    <mergeCell ref="AO25:AU25"/>
    <mergeCell ref="AO26:AU26"/>
    <mergeCell ref="AO24:AU24"/>
    <mergeCell ref="BB28:BE28"/>
    <mergeCell ref="AX27:AZ27"/>
    <mergeCell ref="CR20:CU20"/>
    <mergeCell ref="CN20:CQ20"/>
    <mergeCell ref="BZ26:CC26"/>
    <mergeCell ref="CR21:CU21"/>
    <mergeCell ref="AX26:AZ26"/>
    <mergeCell ref="AO28:AU28"/>
    <mergeCell ref="BZ27:CC27"/>
    <mergeCell ref="CR25:CU25"/>
    <mergeCell ref="BB26:BE26"/>
    <mergeCell ref="BI27:BM27"/>
    <mergeCell ref="BQ25:BU25"/>
    <mergeCell ref="CN21:CQ21"/>
    <mergeCell ref="CR22:CU22"/>
    <mergeCell ref="CN23:CQ23"/>
    <mergeCell ref="CR23:CU23"/>
    <mergeCell ref="CD24:CG24"/>
    <mergeCell ref="BV26:BY26"/>
    <mergeCell ref="BV25:BY25"/>
    <mergeCell ref="BZ25:CC25"/>
    <mergeCell ref="CD27:CG27"/>
    <mergeCell ref="BB25:BE25"/>
    <mergeCell ref="CI25:CM25"/>
    <mergeCell ref="CI26:CM26"/>
    <mergeCell ref="CN24:CQ24"/>
    <mergeCell ref="CN22:CQ22"/>
    <mergeCell ref="CV27:CY27"/>
    <mergeCell ref="CW18:CX18"/>
    <mergeCell ref="CV21:CY21"/>
    <mergeCell ref="CV24:CY24"/>
    <mergeCell ref="AX35:AZ35"/>
    <mergeCell ref="AX30:AZ30"/>
    <mergeCell ref="AJ28:AK28"/>
    <mergeCell ref="BZ22:CC22"/>
    <mergeCell ref="CD22:CG22"/>
    <mergeCell ref="CE18:CF18"/>
    <mergeCell ref="BZ20:CC20"/>
    <mergeCell ref="BQ24:BU24"/>
    <mergeCell ref="BV24:BY24"/>
    <mergeCell ref="CI22:CM22"/>
    <mergeCell ref="CN33:CQ33"/>
    <mergeCell ref="BI34:BM34"/>
    <mergeCell ref="BQ31:BU31"/>
    <mergeCell ref="BZ33:CC33"/>
    <mergeCell ref="CR31:CU31"/>
    <mergeCell ref="CI31:CM31"/>
    <mergeCell ref="BV28:BY28"/>
    <mergeCell ref="BV20:BY20"/>
    <mergeCell ref="BB22:BE22"/>
    <mergeCell ref="BB21:BE21"/>
    <mergeCell ref="AO23:AU23"/>
    <mergeCell ref="BQ18:BT18"/>
    <mergeCell ref="BV18:BY18"/>
    <mergeCell ref="CN25:CQ25"/>
    <mergeCell ref="CI21:CM21"/>
    <mergeCell ref="CI23:CM23"/>
    <mergeCell ref="AO22:AU22"/>
    <mergeCell ref="BB23:BE23"/>
    <mergeCell ref="BZ24:CC24"/>
    <mergeCell ref="A49:B49"/>
    <mergeCell ref="A48:B48"/>
    <mergeCell ref="A47:B47"/>
    <mergeCell ref="A56:G56"/>
    <mergeCell ref="A61:G61"/>
    <mergeCell ref="A60:G60"/>
    <mergeCell ref="CC62:CF62"/>
    <mergeCell ref="CD63:CF63"/>
    <mergeCell ref="AB28:AC28"/>
    <mergeCell ref="AD28:AE28"/>
    <mergeCell ref="AH28:AI28"/>
    <mergeCell ref="BB35:BE35"/>
    <mergeCell ref="BQ52:BX52"/>
    <mergeCell ref="BQ55:BX55"/>
    <mergeCell ref="AV56:AX56"/>
    <mergeCell ref="BC50:BF50"/>
    <mergeCell ref="AZ56:BB56"/>
    <mergeCell ref="AO39:AU39"/>
    <mergeCell ref="BP39:BV39"/>
    <mergeCell ref="AX37:AZ37"/>
    <mergeCell ref="BP58:CY59"/>
    <mergeCell ref="CR28:CU28"/>
    <mergeCell ref="W34:Y34"/>
    <mergeCell ref="AO33:AU33"/>
    <mergeCell ref="O31:Q31"/>
    <mergeCell ref="S33:T33"/>
    <mergeCell ref="I32:K32"/>
    <mergeCell ref="AO31:AU31"/>
    <mergeCell ref="W31:Y31"/>
    <mergeCell ref="S32:T32"/>
    <mergeCell ref="W33:Y33"/>
    <mergeCell ref="W59:Y59"/>
    <mergeCell ref="N59:P59"/>
    <mergeCell ref="U30:V30"/>
    <mergeCell ref="S34:T34"/>
    <mergeCell ref="U33:V33"/>
    <mergeCell ref="W48:Y48"/>
    <mergeCell ref="W30:Y30"/>
    <mergeCell ref="N58:P58"/>
    <mergeCell ref="F37:H37"/>
    <mergeCell ref="H43:J43"/>
    <mergeCell ref="F36:H36"/>
    <mergeCell ref="C42:D42"/>
    <mergeCell ref="E42:G42"/>
    <mergeCell ref="E43:G43"/>
    <mergeCell ref="F28:H28"/>
    <mergeCell ref="N43:P43"/>
    <mergeCell ref="I31:K31"/>
    <mergeCell ref="O35:Q35"/>
    <mergeCell ref="L35:N35"/>
    <mergeCell ref="Q58:S58"/>
    <mergeCell ref="Q59:S59"/>
    <mergeCell ref="H57:J57"/>
    <mergeCell ref="F35:H35"/>
    <mergeCell ref="F34:H34"/>
    <mergeCell ref="K43:M43"/>
    <mergeCell ref="H48:J48"/>
    <mergeCell ref="K48:M48"/>
    <mergeCell ref="N57:P57"/>
    <mergeCell ref="L31:N31"/>
    <mergeCell ref="I30:K30"/>
    <mergeCell ref="F31:H31"/>
    <mergeCell ref="K59:M59"/>
    <mergeCell ref="T61:V61"/>
    <mergeCell ref="L36:N36"/>
    <mergeCell ref="Q42:S42"/>
    <mergeCell ref="N42:P42"/>
    <mergeCell ref="I37:K37"/>
    <mergeCell ref="L37:N37"/>
    <mergeCell ref="O37:Q37"/>
    <mergeCell ref="S37:T37"/>
    <mergeCell ref="U37:V37"/>
    <mergeCell ref="T42:V42"/>
    <mergeCell ref="O30:Q30"/>
    <mergeCell ref="S35:T35"/>
    <mergeCell ref="H56:J56"/>
    <mergeCell ref="I36:K36"/>
    <mergeCell ref="K42:M42"/>
    <mergeCell ref="L33:N33"/>
    <mergeCell ref="Q61:S61"/>
    <mergeCell ref="Q57:S57"/>
    <mergeCell ref="Q60:S60"/>
    <mergeCell ref="U32:V32"/>
    <mergeCell ref="H61:J61"/>
    <mergeCell ref="K60:M60"/>
    <mergeCell ref="K58:M58"/>
    <mergeCell ref="L30:N30"/>
    <mergeCell ref="F30:H30"/>
    <mergeCell ref="S31:T31"/>
    <mergeCell ref="U31:V31"/>
    <mergeCell ref="F32:H32"/>
    <mergeCell ref="O32:Q32"/>
    <mergeCell ref="A64:G64"/>
    <mergeCell ref="A63:G63"/>
    <mergeCell ref="A45:B46"/>
    <mergeCell ref="A59:G59"/>
    <mergeCell ref="A58:G58"/>
    <mergeCell ref="Q63:S63"/>
    <mergeCell ref="K56:M56"/>
    <mergeCell ref="H59:J59"/>
    <mergeCell ref="H58:J58"/>
    <mergeCell ref="H60:J60"/>
    <mergeCell ref="H49:J49"/>
    <mergeCell ref="N44:P44"/>
    <mergeCell ref="T49:V49"/>
    <mergeCell ref="T58:V58"/>
    <mergeCell ref="N61:P61"/>
    <mergeCell ref="H63:J63"/>
    <mergeCell ref="K61:M61"/>
    <mergeCell ref="Q64:S64"/>
    <mergeCell ref="N62:P62"/>
    <mergeCell ref="N63:P63"/>
    <mergeCell ref="N56:P56"/>
    <mergeCell ref="A62:G62"/>
    <mergeCell ref="T56:V56"/>
    <mergeCell ref="Q48:S48"/>
    <mergeCell ref="E44:G44"/>
    <mergeCell ref="T48:V48"/>
    <mergeCell ref="A57:G57"/>
    <mergeCell ref="T45:Y45"/>
    <mergeCell ref="W63:Y63"/>
    <mergeCell ref="T57:V57"/>
    <mergeCell ref="W57:Y57"/>
    <mergeCell ref="K49:M49"/>
    <mergeCell ref="R77:Y77"/>
    <mergeCell ref="C78:F79"/>
    <mergeCell ref="G78:I79"/>
    <mergeCell ref="J78:N79"/>
    <mergeCell ref="O78:Q79"/>
    <mergeCell ref="R78:V79"/>
    <mergeCell ref="W78:Y79"/>
    <mergeCell ref="C80:F80"/>
    <mergeCell ref="G80:I80"/>
    <mergeCell ref="J80:N80"/>
    <mergeCell ref="O80:Q80"/>
    <mergeCell ref="R80:V80"/>
    <mergeCell ref="W80:Y80"/>
    <mergeCell ref="G81:I81"/>
    <mergeCell ref="J81:N81"/>
    <mergeCell ref="O81:Q81"/>
    <mergeCell ref="R81:V81"/>
    <mergeCell ref="J77:Q77"/>
    <mergeCell ref="N65:P65"/>
    <mergeCell ref="K66:M66"/>
    <mergeCell ref="N69:P69"/>
    <mergeCell ref="T59:V59"/>
    <mergeCell ref="K44:M44"/>
    <mergeCell ref="K57:M57"/>
    <mergeCell ref="W49:Y49"/>
    <mergeCell ref="Q62:S62"/>
    <mergeCell ref="C93:F93"/>
    <mergeCell ref="J93:N93"/>
    <mergeCell ref="O93:Q93"/>
    <mergeCell ref="R93:V93"/>
    <mergeCell ref="G93:I93"/>
    <mergeCell ref="W93:Y93"/>
    <mergeCell ref="G90:I90"/>
    <mergeCell ref="O90:Q90"/>
    <mergeCell ref="W90:Y90"/>
    <mergeCell ref="G91:I91"/>
    <mergeCell ref="O91:Q91"/>
    <mergeCell ref="W91:Y91"/>
    <mergeCell ref="G92:I92"/>
    <mergeCell ref="O92:Q92"/>
    <mergeCell ref="J86:N86"/>
    <mergeCell ref="O86:Q86"/>
    <mergeCell ref="W92:Y92"/>
    <mergeCell ref="W86:Y86"/>
    <mergeCell ref="R86:V86"/>
    <mergeCell ref="W82:Y82"/>
    <mergeCell ref="O82:Q82"/>
    <mergeCell ref="G86:I86"/>
    <mergeCell ref="C87:I89"/>
    <mergeCell ref="J87:Y88"/>
    <mergeCell ref="J89:Q89"/>
    <mergeCell ref="R89:Y89"/>
    <mergeCell ref="C90:F90"/>
    <mergeCell ref="J90:N90"/>
    <mergeCell ref="R90:V90"/>
    <mergeCell ref="C91:F91"/>
    <mergeCell ref="J91:N91"/>
    <mergeCell ref="R91:V91"/>
    <mergeCell ref="C92:F92"/>
    <mergeCell ref="J92:N92"/>
    <mergeCell ref="R92:V92"/>
    <mergeCell ref="O85:Q85"/>
    <mergeCell ref="W85:Y85"/>
    <mergeCell ref="J82:N82"/>
    <mergeCell ref="W84:Y84"/>
    <mergeCell ref="W83:Y83"/>
    <mergeCell ref="J83:N83"/>
    <mergeCell ref="G83:I83"/>
    <mergeCell ref="G84:I84"/>
    <mergeCell ref="J84:N84"/>
    <mergeCell ref="O84:Q84"/>
    <mergeCell ref="O83:Q83"/>
    <mergeCell ref="G85:I85"/>
    <mergeCell ref="J85:N85"/>
    <mergeCell ref="G82:I82"/>
  </mergeCells>
  <phoneticPr fontId="2"/>
  <hyperlinks>
    <hyperlink ref="CA12" r:id="rId1" xr:uid="{00000000-0004-0000-0E00-000000000000}"/>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indexed="47"/>
    <pageSetUpPr fitToPage="1"/>
  </sheetPr>
  <dimension ref="A1:CY105"/>
  <sheetViews>
    <sheetView showGridLines="0" view="pageBreakPreview" zoomScale="70" zoomScaleNormal="75" zoomScaleSheetLayoutView="70" workbookViewId="0">
      <selection activeCell="A15" sqref="A15:Y16"/>
    </sheetView>
  </sheetViews>
  <sheetFormatPr defaultColWidth="9" defaultRowHeight="13.5" x14ac:dyDescent="0.15"/>
  <cols>
    <col min="1" max="2" width="4.875" style="1" customWidth="1"/>
    <col min="3"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28" width="5.5" style="1" customWidth="1"/>
    <col min="29" max="29" width="5.375" style="1" customWidth="1"/>
    <col min="30" max="39" width="5.5" style="1" customWidth="1"/>
    <col min="40" max="43" width="3.625" style="1" customWidth="1"/>
    <col min="44" max="46" width="3.125" style="1" customWidth="1"/>
    <col min="47" max="49" width="3.375" style="1" customWidth="1"/>
    <col min="50" max="50" width="2.5" style="1" customWidth="1"/>
    <col min="51" max="67" width="3.125" style="1" customWidth="1"/>
    <col min="68" max="103" width="2.5" style="1" customWidth="1"/>
    <col min="104" max="16384" width="9" style="5"/>
  </cols>
  <sheetData>
    <row r="1" spans="1:103" s="68" customFormat="1" ht="14.25" customHeight="1" x14ac:dyDescent="0.15">
      <c r="A1" s="1235" t="str">
        <f>+データ一覧!Q2</f>
        <v>いまだてぐん</v>
      </c>
      <c r="B1" s="1235"/>
      <c r="C1" s="1236"/>
      <c r="D1" s="1236"/>
      <c r="E1" s="1236"/>
      <c r="F1" s="1236"/>
      <c r="G1" s="1236"/>
      <c r="H1" s="1236"/>
      <c r="I1" s="1236"/>
      <c r="J1" s="123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15">
      <c r="A2" s="1237" t="str">
        <f>+データ一覧!Q5</f>
        <v>今立郡</v>
      </c>
      <c r="B2" s="623"/>
      <c r="C2" s="623"/>
      <c r="D2" s="623"/>
      <c r="E2" s="623"/>
      <c r="F2" s="623"/>
      <c r="G2" s="623"/>
      <c r="H2" s="623"/>
      <c r="I2" s="623"/>
      <c r="J2" s="623"/>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x14ac:dyDescent="0.15">
      <c r="A3" s="623"/>
      <c r="B3" s="623"/>
      <c r="C3" s="623"/>
      <c r="D3" s="623"/>
      <c r="E3" s="623"/>
      <c r="F3" s="623"/>
      <c r="G3" s="623"/>
      <c r="H3" s="623"/>
      <c r="I3" s="623"/>
      <c r="J3" s="623"/>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x14ac:dyDescent="0.15">
      <c r="A4" s="623"/>
      <c r="B4" s="623"/>
      <c r="C4" s="623"/>
      <c r="D4" s="623"/>
      <c r="E4" s="623"/>
      <c r="F4" s="623"/>
      <c r="G4" s="623"/>
      <c r="H4" s="623"/>
      <c r="I4" s="623"/>
      <c r="J4" s="623"/>
      <c r="K4" s="67"/>
      <c r="L4" s="67"/>
      <c r="M4" s="67"/>
      <c r="N4" s="67"/>
      <c r="O4" s="67"/>
      <c r="P4" s="67"/>
      <c r="Q4" s="67"/>
      <c r="R4" s="67"/>
      <c r="S4" s="67"/>
      <c r="T4" s="67"/>
      <c r="U4" s="67"/>
      <c r="V4" s="67"/>
      <c r="W4" s="67"/>
      <c r="X4" s="73"/>
      <c r="Y4" s="73"/>
      <c r="Z4" s="53"/>
      <c r="AA4" s="53"/>
      <c r="AB4" s="71" t="s">
        <v>1454</v>
      </c>
      <c r="AC4" s="53"/>
      <c r="AD4" s="53"/>
      <c r="AE4" s="53"/>
      <c r="AF4" s="53"/>
      <c r="AG4" s="53"/>
      <c r="AH4" s="53"/>
      <c r="AI4" s="53"/>
      <c r="AJ4" s="53"/>
      <c r="AK4" s="67"/>
      <c r="AL4" s="67"/>
      <c r="AM4" s="67"/>
      <c r="AN4" s="71" t="s">
        <v>1455</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1456</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1457</v>
      </c>
      <c r="AC5" s="53"/>
      <c r="AD5" s="53"/>
      <c r="AE5" s="53"/>
      <c r="AF5" s="67"/>
      <c r="AG5" s="53"/>
      <c r="AH5" s="53"/>
      <c r="AI5" s="53"/>
      <c r="AJ5" s="53"/>
      <c r="AK5" s="67"/>
      <c r="AL5" s="67"/>
      <c r="AM5" s="67"/>
      <c r="AN5" s="53" t="s">
        <v>1458</v>
      </c>
      <c r="AO5" s="67"/>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1459</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+データ一覧!Q3</f>
        <v>いけだちょう</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1460</v>
      </c>
      <c r="AC6" s="53"/>
      <c r="AD6" s="53"/>
      <c r="AE6" s="53"/>
      <c r="AF6" s="67"/>
      <c r="AG6" s="53"/>
      <c r="AH6" s="53"/>
      <c r="AI6" s="53"/>
      <c r="AJ6" s="53"/>
      <c r="AK6" s="67"/>
      <c r="AL6" s="67"/>
      <c r="AM6" s="67"/>
      <c r="AN6" s="71" t="s">
        <v>1461</v>
      </c>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データ一覧!Q6</f>
        <v>池田町</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v>0</v>
      </c>
      <c r="AC7" s="53"/>
      <c r="AD7" s="53"/>
      <c r="AE7" s="53"/>
      <c r="AF7" s="67"/>
      <c r="AG7" s="53"/>
      <c r="AH7" s="53"/>
      <c r="AI7" s="53"/>
      <c r="AJ7" s="53"/>
      <c r="AK7" s="67"/>
      <c r="AL7" s="67"/>
      <c r="AM7" s="67"/>
      <c r="AN7" s="71" t="s">
        <v>1462</v>
      </c>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Z7" s="67"/>
      <c r="CA7" s="71" t="s">
        <v>1463</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v>0</v>
      </c>
      <c r="AC8" s="67"/>
      <c r="AD8" s="67"/>
      <c r="AE8" s="67"/>
      <c r="AF8" s="67"/>
      <c r="AG8" s="67"/>
      <c r="AH8" s="67"/>
      <c r="AI8" s="67"/>
      <c r="AJ8" s="67"/>
      <c r="AK8" s="67"/>
      <c r="AL8" s="67"/>
      <c r="AM8" s="67"/>
      <c r="AN8" s="71" t="s">
        <v>1464</v>
      </c>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Z8" s="67"/>
      <c r="CA8" s="71" t="s">
        <v>1465</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v>0</v>
      </c>
      <c r="AC9" s="67"/>
      <c r="AD9" s="67"/>
      <c r="AE9" s="67"/>
      <c r="AF9" s="67"/>
      <c r="AG9" s="67"/>
      <c r="AH9" s="67"/>
      <c r="AI9" s="67"/>
      <c r="AJ9" s="67"/>
      <c r="AK9" s="67"/>
      <c r="AL9" s="67"/>
      <c r="AM9" s="67"/>
      <c r="AN9" s="71" t="s">
        <v>1466</v>
      </c>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c r="AC10" s="67"/>
      <c r="AD10" s="67"/>
      <c r="AE10" s="67"/>
      <c r="AF10" s="67"/>
      <c r="AG10" s="67"/>
      <c r="AH10" s="67"/>
      <c r="AI10" s="67"/>
      <c r="AJ10" s="67"/>
      <c r="AK10" s="67"/>
      <c r="AL10" s="67"/>
      <c r="AM10" s="67"/>
      <c r="AN10" s="71" t="s">
        <v>1467</v>
      </c>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1468</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c r="AC11" s="67"/>
      <c r="AD11" s="67"/>
      <c r="AE11" s="67"/>
      <c r="AF11" s="67"/>
      <c r="AG11" s="67"/>
      <c r="AH11" s="67"/>
      <c r="AI11" s="67"/>
      <c r="AJ11" s="67"/>
      <c r="AK11" s="67"/>
      <c r="AL11" s="67"/>
      <c r="AM11" s="67"/>
      <c r="AN11" s="71">
        <v>0</v>
      </c>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53" t="s">
        <v>1469</v>
      </c>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1470</v>
      </c>
      <c r="AC13" s="67"/>
      <c r="AD13" s="67"/>
      <c r="AE13" s="67"/>
      <c r="AF13" s="6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747</v>
      </c>
      <c r="BT13" s="53"/>
      <c r="BU13" s="53"/>
      <c r="BZ13" s="67"/>
      <c r="CA13" s="358" t="s">
        <v>1471</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1885">
        <f>データ一覧!$Q$240</f>
        <v>1110</v>
      </c>
      <c r="AE16" s="1094"/>
      <c r="AF16" s="588" t="s">
        <v>755</v>
      </c>
      <c r="AG16" s="1880">
        <f>データ一覧!$Q$241</f>
        <v>249</v>
      </c>
      <c r="AH16" s="1095"/>
      <c r="AI16" s="588" t="s">
        <v>756</v>
      </c>
      <c r="AJ16" s="939">
        <f>データ一覧!Q242</f>
        <v>444</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データ一覧!$Q$243</f>
        <v>461</v>
      </c>
      <c r="AD19" s="981"/>
      <c r="AE19" s="1090"/>
      <c r="AF19" s="940">
        <f>データ一覧!$Q$244</f>
        <v>405</v>
      </c>
      <c r="AG19" s="981"/>
      <c r="AH19" s="981"/>
      <c r="AI19" s="672"/>
      <c r="AJ19" s="940">
        <f>データ一覧!$Q$245</f>
        <v>56</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データ一覧!Q7</f>
        <v>194.65</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データ一覧!Q327</f>
        <v>12</v>
      </c>
      <c r="AY20" s="633"/>
      <c r="AZ20" s="633"/>
      <c r="BA20" s="245"/>
      <c r="BB20" s="661">
        <f>+データ一覧!Q352</f>
        <v>159</v>
      </c>
      <c r="BC20" s="662"/>
      <c r="BD20" s="662"/>
      <c r="BE20" s="662"/>
      <c r="BF20" s="246"/>
      <c r="BG20" s="247"/>
      <c r="BH20" s="246"/>
      <c r="BI20" s="633">
        <f>データ一覧!Q377</f>
        <v>1665.63</v>
      </c>
      <c r="BJ20" s="633"/>
      <c r="BK20" s="633"/>
      <c r="BL20" s="931"/>
      <c r="BM20" s="931"/>
      <c r="BN20" s="67"/>
      <c r="BO20" s="151"/>
      <c r="BP20" s="67" t="s">
        <v>791</v>
      </c>
      <c r="BQ20" s="67"/>
      <c r="BR20" s="67"/>
      <c r="BS20" s="67"/>
      <c r="BT20" s="67"/>
      <c r="BU20" s="67"/>
      <c r="BV20" s="647">
        <f>BZ20+CD20</f>
        <v>1304</v>
      </c>
      <c r="BW20" s="648"/>
      <c r="BX20" s="648"/>
      <c r="BY20" s="649"/>
      <c r="BZ20" s="647">
        <f>データ一覧!Q497</f>
        <v>721</v>
      </c>
      <c r="CA20" s="648"/>
      <c r="CB20" s="648"/>
      <c r="CC20" s="649"/>
      <c r="CD20" s="647">
        <f>データ一覧!Q522</f>
        <v>583</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データ一覧!Q9</f>
        <v>6554</v>
      </c>
      <c r="M21" s="929"/>
      <c r="N21" s="929"/>
      <c r="O21" s="153"/>
      <c r="P21" s="156"/>
      <c r="Q21" s="929">
        <f>データ一覧!Q10</f>
        <v>554.70000000000005</v>
      </c>
      <c r="R21" s="929"/>
      <c r="S21" s="929"/>
      <c r="T21" s="164"/>
      <c r="U21" s="153"/>
      <c r="V21" s="929">
        <f>データ一覧!Q11</f>
        <v>116.6</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t="str">
        <f>データ一覧!Q328</f>
        <v>…</v>
      </c>
      <c r="AY21" s="633"/>
      <c r="AZ21" s="633"/>
      <c r="BA21" s="248"/>
      <c r="BB21" s="661" t="str">
        <f>+データ一覧!Q353</f>
        <v>…</v>
      </c>
      <c r="BC21" s="662"/>
      <c r="BD21" s="662"/>
      <c r="BE21" s="662"/>
      <c r="BF21" s="246"/>
      <c r="BG21" s="247"/>
      <c r="BH21" s="246"/>
      <c r="BI21" s="633" t="str">
        <f>データ一覧!Q378</f>
        <v>…</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150</v>
      </c>
      <c r="CO21" s="648"/>
      <c r="CP21" s="648"/>
      <c r="CQ21" s="649"/>
      <c r="CR21" s="647">
        <f>データ一覧!Q510</f>
        <v>70</v>
      </c>
      <c r="CS21" s="648"/>
      <c r="CT21" s="648"/>
      <c r="CU21" s="649"/>
      <c r="CV21" s="647">
        <f>データ一覧!Q535</f>
        <v>80</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データ一覧!Q246</f>
        <v>249</v>
      </c>
      <c r="AE22" s="662"/>
      <c r="AF22" s="682"/>
      <c r="AG22" s="661">
        <f>データ一覧!Q247</f>
        <v>1110</v>
      </c>
      <c r="AH22" s="662"/>
      <c r="AI22" s="682"/>
      <c r="AJ22" s="661">
        <f>データ一覧!Q248</f>
        <v>444</v>
      </c>
      <c r="AK22" s="662"/>
      <c r="AL22" s="662"/>
      <c r="AM22" s="663"/>
      <c r="AN22" s="148" t="s">
        <v>1187</v>
      </c>
      <c r="AO22" s="741" t="s">
        <v>509</v>
      </c>
      <c r="AP22" s="741"/>
      <c r="AQ22" s="741"/>
      <c r="AR22" s="741"/>
      <c r="AS22" s="741"/>
      <c r="AT22" s="741"/>
      <c r="AU22" s="741"/>
      <c r="AV22" s="249"/>
      <c r="AW22" s="150"/>
      <c r="AX22" s="633" t="str">
        <f>データ一覧!Q329</f>
        <v>…</v>
      </c>
      <c r="AY22" s="633"/>
      <c r="AZ22" s="633"/>
      <c r="BA22" s="248"/>
      <c r="BB22" s="661" t="str">
        <f>+データ一覧!Q354</f>
        <v>…</v>
      </c>
      <c r="BC22" s="662"/>
      <c r="BD22" s="662"/>
      <c r="BE22" s="662"/>
      <c r="BF22" s="246"/>
      <c r="BG22" s="247"/>
      <c r="BH22" s="246"/>
      <c r="BI22" s="633" t="str">
        <f>データ一覧!Q379</f>
        <v>…</v>
      </c>
      <c r="BJ22" s="633"/>
      <c r="BK22" s="633"/>
      <c r="BL22" s="633"/>
      <c r="BM22" s="633"/>
      <c r="BN22" s="67"/>
      <c r="BO22" s="151"/>
      <c r="BP22" s="67" t="s">
        <v>799</v>
      </c>
      <c r="BQ22" s="67"/>
      <c r="BR22" s="67"/>
      <c r="BS22" s="67"/>
      <c r="BT22" s="67"/>
      <c r="BU22" s="67"/>
      <c r="BV22" s="647">
        <f>BZ22+CD22</f>
        <v>124</v>
      </c>
      <c r="BW22" s="648"/>
      <c r="BX22" s="648"/>
      <c r="BY22" s="649"/>
      <c r="BZ22" s="647">
        <f>データ一覧!Q498</f>
        <v>73</v>
      </c>
      <c r="CA22" s="648"/>
      <c r="CB22" s="648"/>
      <c r="CC22" s="649"/>
      <c r="CD22" s="647">
        <f>データ一覧!Q523</f>
        <v>51</v>
      </c>
      <c r="CE22" s="648"/>
      <c r="CF22" s="648"/>
      <c r="CG22" s="649"/>
      <c r="CH22" s="1477"/>
      <c r="CI22" s="1481" t="s">
        <v>800</v>
      </c>
      <c r="CJ22" s="623"/>
      <c r="CK22" s="623"/>
      <c r="CL22" s="623"/>
      <c r="CM22" s="624"/>
      <c r="CN22" s="647">
        <f t="shared" ref="CN22:CN32" si="0">CR22+CV22</f>
        <v>13</v>
      </c>
      <c r="CO22" s="648"/>
      <c r="CP22" s="648"/>
      <c r="CQ22" s="649"/>
      <c r="CR22" s="647">
        <f>データ一覧!Q511</f>
        <v>10</v>
      </c>
      <c r="CS22" s="648"/>
      <c r="CT22" s="648"/>
      <c r="CU22" s="649"/>
      <c r="CV22" s="647">
        <f>データ一覧!Q536</f>
        <v>3</v>
      </c>
      <c r="CW22" s="648"/>
      <c r="CX22" s="648"/>
      <c r="CY22" s="1109"/>
    </row>
    <row r="23" spans="1:103" ht="15.75" customHeight="1" x14ac:dyDescent="0.15">
      <c r="A23" s="148" t="s">
        <v>801</v>
      </c>
      <c r="B23" s="67"/>
      <c r="C23" s="67"/>
      <c r="D23" s="67"/>
      <c r="E23" s="67"/>
      <c r="F23" s="162"/>
      <c r="G23" s="67"/>
      <c r="H23" s="945">
        <f>データ一覧!Q8</f>
        <v>47</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t="str">
        <f>データ一覧!Q249</f>
        <v>-</v>
      </c>
      <c r="AE23" s="662"/>
      <c r="AF23" s="682"/>
      <c r="AG23" s="661" t="str">
        <f>データ一覧!Q250</f>
        <v>-</v>
      </c>
      <c r="AH23" s="662"/>
      <c r="AI23" s="682"/>
      <c r="AJ23" s="661" t="str">
        <f>データ一覧!Q251</f>
        <v>-</v>
      </c>
      <c r="AK23" s="662"/>
      <c r="AL23" s="662"/>
      <c r="AM23" s="663"/>
      <c r="AN23" s="148" t="s">
        <v>1188</v>
      </c>
      <c r="AO23" s="632" t="s">
        <v>510</v>
      </c>
      <c r="AP23" s="632"/>
      <c r="AQ23" s="632"/>
      <c r="AR23" s="632"/>
      <c r="AS23" s="632"/>
      <c r="AT23" s="632"/>
      <c r="AU23" s="632"/>
      <c r="AV23" s="67"/>
      <c r="AW23" s="150"/>
      <c r="AX23" s="633" t="str">
        <f>データ一覧!Q330</f>
        <v>…</v>
      </c>
      <c r="AY23" s="633"/>
      <c r="AZ23" s="633"/>
      <c r="BA23" s="248"/>
      <c r="BB23" s="661" t="str">
        <f>+データ一覧!Q355</f>
        <v>…</v>
      </c>
      <c r="BC23" s="662"/>
      <c r="BD23" s="662"/>
      <c r="BE23" s="662"/>
      <c r="BF23" s="246"/>
      <c r="BG23" s="247"/>
      <c r="BH23" s="246"/>
      <c r="BI23" s="633" t="str">
        <f>データ一覧!Q380</f>
        <v>…</v>
      </c>
      <c r="BJ23" s="633"/>
      <c r="BK23" s="633"/>
      <c r="BL23" s="633"/>
      <c r="BM23" s="633"/>
      <c r="BN23" s="67"/>
      <c r="BO23" s="151"/>
      <c r="BP23" s="67" t="s">
        <v>775</v>
      </c>
      <c r="BQ23" s="632" t="s">
        <v>803</v>
      </c>
      <c r="BR23" s="632"/>
      <c r="BS23" s="632"/>
      <c r="BT23" s="632"/>
      <c r="BU23" s="711"/>
      <c r="BV23" s="647">
        <f t="shared" ref="BV23:BV32" si="1">BZ23+CD23</f>
        <v>105</v>
      </c>
      <c r="BW23" s="648"/>
      <c r="BX23" s="648"/>
      <c r="BY23" s="649"/>
      <c r="BZ23" s="647">
        <f>データ一覧!Q499</f>
        <v>58</v>
      </c>
      <c r="CA23" s="648"/>
      <c r="CB23" s="648"/>
      <c r="CC23" s="649"/>
      <c r="CD23" s="647">
        <f>データ一覧!Q524</f>
        <v>47</v>
      </c>
      <c r="CE23" s="648"/>
      <c r="CF23" s="648"/>
      <c r="CG23" s="649"/>
      <c r="CH23" s="1482" t="s">
        <v>804</v>
      </c>
      <c r="CI23" s="632" t="s">
        <v>805</v>
      </c>
      <c r="CJ23" s="625"/>
      <c r="CK23" s="625"/>
      <c r="CL23" s="625"/>
      <c r="CM23" s="626"/>
      <c r="CN23" s="647">
        <f t="shared" si="0"/>
        <v>7</v>
      </c>
      <c r="CO23" s="648"/>
      <c r="CP23" s="648"/>
      <c r="CQ23" s="649"/>
      <c r="CR23" s="647">
        <f>データ一覧!Q512</f>
        <v>3</v>
      </c>
      <c r="CS23" s="648"/>
      <c r="CT23" s="648"/>
      <c r="CU23" s="649"/>
      <c r="CV23" s="647">
        <f>データ一覧!Q537</f>
        <v>4</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データ一覧!Q12</f>
        <v>98.7</v>
      </c>
      <c r="M24" s="714"/>
      <c r="N24" s="714"/>
      <c r="O24" s="162"/>
      <c r="P24" s="67"/>
      <c r="Q24" s="714">
        <f>データ一覧!Q13</f>
        <v>2522.5</v>
      </c>
      <c r="R24" s="714"/>
      <c r="S24" s="714"/>
      <c r="T24" s="162"/>
      <c r="U24" s="67"/>
      <c r="V24" s="714">
        <f>データ一覧!Q14</f>
        <v>81.900000000000006</v>
      </c>
      <c r="W24" s="714"/>
      <c r="X24" s="714"/>
      <c r="Y24" s="151"/>
      <c r="Z24" s="837" t="s">
        <v>806</v>
      </c>
      <c r="AA24" s="645"/>
      <c r="AB24" s="645"/>
      <c r="AC24" s="672"/>
      <c r="AD24" s="661">
        <f>データ一覧!Q252</f>
        <v>3</v>
      </c>
      <c r="AE24" s="662"/>
      <c r="AF24" s="682"/>
      <c r="AG24" s="661">
        <f>データ一覧!Q253</f>
        <v>2</v>
      </c>
      <c r="AH24" s="662"/>
      <c r="AI24" s="682"/>
      <c r="AJ24" s="661">
        <f>データ一覧!Q254</f>
        <v>57</v>
      </c>
      <c r="AK24" s="662"/>
      <c r="AL24" s="662"/>
      <c r="AM24" s="663"/>
      <c r="AN24" s="148" t="s">
        <v>1189</v>
      </c>
      <c r="AO24" s="741" t="s">
        <v>511</v>
      </c>
      <c r="AP24" s="741"/>
      <c r="AQ24" s="741"/>
      <c r="AR24" s="741"/>
      <c r="AS24" s="741"/>
      <c r="AT24" s="741"/>
      <c r="AU24" s="741"/>
      <c r="AV24" s="67"/>
      <c r="AW24" s="150"/>
      <c r="AX24" s="633" t="str">
        <f>データ一覧!Q331</f>
        <v>…</v>
      </c>
      <c r="AY24" s="633"/>
      <c r="AZ24" s="633"/>
      <c r="BA24" s="248"/>
      <c r="BB24" s="661" t="str">
        <f>+データ一覧!Q356</f>
        <v>…</v>
      </c>
      <c r="BC24" s="662"/>
      <c r="BD24" s="662"/>
      <c r="BE24" s="662"/>
      <c r="BF24" s="246"/>
      <c r="BG24" s="247"/>
      <c r="BH24" s="246"/>
      <c r="BI24" s="633" t="str">
        <f>データ一覧!Q381</f>
        <v>…</v>
      </c>
      <c r="BJ24" s="633"/>
      <c r="BK24" s="633"/>
      <c r="BL24" s="633"/>
      <c r="BM24" s="633"/>
      <c r="BN24" s="67"/>
      <c r="BO24" s="151"/>
      <c r="BP24" s="67" t="s">
        <v>775</v>
      </c>
      <c r="BQ24" s="741" t="s">
        <v>807</v>
      </c>
      <c r="BR24" s="964"/>
      <c r="BS24" s="964"/>
      <c r="BT24" s="964"/>
      <c r="BU24" s="965"/>
      <c r="BV24" s="647">
        <f t="shared" si="1"/>
        <v>19</v>
      </c>
      <c r="BW24" s="648"/>
      <c r="BX24" s="648"/>
      <c r="BY24" s="649"/>
      <c r="BZ24" s="647">
        <f>データ一覧!Q500</f>
        <v>15</v>
      </c>
      <c r="CA24" s="648"/>
      <c r="CB24" s="648"/>
      <c r="CC24" s="649"/>
      <c r="CD24" s="647">
        <f>データ一覧!Q525</f>
        <v>4</v>
      </c>
      <c r="CE24" s="648"/>
      <c r="CF24" s="648"/>
      <c r="CG24" s="649"/>
      <c r="CH24" s="1477" t="s">
        <v>808</v>
      </c>
      <c r="CI24" s="632" t="s">
        <v>809</v>
      </c>
      <c r="CJ24" s="625"/>
      <c r="CK24" s="625"/>
      <c r="CL24" s="625"/>
      <c r="CM24" s="626"/>
      <c r="CN24" s="647">
        <f t="shared" si="0"/>
        <v>15</v>
      </c>
      <c r="CO24" s="648"/>
      <c r="CP24" s="648"/>
      <c r="CQ24" s="649"/>
      <c r="CR24" s="647">
        <f>データ一覧!Q513</f>
        <v>9</v>
      </c>
      <c r="CS24" s="648"/>
      <c r="CT24" s="648"/>
      <c r="CU24" s="649"/>
      <c r="CV24" s="647">
        <f>データ一覧!Q538</f>
        <v>6</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t="str">
        <f>データ一覧!Q332</f>
        <v>…</v>
      </c>
      <c r="AY25" s="633"/>
      <c r="AZ25" s="633"/>
      <c r="BA25" s="248"/>
      <c r="BB25" s="661" t="str">
        <f>+データ一覧!Q357</f>
        <v>…</v>
      </c>
      <c r="BC25" s="662"/>
      <c r="BD25" s="662"/>
      <c r="BE25" s="662"/>
      <c r="BF25" s="246"/>
      <c r="BG25" s="247"/>
      <c r="BH25" s="246"/>
      <c r="BI25" s="633" t="str">
        <f>データ一覧!Q382</f>
        <v>…</v>
      </c>
      <c r="BJ25" s="633"/>
      <c r="BK25" s="633"/>
      <c r="BL25" s="633"/>
      <c r="BM25" s="633"/>
      <c r="BN25" s="67"/>
      <c r="BO25" s="151"/>
      <c r="BP25" s="67" t="s">
        <v>775</v>
      </c>
      <c r="BQ25" s="632" t="s">
        <v>816</v>
      </c>
      <c r="BR25" s="919"/>
      <c r="BS25" s="919"/>
      <c r="BT25" s="919"/>
      <c r="BU25" s="920"/>
      <c r="BV25" s="647">
        <f t="shared" si="1"/>
        <v>0</v>
      </c>
      <c r="BW25" s="648"/>
      <c r="BX25" s="648"/>
      <c r="BY25" s="649"/>
      <c r="BZ25" s="1955">
        <v>0</v>
      </c>
      <c r="CA25" s="1956"/>
      <c r="CB25" s="1956"/>
      <c r="CC25" s="1957"/>
      <c r="CD25" s="1955">
        <v>0</v>
      </c>
      <c r="CE25" s="1956"/>
      <c r="CF25" s="1956"/>
      <c r="CG25" s="1957"/>
      <c r="CH25" s="1477" t="s">
        <v>775</v>
      </c>
      <c r="CI25" s="1483" t="s">
        <v>817</v>
      </c>
      <c r="CJ25" s="650"/>
      <c r="CK25" s="650"/>
      <c r="CL25" s="650"/>
      <c r="CM25" s="651"/>
      <c r="CN25" s="647">
        <f t="shared" si="0"/>
        <v>77</v>
      </c>
      <c r="CO25" s="648"/>
      <c r="CP25" s="648"/>
      <c r="CQ25" s="649"/>
      <c r="CR25" s="647">
        <f>データ一覧!Q514</f>
        <v>28</v>
      </c>
      <c r="CS25" s="648"/>
      <c r="CT25" s="648"/>
      <c r="CU25" s="649"/>
      <c r="CV25" s="647">
        <f>データ一覧!Q539</f>
        <v>49</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t="str">
        <f>データ一覧!$Q$255</f>
        <v>-</v>
      </c>
      <c r="AE26" s="953"/>
      <c r="AF26" s="952">
        <f>データ一覧!$Q$257</f>
        <v>3</v>
      </c>
      <c r="AG26" s="953"/>
      <c r="AH26" s="952" t="str">
        <f>データ一覧!$Q$259</f>
        <v>-</v>
      </c>
      <c r="AI26" s="953"/>
      <c r="AJ26" s="952">
        <f>データ一覧!$Q$261</f>
        <v>1</v>
      </c>
      <c r="AK26" s="953"/>
      <c r="AL26" s="952" t="str">
        <f>データ一覧!$Q$263</f>
        <v>-</v>
      </c>
      <c r="AM26" s="957"/>
      <c r="AN26" s="148" t="s">
        <v>1192</v>
      </c>
      <c r="AO26" s="632" t="s">
        <v>513</v>
      </c>
      <c r="AP26" s="632"/>
      <c r="AQ26" s="632"/>
      <c r="AR26" s="632"/>
      <c r="AS26" s="632"/>
      <c r="AT26" s="632"/>
      <c r="AU26" s="632"/>
      <c r="AV26" s="67"/>
      <c r="AW26" s="150"/>
      <c r="AX26" s="633" t="str">
        <f>データ一覧!Q333</f>
        <v>…</v>
      </c>
      <c r="AY26" s="633"/>
      <c r="AZ26" s="633"/>
      <c r="BA26" s="248"/>
      <c r="BB26" s="661" t="str">
        <f>+データ一覧!Q358</f>
        <v>…</v>
      </c>
      <c r="BC26" s="662"/>
      <c r="BD26" s="662"/>
      <c r="BE26" s="662"/>
      <c r="BF26" s="246"/>
      <c r="BG26" s="247"/>
      <c r="BH26" s="246"/>
      <c r="BI26" s="633" t="str">
        <f>データ一覧!Q383</f>
        <v>…</v>
      </c>
      <c r="BJ26" s="633"/>
      <c r="BK26" s="633"/>
      <c r="BL26" s="633"/>
      <c r="BM26" s="633"/>
      <c r="BN26" s="67"/>
      <c r="BO26" s="151"/>
      <c r="BP26" s="67" t="s">
        <v>820</v>
      </c>
      <c r="BQ26" s="67"/>
      <c r="BR26" s="67"/>
      <c r="BS26" s="67"/>
      <c r="BT26" s="67"/>
      <c r="BU26" s="67"/>
      <c r="BV26" s="647">
        <f t="shared" si="1"/>
        <v>458</v>
      </c>
      <c r="BW26" s="648"/>
      <c r="BX26" s="648"/>
      <c r="BY26" s="649"/>
      <c r="BZ26" s="1955">
        <f>データ一覧!Q502</f>
        <v>319</v>
      </c>
      <c r="CA26" s="1956"/>
      <c r="CB26" s="1956"/>
      <c r="CC26" s="1957"/>
      <c r="CD26" s="1955">
        <f>データ一覧!Q527</f>
        <v>139</v>
      </c>
      <c r="CE26" s="1956"/>
      <c r="CF26" s="1956"/>
      <c r="CG26" s="1957"/>
      <c r="CH26" s="1477" t="s">
        <v>775</v>
      </c>
      <c r="CI26" s="921" t="s">
        <v>821</v>
      </c>
      <c r="CJ26" s="627"/>
      <c r="CK26" s="627"/>
      <c r="CL26" s="627"/>
      <c r="CM26" s="628"/>
      <c r="CN26" s="647">
        <f t="shared" si="0"/>
        <v>36</v>
      </c>
      <c r="CO26" s="648"/>
      <c r="CP26" s="648"/>
      <c r="CQ26" s="649"/>
      <c r="CR26" s="647">
        <f>データ一覧!Q515</f>
        <v>11</v>
      </c>
      <c r="CS26" s="648"/>
      <c r="CT26" s="648"/>
      <c r="CU26" s="649"/>
      <c r="CV26" s="647">
        <f>データ一覧!Q540</f>
        <v>25</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t="str">
        <f>データ一覧!Q334</f>
        <v>…</v>
      </c>
      <c r="AY27" s="633"/>
      <c r="AZ27" s="633"/>
      <c r="BA27" s="248"/>
      <c r="BB27" s="661" t="str">
        <f>+データ一覧!Q359</f>
        <v>…</v>
      </c>
      <c r="BC27" s="662"/>
      <c r="BD27" s="662"/>
      <c r="BE27" s="662"/>
      <c r="BF27" s="246"/>
      <c r="BG27" s="247"/>
      <c r="BH27" s="246"/>
      <c r="BI27" s="633" t="str">
        <f>データ一覧!Q384</f>
        <v>…</v>
      </c>
      <c r="BJ27" s="633"/>
      <c r="BK27" s="633"/>
      <c r="BL27" s="633"/>
      <c r="BM27" s="633"/>
      <c r="BN27" s="67"/>
      <c r="BO27" s="151"/>
      <c r="BP27" s="67"/>
      <c r="BQ27" s="703" t="s">
        <v>826</v>
      </c>
      <c r="BR27" s="703"/>
      <c r="BS27" s="703"/>
      <c r="BT27" s="703"/>
      <c r="BU27" s="704"/>
      <c r="BV27" s="647">
        <f t="shared" si="1"/>
        <v>0</v>
      </c>
      <c r="BW27" s="648"/>
      <c r="BX27" s="648"/>
      <c r="BY27" s="649"/>
      <c r="BZ27" s="1955">
        <v>0</v>
      </c>
      <c r="CA27" s="1956"/>
      <c r="CB27" s="1956"/>
      <c r="CC27" s="1957"/>
      <c r="CD27" s="1955">
        <v>0</v>
      </c>
      <c r="CE27" s="1956"/>
      <c r="CF27" s="1956"/>
      <c r="CG27" s="1957"/>
      <c r="CH27" s="1477" t="s">
        <v>775</v>
      </c>
      <c r="CI27" s="921" t="s">
        <v>827</v>
      </c>
      <c r="CJ27" s="627"/>
      <c r="CK27" s="627"/>
      <c r="CL27" s="627"/>
      <c r="CM27" s="628"/>
      <c r="CN27" s="647">
        <f t="shared" si="0"/>
        <v>46</v>
      </c>
      <c r="CO27" s="648"/>
      <c r="CP27" s="648"/>
      <c r="CQ27" s="649"/>
      <c r="CR27" s="647">
        <f>データ一覧!Q516</f>
        <v>20</v>
      </c>
      <c r="CS27" s="648"/>
      <c r="CT27" s="648"/>
      <c r="CU27" s="649"/>
      <c r="CV27" s="647">
        <f>データ一覧!Q541</f>
        <v>26</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1088">
        <f>データ一覧!$Q$256</f>
        <v>0</v>
      </c>
      <c r="AE28" s="1847"/>
      <c r="AF28" s="915">
        <f>データ一覧!$Q$258</f>
        <v>249</v>
      </c>
      <c r="AG28" s="1079"/>
      <c r="AH28" s="1088">
        <f>データ一覧!$Q$260</f>
        <v>0</v>
      </c>
      <c r="AI28" s="1847"/>
      <c r="AJ28" s="915">
        <f>データ一覧!$Q$262</f>
        <v>400</v>
      </c>
      <c r="AK28" s="1079"/>
      <c r="AL28" s="1088" t="str">
        <f>データ一覧!$Q$264</f>
        <v>-</v>
      </c>
      <c r="AM28" s="1089"/>
      <c r="AN28" s="148" t="s">
        <v>1195</v>
      </c>
      <c r="AO28" s="632" t="s">
        <v>515</v>
      </c>
      <c r="AP28" s="632"/>
      <c r="AQ28" s="632"/>
      <c r="AR28" s="632"/>
      <c r="AS28" s="632"/>
      <c r="AT28" s="632"/>
      <c r="AU28" s="632"/>
      <c r="AV28" s="67"/>
      <c r="AW28" s="150"/>
      <c r="AX28" s="633" t="str">
        <f>データ一覧!Q335</f>
        <v>…</v>
      </c>
      <c r="AY28" s="633"/>
      <c r="AZ28" s="633"/>
      <c r="BA28" s="248"/>
      <c r="BB28" s="661" t="str">
        <f>+データ一覧!Q360</f>
        <v>…</v>
      </c>
      <c r="BC28" s="662"/>
      <c r="BD28" s="662"/>
      <c r="BE28" s="662"/>
      <c r="BF28" s="246"/>
      <c r="BG28" s="247"/>
      <c r="BH28" s="246"/>
      <c r="BI28" s="633" t="str">
        <f>データ一覧!Q385</f>
        <v>…</v>
      </c>
      <c r="BJ28" s="633"/>
      <c r="BK28" s="633"/>
      <c r="BL28" s="633"/>
      <c r="BM28" s="633"/>
      <c r="BN28" s="67"/>
      <c r="BO28" s="151"/>
      <c r="BP28" s="67" t="s">
        <v>775</v>
      </c>
      <c r="BQ28" s="632" t="s">
        <v>836</v>
      </c>
      <c r="BR28" s="919"/>
      <c r="BS28" s="919"/>
      <c r="BT28" s="919"/>
      <c r="BU28" s="920"/>
      <c r="BV28" s="647">
        <f t="shared" si="1"/>
        <v>200</v>
      </c>
      <c r="BW28" s="648"/>
      <c r="BX28" s="648"/>
      <c r="BY28" s="649"/>
      <c r="BZ28" s="647">
        <f>データ一覧!Q504</f>
        <v>183</v>
      </c>
      <c r="CA28" s="648"/>
      <c r="CB28" s="648"/>
      <c r="CC28" s="649"/>
      <c r="CD28" s="1955">
        <f>データ一覧!Q529</f>
        <v>17</v>
      </c>
      <c r="CE28" s="1956"/>
      <c r="CF28" s="1956"/>
      <c r="CG28" s="1957"/>
      <c r="CH28" s="1477"/>
      <c r="CI28" s="632" t="s">
        <v>640</v>
      </c>
      <c r="CJ28" s="623"/>
      <c r="CK28" s="623"/>
      <c r="CL28" s="623"/>
      <c r="CM28" s="624"/>
      <c r="CN28" s="647">
        <f t="shared" si="0"/>
        <v>187</v>
      </c>
      <c r="CO28" s="648"/>
      <c r="CP28" s="648"/>
      <c r="CQ28" s="649"/>
      <c r="CR28" s="647">
        <f>データ一覧!Q517</f>
        <v>37</v>
      </c>
      <c r="CS28" s="648"/>
      <c r="CT28" s="648"/>
      <c r="CU28" s="649"/>
      <c r="CV28" s="647">
        <f>データ一覧!Q542</f>
        <v>150</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t="str">
        <f>データ一覧!Q336</f>
        <v>…</v>
      </c>
      <c r="AY29" s="633"/>
      <c r="AZ29" s="633"/>
      <c r="BA29" s="248"/>
      <c r="BB29" s="661" t="str">
        <f>+データ一覧!Q361</f>
        <v>…</v>
      </c>
      <c r="BC29" s="662"/>
      <c r="BD29" s="662"/>
      <c r="BE29" s="662"/>
      <c r="BF29" s="246"/>
      <c r="BG29" s="247"/>
      <c r="BH29" s="246"/>
      <c r="BI29" s="633" t="str">
        <f>データ一覧!Q386</f>
        <v>…</v>
      </c>
      <c r="BJ29" s="633"/>
      <c r="BK29" s="633"/>
      <c r="BL29" s="633"/>
      <c r="BM29" s="633"/>
      <c r="BN29" s="67"/>
      <c r="BO29" s="151"/>
      <c r="BP29" s="67"/>
      <c r="BQ29" s="632" t="s">
        <v>841</v>
      </c>
      <c r="BR29" s="919"/>
      <c r="BS29" s="919"/>
      <c r="BT29" s="919"/>
      <c r="BU29" s="920"/>
      <c r="BV29" s="647">
        <f t="shared" si="1"/>
        <v>258</v>
      </c>
      <c r="BW29" s="648"/>
      <c r="BX29" s="648"/>
      <c r="BY29" s="649"/>
      <c r="BZ29" s="647">
        <f>データ一覧!Q505</f>
        <v>136</v>
      </c>
      <c r="CA29" s="648"/>
      <c r="CB29" s="648"/>
      <c r="CC29" s="649"/>
      <c r="CD29" s="1955">
        <f>データ一覧!Q530</f>
        <v>122</v>
      </c>
      <c r="CE29" s="1956"/>
      <c r="CF29" s="1956"/>
      <c r="CG29" s="1957"/>
      <c r="CH29" s="1477"/>
      <c r="CI29" s="1483" t="s">
        <v>374</v>
      </c>
      <c r="CJ29" s="650"/>
      <c r="CK29" s="650"/>
      <c r="CL29" s="650"/>
      <c r="CM29" s="651"/>
      <c r="CN29" s="647">
        <f t="shared" si="0"/>
        <v>18</v>
      </c>
      <c r="CO29" s="648"/>
      <c r="CP29" s="648"/>
      <c r="CQ29" s="649"/>
      <c r="CR29" s="647">
        <f>データ一覧!Q518</f>
        <v>11</v>
      </c>
      <c r="CS29" s="648"/>
      <c r="CT29" s="648"/>
      <c r="CU29" s="649"/>
      <c r="CV29" s="647">
        <f>データ一覧!Q543</f>
        <v>7</v>
      </c>
      <c r="CW29" s="648"/>
      <c r="CX29" s="648"/>
      <c r="CY29" s="1109"/>
    </row>
    <row r="30" spans="1:103" ht="15.75" customHeight="1" x14ac:dyDescent="0.15">
      <c r="A30" s="169" t="str">
        <f>データ一覧!$A$22</f>
        <v xml:space="preserve"> 2.10.1</v>
      </c>
      <c r="B30" s="67"/>
      <c r="C30" s="67"/>
      <c r="D30" s="67"/>
      <c r="E30" s="67"/>
      <c r="F30" s="718">
        <f>データ一覧!Q22</f>
        <v>1130</v>
      </c>
      <c r="G30" s="1489"/>
      <c r="H30" s="1490"/>
      <c r="I30" s="718">
        <f t="shared" ref="I30:I37" si="2">+L30+O30</f>
        <v>4203</v>
      </c>
      <c r="J30" s="719"/>
      <c r="K30" s="720"/>
      <c r="L30" s="718">
        <f>データ一覧!Q24</f>
        <v>2051</v>
      </c>
      <c r="M30" s="1489"/>
      <c r="N30" s="1490"/>
      <c r="O30" s="718">
        <f>データ一覧!Q25</f>
        <v>2152</v>
      </c>
      <c r="P30" s="1489"/>
      <c r="Q30" s="1490"/>
      <c r="R30" s="150"/>
      <c r="S30" s="1491">
        <f t="shared" ref="S30:S35" si="3">+L30/O30*100</f>
        <v>95.306691449814124</v>
      </c>
      <c r="T30" s="1492"/>
      <c r="U30" s="1493">
        <f>データ一覧!Q27</f>
        <v>3.7194690265486727</v>
      </c>
      <c r="V30" s="1494"/>
      <c r="W30" s="999">
        <f>データ一覧!Q28</f>
        <v>21.6</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t="str">
        <f>データ一覧!Q337</f>
        <v>…</v>
      </c>
      <c r="AY30" s="633"/>
      <c r="AZ30" s="633"/>
      <c r="BA30" s="248"/>
      <c r="BB30" s="661" t="str">
        <f>+データ一覧!Q362</f>
        <v>…</v>
      </c>
      <c r="BC30" s="662"/>
      <c r="BD30" s="662"/>
      <c r="BE30" s="662"/>
      <c r="BF30" s="246"/>
      <c r="BG30" s="247"/>
      <c r="BH30" s="246"/>
      <c r="BI30" s="633" t="str">
        <f>データ一覧!Q387</f>
        <v>…</v>
      </c>
      <c r="BJ30" s="633"/>
      <c r="BK30" s="633"/>
      <c r="BL30" s="633"/>
      <c r="BM30" s="633"/>
      <c r="BN30" s="67"/>
      <c r="BO30" s="151"/>
      <c r="BP30" s="148" t="s">
        <v>843</v>
      </c>
      <c r="BQ30" s="565"/>
      <c r="BR30" s="566"/>
      <c r="BS30" s="566"/>
      <c r="BT30" s="566"/>
      <c r="BU30" s="566"/>
      <c r="BV30" s="647">
        <f t="shared" si="1"/>
        <v>719</v>
      </c>
      <c r="BW30" s="648"/>
      <c r="BX30" s="648"/>
      <c r="BY30" s="649"/>
      <c r="BZ30" s="647">
        <f>データ一覧!Q506</f>
        <v>328</v>
      </c>
      <c r="CA30" s="648"/>
      <c r="CB30" s="648"/>
      <c r="CC30" s="649"/>
      <c r="CD30" s="1955">
        <f>データ一覧!Q531</f>
        <v>391</v>
      </c>
      <c r="CE30" s="1956"/>
      <c r="CF30" s="1956"/>
      <c r="CG30" s="1957"/>
      <c r="CH30" s="1477"/>
      <c r="CI30" s="632" t="s">
        <v>844</v>
      </c>
      <c r="CJ30" s="623"/>
      <c r="CK30" s="623"/>
      <c r="CL30" s="623"/>
      <c r="CM30" s="624"/>
      <c r="CN30" s="647">
        <f t="shared" si="0"/>
        <v>59</v>
      </c>
      <c r="CO30" s="648"/>
      <c r="CP30" s="648"/>
      <c r="CQ30" s="649"/>
      <c r="CR30" s="647">
        <f>データ一覧!Q519</f>
        <v>44</v>
      </c>
      <c r="CS30" s="648"/>
      <c r="CT30" s="648"/>
      <c r="CU30" s="649"/>
      <c r="CV30" s="647">
        <f>データ一覧!Q544</f>
        <v>15</v>
      </c>
      <c r="CW30" s="648"/>
      <c r="CX30" s="648"/>
      <c r="CY30" s="1109"/>
    </row>
    <row r="31" spans="1:103" ht="15.75" customHeight="1" x14ac:dyDescent="0.15">
      <c r="A31" s="169" t="str">
        <f>データ一覧!$A$29</f>
        <v xml:space="preserve"> 7.10.1</v>
      </c>
      <c r="B31" s="67"/>
      <c r="C31" s="67"/>
      <c r="D31" s="67"/>
      <c r="E31" s="67"/>
      <c r="F31" s="718">
        <f>データ一覧!Q29</f>
        <v>1115</v>
      </c>
      <c r="G31" s="1489"/>
      <c r="H31" s="1490"/>
      <c r="I31" s="1887">
        <f t="shared" si="2"/>
        <v>4032</v>
      </c>
      <c r="J31" s="1888"/>
      <c r="K31" s="1889"/>
      <c r="L31" s="718">
        <f>データ一覧!Q31</f>
        <v>1957</v>
      </c>
      <c r="M31" s="719"/>
      <c r="N31" s="720"/>
      <c r="O31" s="718">
        <f>データ一覧!Q32</f>
        <v>2075</v>
      </c>
      <c r="P31" s="719"/>
      <c r="Q31" s="720"/>
      <c r="R31" s="67"/>
      <c r="S31" s="1491">
        <f t="shared" si="3"/>
        <v>94.313253012048193</v>
      </c>
      <c r="T31" s="1492"/>
      <c r="U31" s="1495">
        <f>データ一覧!Q34</f>
        <v>3.6161434977578475</v>
      </c>
      <c r="V31" s="1496"/>
      <c r="W31" s="999">
        <f>データ一覧!Q35</f>
        <v>20.7</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t="str">
        <f>データ一覧!Q338</f>
        <v>…</v>
      </c>
      <c r="AY31" s="633"/>
      <c r="AZ31" s="633"/>
      <c r="BA31" s="248"/>
      <c r="BB31" s="661" t="str">
        <f>+データ一覧!Q363</f>
        <v>…</v>
      </c>
      <c r="BC31" s="662"/>
      <c r="BD31" s="662"/>
      <c r="BE31" s="662"/>
      <c r="BF31" s="246"/>
      <c r="BG31" s="247"/>
      <c r="BH31" s="246"/>
      <c r="BI31" s="633" t="str">
        <f>データ一覧!Q388</f>
        <v>…</v>
      </c>
      <c r="BJ31" s="633"/>
      <c r="BK31" s="633"/>
      <c r="BL31" s="633"/>
      <c r="BM31" s="633"/>
      <c r="BN31" s="67"/>
      <c r="BO31" s="151"/>
      <c r="BP31" s="148"/>
      <c r="BQ31" s="921" t="s">
        <v>845</v>
      </c>
      <c r="BR31" s="921"/>
      <c r="BS31" s="921"/>
      <c r="BT31" s="921"/>
      <c r="BU31" s="922"/>
      <c r="BV31" s="647">
        <f t="shared" si="1"/>
        <v>3</v>
      </c>
      <c r="BW31" s="648"/>
      <c r="BX31" s="648"/>
      <c r="BY31" s="649"/>
      <c r="BZ31" s="647">
        <f>データ一覧!Q507</f>
        <v>3</v>
      </c>
      <c r="CA31" s="648"/>
      <c r="CB31" s="648"/>
      <c r="CC31" s="649"/>
      <c r="CD31" s="1955">
        <v>0</v>
      </c>
      <c r="CE31" s="1956"/>
      <c r="CF31" s="1956"/>
      <c r="CG31" s="1957"/>
      <c r="CH31" s="1477"/>
      <c r="CI31" s="632" t="s">
        <v>846</v>
      </c>
      <c r="CJ31" s="623"/>
      <c r="CK31" s="623"/>
      <c r="CL31" s="623"/>
      <c r="CM31" s="624"/>
      <c r="CN31" s="647">
        <f t="shared" si="0"/>
        <v>61</v>
      </c>
      <c r="CO31" s="648"/>
      <c r="CP31" s="648"/>
      <c r="CQ31" s="649"/>
      <c r="CR31" s="647">
        <f>データ一覧!Q520</f>
        <v>44</v>
      </c>
      <c r="CS31" s="648"/>
      <c r="CT31" s="648"/>
      <c r="CU31" s="649"/>
      <c r="CV31" s="647">
        <f>データ一覧!Q545</f>
        <v>17</v>
      </c>
      <c r="CW31" s="648"/>
      <c r="CX31" s="648"/>
      <c r="CY31" s="1109"/>
    </row>
    <row r="32" spans="1:103" ht="15.75" customHeight="1" x14ac:dyDescent="0.15">
      <c r="A32" s="169" t="str">
        <f>データ一覧!$A$36</f>
        <v>12.10.1</v>
      </c>
      <c r="B32" s="1499"/>
      <c r="C32" s="67"/>
      <c r="D32" s="67"/>
      <c r="E32" s="67"/>
      <c r="F32" s="718">
        <f>データ一覧!Q36</f>
        <v>1095</v>
      </c>
      <c r="G32" s="719"/>
      <c r="H32" s="720"/>
      <c r="I32" s="1887">
        <f t="shared" si="2"/>
        <v>3759</v>
      </c>
      <c r="J32" s="1888"/>
      <c r="K32" s="1889"/>
      <c r="L32" s="718">
        <f>データ一覧!Q38</f>
        <v>1825</v>
      </c>
      <c r="M32" s="719"/>
      <c r="N32" s="720"/>
      <c r="O32" s="718">
        <f>データ一覧!Q39</f>
        <v>1934</v>
      </c>
      <c r="P32" s="719"/>
      <c r="Q32" s="720"/>
      <c r="R32" s="67"/>
      <c r="S32" s="1491">
        <f t="shared" si="3"/>
        <v>94.364012409513961</v>
      </c>
      <c r="T32" s="1492"/>
      <c r="U32" s="1495">
        <f>データ一覧!Q41</f>
        <v>3.4328767123287673</v>
      </c>
      <c r="V32" s="1496"/>
      <c r="W32" s="999">
        <f>データ一覧!Q42</f>
        <v>19.3</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t="str">
        <f>データ一覧!Q339</f>
        <v>…</v>
      </c>
      <c r="AY32" s="633"/>
      <c r="AZ32" s="633"/>
      <c r="BA32" s="248"/>
      <c r="BB32" s="661" t="str">
        <f>+データ一覧!Q364</f>
        <v>…</v>
      </c>
      <c r="BC32" s="662"/>
      <c r="BD32" s="662"/>
      <c r="BE32" s="662"/>
      <c r="BF32" s="246"/>
      <c r="BG32" s="247"/>
      <c r="BH32" s="246"/>
      <c r="BI32" s="633" t="str">
        <f>データ一覧!Q389</f>
        <v>…</v>
      </c>
      <c r="BJ32" s="633"/>
      <c r="BK32" s="633"/>
      <c r="BL32" s="633"/>
      <c r="BM32" s="633"/>
      <c r="BN32" s="67"/>
      <c r="BO32" s="151"/>
      <c r="BP32" s="67"/>
      <c r="BQ32" s="632" t="s">
        <v>848</v>
      </c>
      <c r="BR32" s="919"/>
      <c r="BS32" s="919"/>
      <c r="BT32" s="919"/>
      <c r="BU32" s="920"/>
      <c r="BV32" s="647">
        <f t="shared" si="1"/>
        <v>7</v>
      </c>
      <c r="BW32" s="648"/>
      <c r="BX32" s="648"/>
      <c r="BY32" s="649"/>
      <c r="BZ32" s="647">
        <f>データ一覧!Q508</f>
        <v>4</v>
      </c>
      <c r="CA32" s="648"/>
      <c r="CB32" s="648"/>
      <c r="CC32" s="649"/>
      <c r="CD32" s="647">
        <f>データ一覧!Q533</f>
        <v>3</v>
      </c>
      <c r="CE32" s="648"/>
      <c r="CF32" s="648"/>
      <c r="CG32" s="649"/>
      <c r="CH32" s="1477" t="s">
        <v>849</v>
      </c>
      <c r="CI32" s="565"/>
      <c r="CJ32" s="68"/>
      <c r="CK32" s="68"/>
      <c r="CL32" s="68"/>
      <c r="CM32" s="259"/>
      <c r="CN32" s="647">
        <f t="shared" si="0"/>
        <v>3</v>
      </c>
      <c r="CO32" s="648"/>
      <c r="CP32" s="648"/>
      <c r="CQ32" s="649"/>
      <c r="CR32" s="647">
        <f>データ一覧!Q521</f>
        <v>1</v>
      </c>
      <c r="CS32" s="648"/>
      <c r="CT32" s="648"/>
      <c r="CU32" s="649"/>
      <c r="CV32" s="647">
        <f>データ一覧!Q546</f>
        <v>2</v>
      </c>
      <c r="CW32" s="648"/>
      <c r="CX32" s="648"/>
      <c r="CY32" s="1109"/>
    </row>
    <row r="33" spans="1:103" ht="15.75" customHeight="1" x14ac:dyDescent="0.15">
      <c r="A33" s="169" t="str">
        <f>+データ一覧!$A$43</f>
        <v>17.10.1</v>
      </c>
      <c r="B33" s="67"/>
      <c r="C33" s="67"/>
      <c r="D33" s="67"/>
      <c r="E33" s="67"/>
      <c r="F33" s="718">
        <f>データ一覧!Q43</f>
        <v>1060</v>
      </c>
      <c r="G33" s="1489"/>
      <c r="H33" s="1490"/>
      <c r="I33" s="1887">
        <f t="shared" si="2"/>
        <v>3405</v>
      </c>
      <c r="J33" s="1888"/>
      <c r="K33" s="1889"/>
      <c r="L33" s="718">
        <f>データ一覧!Q45</f>
        <v>1643</v>
      </c>
      <c r="M33" s="1489"/>
      <c r="N33" s="1490"/>
      <c r="O33" s="718">
        <f>データ一覧!Q46</f>
        <v>1762</v>
      </c>
      <c r="P33" s="1489"/>
      <c r="Q33" s="1490"/>
      <c r="R33" s="150"/>
      <c r="S33" s="1491">
        <f t="shared" si="3"/>
        <v>93.246311010215663</v>
      </c>
      <c r="T33" s="1492"/>
      <c r="U33" s="1493">
        <f>データ一覧!Q48</f>
        <v>3.2122641509433962</v>
      </c>
      <c r="V33" s="1494"/>
      <c r="W33" s="999">
        <f>データ一覧!Q49</f>
        <v>17.5</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t="str">
        <f>データ一覧!Q340</f>
        <v>…</v>
      </c>
      <c r="AY33" s="633"/>
      <c r="AZ33" s="633"/>
      <c r="BA33" s="248"/>
      <c r="BB33" s="661" t="str">
        <f>+データ一覧!Q365</f>
        <v>…</v>
      </c>
      <c r="BC33" s="662"/>
      <c r="BD33" s="662"/>
      <c r="BE33" s="662"/>
      <c r="BF33" s="246"/>
      <c r="BG33" s="247"/>
      <c r="BH33" s="246"/>
      <c r="BI33" s="633" t="str">
        <f>データ一覧!Q390</f>
        <v>…</v>
      </c>
      <c r="BJ33" s="633"/>
      <c r="BK33" s="633"/>
      <c r="BL33" s="633"/>
      <c r="BM33" s="633"/>
      <c r="BN33" s="67"/>
      <c r="BO33" s="151"/>
      <c r="BP33" s="67" t="s">
        <v>775</v>
      </c>
      <c r="BQ33" s="1481" t="s">
        <v>851</v>
      </c>
      <c r="BR33" s="623"/>
      <c r="BS33" s="623"/>
      <c r="BT33" s="623"/>
      <c r="BU33" s="624"/>
      <c r="BV33" s="647">
        <f>BZ33+CD33</f>
        <v>40</v>
      </c>
      <c r="BW33" s="648"/>
      <c r="BX33" s="648"/>
      <c r="BY33" s="649"/>
      <c r="BZ33" s="647">
        <f>データ一覧!Q509</f>
        <v>34</v>
      </c>
      <c r="CA33" s="648"/>
      <c r="CB33" s="648"/>
      <c r="CC33" s="649"/>
      <c r="CD33" s="647">
        <f>データ一覧!Q534</f>
        <v>6</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+データ一覧!Q50</f>
        <v>1006</v>
      </c>
      <c r="G34" s="1489"/>
      <c r="H34" s="1490"/>
      <c r="I34" s="1887">
        <f t="shared" si="2"/>
        <v>3046</v>
      </c>
      <c r="J34" s="1888"/>
      <c r="K34" s="1889"/>
      <c r="L34" s="718">
        <f>+データ一覧!Q52</f>
        <v>1449</v>
      </c>
      <c r="M34" s="1489"/>
      <c r="N34" s="1490"/>
      <c r="O34" s="718">
        <f>+データ一覧!Q53</f>
        <v>1597</v>
      </c>
      <c r="P34" s="1489"/>
      <c r="Q34" s="1490"/>
      <c r="R34" s="150"/>
      <c r="S34" s="1491">
        <f t="shared" si="3"/>
        <v>90.732623669380089</v>
      </c>
      <c r="T34" s="1492"/>
      <c r="U34" s="1493">
        <f>+データ一覧!Q55</f>
        <v>3.0278330019880717</v>
      </c>
      <c r="V34" s="1494"/>
      <c r="W34" s="999">
        <f>+データ一覧!Q56</f>
        <v>15.6</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t="str">
        <f>データ一覧!Q341</f>
        <v>…</v>
      </c>
      <c r="AY34" s="633"/>
      <c r="AZ34" s="633"/>
      <c r="BA34" s="248"/>
      <c r="BB34" s="661" t="str">
        <f>+データ一覧!Q366</f>
        <v>…</v>
      </c>
      <c r="BC34" s="662"/>
      <c r="BD34" s="662"/>
      <c r="BE34" s="662"/>
      <c r="BF34" s="246"/>
      <c r="BG34" s="247"/>
      <c r="BH34" s="246"/>
      <c r="BI34" s="633" t="str">
        <f>データ一覧!Q391</f>
        <v>…</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305"/>
      <c r="CU34" s="305"/>
      <c r="CV34" s="305"/>
      <c r="CW34" s="305"/>
      <c r="CX34" s="305"/>
      <c r="CY34" s="306"/>
    </row>
    <row r="35" spans="1:103" ht="15.75" customHeight="1" x14ac:dyDescent="0.15">
      <c r="A35" s="169" t="str">
        <f>データ一覧!$A$57</f>
        <v>27.10.1</v>
      </c>
      <c r="B35" s="67"/>
      <c r="C35" s="67"/>
      <c r="D35" s="67"/>
      <c r="E35" s="67"/>
      <c r="F35" s="718">
        <f>データ一覧!Q57</f>
        <v>902</v>
      </c>
      <c r="G35" s="623"/>
      <c r="H35" s="624"/>
      <c r="I35" s="1887">
        <f t="shared" si="2"/>
        <v>2638</v>
      </c>
      <c r="J35" s="1888"/>
      <c r="K35" s="1889"/>
      <c r="L35" s="1754">
        <f>データ一覧!Q59</f>
        <v>1250</v>
      </c>
      <c r="M35" s="667"/>
      <c r="N35" s="927"/>
      <c r="O35" s="1754">
        <f>データ一覧!Q60</f>
        <v>1388</v>
      </c>
      <c r="P35" s="667"/>
      <c r="Q35" s="927"/>
      <c r="R35" s="1505"/>
      <c r="S35" s="1491">
        <f t="shared" si="3"/>
        <v>90.057636887608069</v>
      </c>
      <c r="T35" s="1492"/>
      <c r="U35" s="1493">
        <f>データ一覧!Q62</f>
        <v>2.9246119733924614</v>
      </c>
      <c r="V35" s="713"/>
      <c r="W35" s="999">
        <f>データ一覧!Q63</f>
        <v>13.6</v>
      </c>
      <c r="X35" s="623"/>
      <c r="Y35" s="910"/>
      <c r="Z35" s="67" t="s">
        <v>852</v>
      </c>
      <c r="AA35" s="67"/>
      <c r="AB35" s="67"/>
      <c r="AC35" s="162"/>
      <c r="AD35" s="666">
        <f>データ一覧!Q265</f>
        <v>17846.750000000309</v>
      </c>
      <c r="AE35" s="1072"/>
      <c r="AF35" s="217"/>
      <c r="AG35" s="218" t="s">
        <v>853</v>
      </c>
      <c r="AH35" s="219"/>
      <c r="AI35" s="219"/>
      <c r="AJ35" s="220"/>
      <c r="AK35" s="666">
        <f>データ一覧!Q268</f>
        <v>30.63</v>
      </c>
      <c r="AL35" s="1072"/>
      <c r="AM35" s="221"/>
      <c r="AN35" s="148" t="s">
        <v>1203</v>
      </c>
      <c r="AO35" s="632" t="s">
        <v>522</v>
      </c>
      <c r="AP35" s="632"/>
      <c r="AQ35" s="632"/>
      <c r="AR35" s="632"/>
      <c r="AS35" s="632"/>
      <c r="AT35" s="632"/>
      <c r="AU35" s="632"/>
      <c r="AV35" s="67"/>
      <c r="AW35" s="150"/>
      <c r="AX35" s="633" t="str">
        <f>データ一覧!Q342</f>
        <v>…</v>
      </c>
      <c r="AY35" s="633"/>
      <c r="AZ35" s="633"/>
      <c r="BA35" s="248"/>
      <c r="BB35" s="661" t="str">
        <f>+データ一覧!Q367</f>
        <v>…</v>
      </c>
      <c r="BC35" s="662"/>
      <c r="BD35" s="662"/>
      <c r="BE35" s="662"/>
      <c r="BF35" s="246"/>
      <c r="BG35" s="247"/>
      <c r="BH35" s="246"/>
      <c r="BI35" s="633" t="str">
        <f>データ一覧!Q392</f>
        <v>…</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308"/>
      <c r="CU35" s="308"/>
      <c r="CV35" s="308"/>
      <c r="CW35" s="308"/>
      <c r="CX35" s="308"/>
      <c r="CY35" s="309"/>
    </row>
    <row r="36" spans="1:103" ht="15.75" customHeight="1" x14ac:dyDescent="0.15">
      <c r="A36" s="148" t="s">
        <v>854</v>
      </c>
      <c r="B36" s="507"/>
      <c r="C36" s="507"/>
      <c r="D36" s="507"/>
      <c r="E36" s="507"/>
      <c r="F36" s="718">
        <f>データ一覧!Q64</f>
        <v>948</v>
      </c>
      <c r="G36" s="712"/>
      <c r="H36" s="712"/>
      <c r="I36" s="1887">
        <f t="shared" si="2"/>
        <v>2423</v>
      </c>
      <c r="J36" s="1888"/>
      <c r="K36" s="1889"/>
      <c r="L36" s="718">
        <f>データ一覧!Q66</f>
        <v>1196</v>
      </c>
      <c r="M36" s="712"/>
      <c r="N36" s="712"/>
      <c r="O36" s="718">
        <f>データ一覧!Q67</f>
        <v>1227</v>
      </c>
      <c r="P36" s="712"/>
      <c r="Q36" s="712"/>
      <c r="R36" s="1505"/>
      <c r="S36" s="1491">
        <f>+L36/O36*100</f>
        <v>97.473512632436837</v>
      </c>
      <c r="T36" s="1492"/>
      <c r="U36" s="1495">
        <f>データ一覧!Q69</f>
        <v>2.5559071729957807</v>
      </c>
      <c r="V36" s="978"/>
      <c r="W36" s="999">
        <f>データ一覧!Q70</f>
        <v>12.447983560236322</v>
      </c>
      <c r="X36" s="712"/>
      <c r="Y36" s="910"/>
      <c r="Z36" s="67" t="s">
        <v>855</v>
      </c>
      <c r="AA36" s="67"/>
      <c r="AB36" s="67"/>
      <c r="AC36" s="162"/>
      <c r="AD36" s="666">
        <f>データ一覧!Q266</f>
        <v>7954.9700000002003</v>
      </c>
      <c r="AE36" s="1072"/>
      <c r="AF36" s="217"/>
      <c r="AG36" s="218" t="s">
        <v>856</v>
      </c>
      <c r="AH36" s="219"/>
      <c r="AI36" s="219"/>
      <c r="AJ36" s="220"/>
      <c r="AK36" s="666">
        <f>データ一覧!Q269</f>
        <v>9256.6200000001099</v>
      </c>
      <c r="AL36" s="1072"/>
      <c r="AM36" s="221"/>
      <c r="AN36" s="148" t="s">
        <v>1204</v>
      </c>
      <c r="AO36" s="632" t="s">
        <v>523</v>
      </c>
      <c r="AP36" s="632"/>
      <c r="AQ36" s="632"/>
      <c r="AR36" s="632"/>
      <c r="AS36" s="632"/>
      <c r="AT36" s="632"/>
      <c r="AU36" s="632"/>
      <c r="AV36" s="67"/>
      <c r="AW36" s="150"/>
      <c r="AX36" s="633" t="str">
        <f>データ一覧!Q343</f>
        <v>…</v>
      </c>
      <c r="AY36" s="633"/>
      <c r="AZ36" s="633"/>
      <c r="BA36" s="248"/>
      <c r="BB36" s="661" t="str">
        <f>+データ一覧!Q368</f>
        <v>…</v>
      </c>
      <c r="BC36" s="662"/>
      <c r="BD36" s="662"/>
      <c r="BE36" s="662"/>
      <c r="BF36" s="246"/>
      <c r="BG36" s="247"/>
      <c r="BH36" s="246"/>
      <c r="BI36" s="633" t="str">
        <f>データ一覧!Q393</f>
        <v>…</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526" t="s">
        <v>1662</v>
      </c>
      <c r="B37" s="508"/>
      <c r="C37" s="508"/>
      <c r="D37" s="508"/>
      <c r="E37" s="508"/>
      <c r="F37" s="1891">
        <f>データ一覧!Q71</f>
        <v>895</v>
      </c>
      <c r="G37" s="1229"/>
      <c r="H37" s="1229"/>
      <c r="I37" s="1891">
        <f t="shared" si="2"/>
        <v>2075</v>
      </c>
      <c r="J37" s="1892"/>
      <c r="K37" s="1893"/>
      <c r="L37" s="1891">
        <f>データ一覧!Q81</f>
        <v>1047</v>
      </c>
      <c r="M37" s="1229"/>
      <c r="N37" s="1229"/>
      <c r="O37" s="1891">
        <f>データ一覧!Q82</f>
        <v>1028</v>
      </c>
      <c r="P37" s="1229"/>
      <c r="Q37" s="1232"/>
      <c r="R37" s="1894"/>
      <c r="S37" s="1895">
        <f>+L37/O37*100</f>
        <v>101.84824902723734</v>
      </c>
      <c r="T37" s="1896"/>
      <c r="U37" s="1897">
        <f>データ一覧!Q72</f>
        <v>2.3199999999999998</v>
      </c>
      <c r="V37" s="1233"/>
      <c r="W37" s="1898">
        <f>データ一覧!Q73</f>
        <v>10.660159260210634</v>
      </c>
      <c r="X37" s="1229"/>
      <c r="Y37" s="1234"/>
      <c r="Z37" s="67" t="s">
        <v>870</v>
      </c>
      <c r="AA37" s="67"/>
      <c r="AB37" s="67"/>
      <c r="AC37" s="162"/>
      <c r="AD37" s="666">
        <f>データ一覧!Q267</f>
        <v>185.21</v>
      </c>
      <c r="AE37" s="1072"/>
      <c r="AF37" s="217"/>
      <c r="AG37" s="218" t="s">
        <v>871</v>
      </c>
      <c r="AH37" s="219"/>
      <c r="AI37" s="219"/>
      <c r="AJ37" s="220"/>
      <c r="AK37" s="666">
        <f>データ一覧!Q270</f>
        <v>1.62</v>
      </c>
      <c r="AL37" s="1072"/>
      <c r="AM37" s="221"/>
      <c r="AN37" s="148" t="s">
        <v>1205</v>
      </c>
      <c r="AO37" s="632" t="s">
        <v>524</v>
      </c>
      <c r="AP37" s="632"/>
      <c r="AQ37" s="632"/>
      <c r="AR37" s="632"/>
      <c r="AS37" s="632"/>
      <c r="AT37" s="632"/>
      <c r="AU37" s="632"/>
      <c r="AV37" s="67"/>
      <c r="AW37" s="150"/>
      <c r="AX37" s="633" t="str">
        <f>データ一覧!Q344</f>
        <v>…</v>
      </c>
      <c r="AY37" s="633"/>
      <c r="AZ37" s="633"/>
      <c r="BA37" s="248"/>
      <c r="BB37" s="661" t="str">
        <f>+データ一覧!Q369</f>
        <v>…</v>
      </c>
      <c r="BC37" s="662"/>
      <c r="BD37" s="662"/>
      <c r="BE37" s="662"/>
      <c r="BF37" s="246"/>
      <c r="BG37" s="247"/>
      <c r="BH37" s="246"/>
      <c r="BI37" s="633" t="str">
        <f>データ一覧!Q394</f>
        <v>…</v>
      </c>
      <c r="BJ37" s="633"/>
      <c r="BK37" s="633"/>
      <c r="BL37" s="633"/>
      <c r="BM37" s="633"/>
      <c r="BN37" s="67"/>
      <c r="BO37" s="151"/>
      <c r="BP37" s="1009" t="s">
        <v>872</v>
      </c>
      <c r="BQ37" s="996"/>
      <c r="BR37" s="996"/>
      <c r="BS37" s="996"/>
      <c r="BT37" s="996"/>
      <c r="BU37" s="996"/>
      <c r="BV37" s="997"/>
      <c r="BW37" s="182"/>
      <c r="BX37" s="966">
        <f>データ一覧!Q547</f>
        <v>0</v>
      </c>
      <c r="BY37" s="966"/>
      <c r="BZ37" s="966"/>
      <c r="CA37" s="165"/>
      <c r="CB37" s="896">
        <f>データ一覧!Q560</f>
        <v>0</v>
      </c>
      <c r="CC37" s="966"/>
      <c r="CD37" s="966"/>
      <c r="CE37" s="966"/>
      <c r="CF37" s="67" t="s">
        <v>873</v>
      </c>
      <c r="CG37" s="263"/>
      <c r="CH37" s="995" t="s">
        <v>654</v>
      </c>
      <c r="CI37" s="996"/>
      <c r="CJ37" s="996"/>
      <c r="CK37" s="996"/>
      <c r="CL37" s="996"/>
      <c r="CM37" s="996"/>
      <c r="CN37" s="997"/>
      <c r="CO37" s="264"/>
      <c r="CP37" s="966">
        <f>データ一覧!Q553</f>
        <v>0</v>
      </c>
      <c r="CQ37" s="966"/>
      <c r="CR37" s="966"/>
      <c r="CS37" s="165"/>
      <c r="CT37" s="762">
        <f>データ一覧!Q566</f>
        <v>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t="str">
        <f>データ一覧!Q345</f>
        <v>…</v>
      </c>
      <c r="AY38" s="633"/>
      <c r="AZ38" s="633"/>
      <c r="BA38" s="248"/>
      <c r="BB38" s="661" t="str">
        <f>+データ一覧!Q370</f>
        <v>…</v>
      </c>
      <c r="BC38" s="662"/>
      <c r="BD38" s="662"/>
      <c r="BE38" s="662"/>
      <c r="BF38" s="246"/>
      <c r="BG38" s="247"/>
      <c r="BH38" s="246"/>
      <c r="BI38" s="633" t="str">
        <f>データ一覧!Q395</f>
        <v>…</v>
      </c>
      <c r="BJ38" s="633"/>
      <c r="BK38" s="633"/>
      <c r="BL38" s="633"/>
      <c r="BM38" s="633"/>
      <c r="BN38" s="67"/>
      <c r="BO38" s="151"/>
      <c r="BP38" s="759" t="s">
        <v>877</v>
      </c>
      <c r="BQ38" s="760"/>
      <c r="BR38" s="760"/>
      <c r="BS38" s="760"/>
      <c r="BT38" s="760"/>
      <c r="BU38" s="760"/>
      <c r="BV38" s="761"/>
      <c r="BW38" s="150"/>
      <c r="BX38" s="966">
        <f>データ一覧!Q548</f>
        <v>0</v>
      </c>
      <c r="BY38" s="966"/>
      <c r="BZ38" s="966"/>
      <c r="CA38" s="603"/>
      <c r="CB38" s="896">
        <f>データ一覧!Q561</f>
        <v>0</v>
      </c>
      <c r="CC38" s="966"/>
      <c r="CD38" s="966"/>
      <c r="CE38" s="966"/>
      <c r="CF38" s="67"/>
      <c r="CG38" s="149"/>
      <c r="CH38" s="905" t="s">
        <v>655</v>
      </c>
      <c r="CI38" s="760"/>
      <c r="CJ38" s="760"/>
      <c r="CK38" s="760"/>
      <c r="CL38" s="760"/>
      <c r="CM38" s="760"/>
      <c r="CN38" s="760"/>
      <c r="CO38" s="266"/>
      <c r="CP38" s="966">
        <f>データ一覧!Q554</f>
        <v>0</v>
      </c>
      <c r="CQ38" s="966"/>
      <c r="CR38" s="966"/>
      <c r="CS38" s="603"/>
      <c r="CT38" s="661">
        <f>データ一覧!Q567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t="str">
        <f>データ一覧!Q346</f>
        <v>…</v>
      </c>
      <c r="AY39" s="633"/>
      <c r="AZ39" s="633"/>
      <c r="BA39" s="248"/>
      <c r="BB39" s="661" t="str">
        <f>+データ一覧!Q371</f>
        <v>…</v>
      </c>
      <c r="BC39" s="662"/>
      <c r="BD39" s="662"/>
      <c r="BE39" s="662"/>
      <c r="BF39" s="246"/>
      <c r="BG39" s="247"/>
      <c r="BH39" s="246"/>
      <c r="BI39" s="633" t="str">
        <f>データ一覧!Q396</f>
        <v>…</v>
      </c>
      <c r="BJ39" s="633"/>
      <c r="BK39" s="633"/>
      <c r="BL39" s="633"/>
      <c r="BM39" s="633"/>
      <c r="BN39" s="67"/>
      <c r="BO39" s="151"/>
      <c r="BP39" s="759" t="s">
        <v>889</v>
      </c>
      <c r="BQ39" s="760"/>
      <c r="BR39" s="760"/>
      <c r="BS39" s="760"/>
      <c r="BT39" s="760"/>
      <c r="BU39" s="760"/>
      <c r="BV39" s="761"/>
      <c r="BW39" s="150"/>
      <c r="BX39" s="966">
        <f>データ一覧!Q549</f>
        <v>3</v>
      </c>
      <c r="BY39" s="966"/>
      <c r="BZ39" s="966"/>
      <c r="CA39" s="603"/>
      <c r="CB39" s="896">
        <f>データ一覧!Q562</f>
        <v>22</v>
      </c>
      <c r="CC39" s="966"/>
      <c r="CD39" s="966"/>
      <c r="CE39" s="966"/>
      <c r="CF39" s="67"/>
      <c r="CG39" s="149"/>
      <c r="CH39" s="914" t="s">
        <v>890</v>
      </c>
      <c r="CI39" s="760"/>
      <c r="CJ39" s="760"/>
      <c r="CK39" s="760"/>
      <c r="CL39" s="760"/>
      <c r="CM39" s="760"/>
      <c r="CN39" s="760"/>
      <c r="CO39" s="267"/>
      <c r="CP39" s="966">
        <f>データ一覧!Q555</f>
        <v>2</v>
      </c>
      <c r="CQ39" s="966"/>
      <c r="CR39" s="966"/>
      <c r="CS39" s="603"/>
      <c r="CT39" s="661">
        <f>データ一覧!Q568</f>
        <v>70</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t="str">
        <f>データ一覧!Q347</f>
        <v>…</v>
      </c>
      <c r="AY40" s="633"/>
      <c r="AZ40" s="633"/>
      <c r="BA40" s="248"/>
      <c r="BB40" s="661" t="str">
        <f>+データ一覧!Q372</f>
        <v>…</v>
      </c>
      <c r="BC40" s="662"/>
      <c r="BD40" s="662"/>
      <c r="BE40" s="662"/>
      <c r="BF40" s="246"/>
      <c r="BG40" s="247"/>
      <c r="BH40" s="246"/>
      <c r="BI40" s="633" t="str">
        <f>データ一覧!Q397</f>
        <v>…</v>
      </c>
      <c r="BJ40" s="633"/>
      <c r="BK40" s="633"/>
      <c r="BL40" s="633"/>
      <c r="BM40" s="633"/>
      <c r="BN40" s="67"/>
      <c r="BO40" s="151"/>
      <c r="BP40" s="759" t="s">
        <v>894</v>
      </c>
      <c r="BQ40" s="760"/>
      <c r="BR40" s="760"/>
      <c r="BS40" s="760"/>
      <c r="BT40" s="760"/>
      <c r="BU40" s="760"/>
      <c r="BV40" s="761"/>
      <c r="BW40" s="150"/>
      <c r="BX40" s="966">
        <f>データ一覧!Q550</f>
        <v>6</v>
      </c>
      <c r="BY40" s="966"/>
      <c r="BZ40" s="966"/>
      <c r="CA40" s="603"/>
      <c r="CB40" s="896">
        <f>データ一覧!Q563</f>
        <v>107</v>
      </c>
      <c r="CC40" s="966"/>
      <c r="CD40" s="966"/>
      <c r="CE40" s="966"/>
      <c r="CF40" s="67"/>
      <c r="CG40" s="149"/>
      <c r="CH40" s="914" t="s">
        <v>895</v>
      </c>
      <c r="CI40" s="760"/>
      <c r="CJ40" s="760"/>
      <c r="CK40" s="760"/>
      <c r="CL40" s="760"/>
      <c r="CM40" s="760"/>
      <c r="CN40" s="760"/>
      <c r="CO40" s="267"/>
      <c r="CP40" s="966">
        <f>データ一覧!Q556</f>
        <v>0</v>
      </c>
      <c r="CQ40" s="966"/>
      <c r="CR40" s="966"/>
      <c r="CS40" s="603"/>
      <c r="CT40" s="661">
        <f>データ一覧!Q569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データ一覧!Q271</f>
        <v>8.3699999999999992</v>
      </c>
      <c r="AE41" s="1072"/>
      <c r="AF41" s="217"/>
      <c r="AG41" s="656" t="s">
        <v>899</v>
      </c>
      <c r="AH41" s="657"/>
      <c r="AI41" s="657"/>
      <c r="AJ41" s="658"/>
      <c r="AK41" s="666">
        <f>データ一覧!Q273</f>
        <v>2264.64</v>
      </c>
      <c r="AL41" s="1072"/>
      <c r="AM41" s="221"/>
      <c r="AN41" s="148"/>
      <c r="AO41" s="632" t="s">
        <v>528</v>
      </c>
      <c r="AP41" s="632"/>
      <c r="AQ41" s="632"/>
      <c r="AR41" s="632"/>
      <c r="AS41" s="632"/>
      <c r="AT41" s="632"/>
      <c r="AU41" s="632"/>
      <c r="AV41" s="67"/>
      <c r="AW41" s="150"/>
      <c r="AX41" s="633" t="str">
        <f>データ一覧!Q348</f>
        <v>…</v>
      </c>
      <c r="AY41" s="633"/>
      <c r="AZ41" s="633"/>
      <c r="BA41" s="248"/>
      <c r="BB41" s="661" t="str">
        <f>+データ一覧!Q373</f>
        <v>…</v>
      </c>
      <c r="BC41" s="662"/>
      <c r="BD41" s="662"/>
      <c r="BE41" s="662"/>
      <c r="BF41" s="246"/>
      <c r="BG41" s="247"/>
      <c r="BH41" s="246"/>
      <c r="BI41" s="633" t="str">
        <f>データ一覧!Q398</f>
        <v>…</v>
      </c>
      <c r="BJ41" s="633"/>
      <c r="BK41" s="633"/>
      <c r="BL41" s="633"/>
      <c r="BM41" s="633"/>
      <c r="BN41" s="67"/>
      <c r="BO41" s="151"/>
      <c r="BP41" s="899" t="s">
        <v>900</v>
      </c>
      <c r="BQ41" s="900"/>
      <c r="BR41" s="900"/>
      <c r="BS41" s="900"/>
      <c r="BT41" s="900"/>
      <c r="BU41" s="900"/>
      <c r="BV41" s="901"/>
      <c r="BW41" s="150"/>
      <c r="BX41" s="913">
        <f>データ一覧!Q551</f>
        <v>0</v>
      </c>
      <c r="BY41" s="913"/>
      <c r="BZ41" s="913"/>
      <c r="CA41" s="603"/>
      <c r="CB41" s="1016">
        <f>データ一覧!Q564</f>
        <v>0</v>
      </c>
      <c r="CC41" s="913"/>
      <c r="CD41" s="913"/>
      <c r="CE41" s="913"/>
      <c r="CF41" s="67"/>
      <c r="CG41" s="149"/>
      <c r="CH41" s="914" t="s">
        <v>901</v>
      </c>
      <c r="CI41" s="760"/>
      <c r="CJ41" s="760"/>
      <c r="CK41" s="760"/>
      <c r="CL41" s="760"/>
      <c r="CM41" s="760"/>
      <c r="CN41" s="760"/>
      <c r="CO41" s="267"/>
      <c r="CP41" s="966">
        <f>データ一覧!Q557</f>
        <v>0</v>
      </c>
      <c r="CQ41" s="966"/>
      <c r="CR41" s="966"/>
      <c r="CS41" s="603"/>
      <c r="CT41" s="661">
        <f>データ一覧!Q570</f>
        <v>0</v>
      </c>
      <c r="CU41" s="662"/>
      <c r="CV41" s="662"/>
      <c r="CW41" s="662"/>
      <c r="CX41" s="67"/>
      <c r="CY41" s="270"/>
    </row>
    <row r="42" spans="1:103" ht="15.75" customHeight="1" x14ac:dyDescent="0.15">
      <c r="A42" s="579" t="s">
        <v>896</v>
      </c>
      <c r="B42" s="1517" t="str">
        <f>+MID(データ一覧!$A$83,3,2)</f>
        <v>10</v>
      </c>
      <c r="C42" s="1518" t="s">
        <v>897</v>
      </c>
      <c r="D42" s="622"/>
      <c r="E42" s="718">
        <f>+E43+E44</f>
        <v>158</v>
      </c>
      <c r="F42" s="719"/>
      <c r="G42" s="720"/>
      <c r="H42" s="718">
        <f>+H43+H44</f>
        <v>117</v>
      </c>
      <c r="I42" s="719"/>
      <c r="J42" s="720"/>
      <c r="K42" s="718">
        <f>+K43+K44</f>
        <v>122</v>
      </c>
      <c r="L42" s="719"/>
      <c r="M42" s="720"/>
      <c r="N42" s="718">
        <f>+N43+N44</f>
        <v>171</v>
      </c>
      <c r="O42" s="719"/>
      <c r="P42" s="720"/>
      <c r="Q42" s="718">
        <f>+Q43+Q44</f>
        <v>235</v>
      </c>
      <c r="R42" s="719"/>
      <c r="S42" s="720"/>
      <c r="T42" s="718">
        <f>+T43+T44</f>
        <v>292</v>
      </c>
      <c r="U42" s="719"/>
      <c r="V42" s="720"/>
      <c r="W42" s="718">
        <f>+W43+W44</f>
        <v>980</v>
      </c>
      <c r="X42" s="719"/>
      <c r="Y42" s="1479"/>
      <c r="Z42" s="67" t="s">
        <v>1215</v>
      </c>
      <c r="AA42" s="67"/>
      <c r="AB42" s="67"/>
      <c r="AC42" s="67"/>
      <c r="AD42" s="666">
        <f>データ一覧!Q272</f>
        <v>409.33000000000004</v>
      </c>
      <c r="AE42" s="1072"/>
      <c r="AF42" s="217"/>
      <c r="AG42" s="656" t="s">
        <v>904</v>
      </c>
      <c r="AH42" s="657"/>
      <c r="AI42" s="657"/>
      <c r="AJ42" s="658"/>
      <c r="AK42" s="666">
        <f>データ一覧!Q274</f>
        <v>2200.1200000000008</v>
      </c>
      <c r="AL42" s="1072"/>
      <c r="AM42" s="221"/>
      <c r="AN42" s="148" t="s">
        <v>1216</v>
      </c>
      <c r="AO42" s="632" t="s">
        <v>529</v>
      </c>
      <c r="AP42" s="632"/>
      <c r="AQ42" s="632"/>
      <c r="AR42" s="632"/>
      <c r="AS42" s="632"/>
      <c r="AT42" s="632"/>
      <c r="AU42" s="632"/>
      <c r="AV42" s="67"/>
      <c r="AW42" s="150"/>
      <c r="AX42" s="633" t="str">
        <f>データ一覧!Q349</f>
        <v>…</v>
      </c>
      <c r="AY42" s="633"/>
      <c r="AZ42" s="633"/>
      <c r="BA42" s="248"/>
      <c r="BB42" s="661" t="str">
        <f>+データ一覧!Q374</f>
        <v>…</v>
      </c>
      <c r="BC42" s="662"/>
      <c r="BD42" s="662"/>
      <c r="BE42" s="662"/>
      <c r="BF42" s="246"/>
      <c r="BG42" s="247"/>
      <c r="BH42" s="246"/>
      <c r="BI42" s="633" t="str">
        <f>データ一覧!Q399</f>
        <v>…</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データ一覧!Q558+データ一覧!Q559</f>
        <v>0</v>
      </c>
      <c r="CQ42" s="966"/>
      <c r="CR42" s="966"/>
      <c r="CS42" s="603"/>
      <c r="CT42" s="1966">
        <v>0</v>
      </c>
      <c r="CU42" s="1967"/>
      <c r="CV42" s="1967"/>
      <c r="CW42" s="1967"/>
      <c r="CX42" s="68"/>
      <c r="CY42" s="151"/>
    </row>
    <row r="43" spans="1:103" ht="15.75" customHeight="1" x14ac:dyDescent="0.15">
      <c r="A43" s="579" t="s">
        <v>902</v>
      </c>
      <c r="B43" s="483" t="s">
        <v>892</v>
      </c>
      <c r="C43" s="150" t="s">
        <v>903</v>
      </c>
      <c r="D43" s="162"/>
      <c r="E43" s="718">
        <f>データ一覧!Q83</f>
        <v>84</v>
      </c>
      <c r="F43" s="1489"/>
      <c r="G43" s="1490"/>
      <c r="H43" s="718">
        <f>データ一覧!Q84</f>
        <v>61</v>
      </c>
      <c r="I43" s="1489"/>
      <c r="J43" s="1490"/>
      <c r="K43" s="718">
        <f>データ一覧!Q85</f>
        <v>77</v>
      </c>
      <c r="L43" s="1489"/>
      <c r="M43" s="1490"/>
      <c r="N43" s="718">
        <f>データ一覧!Q86</f>
        <v>103</v>
      </c>
      <c r="O43" s="1489"/>
      <c r="P43" s="1490"/>
      <c r="Q43" s="718">
        <f>データ一覧!Q87</f>
        <v>132</v>
      </c>
      <c r="R43" s="1489"/>
      <c r="S43" s="1490"/>
      <c r="T43" s="718">
        <f>データ一覧!Q88</f>
        <v>158</v>
      </c>
      <c r="U43" s="1489"/>
      <c r="V43" s="1490"/>
      <c r="W43" s="718">
        <f>データ一覧!Q89</f>
        <v>432</v>
      </c>
      <c r="X43" s="1489"/>
      <c r="Y43" s="1519"/>
      <c r="Z43" s="67"/>
      <c r="AA43" s="67"/>
      <c r="AB43" s="67"/>
      <c r="AC43" s="67"/>
      <c r="AD43" s="239"/>
      <c r="AE43" s="240"/>
      <c r="AF43" s="234"/>
      <c r="AG43" s="673" t="s">
        <v>908</v>
      </c>
      <c r="AH43" s="645"/>
      <c r="AI43" s="645"/>
      <c r="AJ43" s="672"/>
      <c r="AK43" s="666">
        <f>データ一覧!Q275</f>
        <v>13381.990000000311</v>
      </c>
      <c r="AL43" s="1072"/>
      <c r="AM43" s="221"/>
      <c r="AN43" s="148" t="s">
        <v>1217</v>
      </c>
      <c r="AO43" s="741" t="s">
        <v>530</v>
      </c>
      <c r="AP43" s="741"/>
      <c r="AQ43" s="741"/>
      <c r="AR43" s="741"/>
      <c r="AS43" s="741"/>
      <c r="AT43" s="741"/>
      <c r="AU43" s="741"/>
      <c r="AV43" s="67"/>
      <c r="AW43" s="150"/>
      <c r="AX43" s="633" t="str">
        <f>データ一覧!Q350</f>
        <v>…</v>
      </c>
      <c r="AY43" s="633"/>
      <c r="AZ43" s="633"/>
      <c r="BA43" s="248"/>
      <c r="BB43" s="661" t="str">
        <f>+データ一覧!Q375</f>
        <v>…</v>
      </c>
      <c r="BC43" s="662"/>
      <c r="BD43" s="662"/>
      <c r="BE43" s="662"/>
      <c r="BF43" s="246"/>
      <c r="BG43" s="247"/>
      <c r="BH43" s="246"/>
      <c r="BI43" s="633" t="str">
        <f>データ一覧!Q400</f>
        <v>…</v>
      </c>
      <c r="BJ43" s="633"/>
      <c r="BK43" s="633"/>
      <c r="BL43" s="633"/>
      <c r="BM43" s="633"/>
      <c r="BN43" s="67"/>
      <c r="BO43" s="151"/>
      <c r="BP43" s="1017" t="s">
        <v>909</v>
      </c>
      <c r="BQ43" s="1018"/>
      <c r="BR43" s="1018"/>
      <c r="BS43" s="1018"/>
      <c r="BT43" s="1018"/>
      <c r="BU43" s="1018"/>
      <c r="BV43" s="1019"/>
      <c r="BW43" s="271"/>
      <c r="BX43" s="966">
        <f>データ一覧!Q552</f>
        <v>3</v>
      </c>
      <c r="BY43" s="966"/>
      <c r="BZ43" s="966"/>
      <c r="CA43" s="603"/>
      <c r="CB43" s="896">
        <f>データ一覧!Q565</f>
        <v>20</v>
      </c>
      <c r="CC43" s="966"/>
      <c r="CD43" s="966"/>
      <c r="CE43" s="966"/>
      <c r="CF43" s="67"/>
      <c r="CG43" s="149"/>
      <c r="CH43" s="914"/>
      <c r="CI43" s="760"/>
      <c r="CJ43" s="760"/>
      <c r="CK43" s="760"/>
      <c r="CL43" s="760"/>
      <c r="CM43" s="760"/>
      <c r="CN43" s="760"/>
      <c r="CO43" s="267"/>
      <c r="CP43" s="966"/>
      <c r="CQ43" s="966"/>
      <c r="CR43" s="966"/>
      <c r="CS43" s="603"/>
      <c r="CT43" s="1966"/>
      <c r="CU43" s="1967"/>
      <c r="CV43" s="1967"/>
      <c r="CW43" s="1967"/>
      <c r="CX43" s="67"/>
      <c r="CY43" s="151"/>
    </row>
    <row r="44" spans="1:103" ht="15.75" customHeight="1" x14ac:dyDescent="0.15">
      <c r="A44" s="579" t="s">
        <v>906</v>
      </c>
      <c r="B44" s="1513" t="str">
        <f>+RIGHT(データ一覧!$A$83,1)</f>
        <v>1</v>
      </c>
      <c r="C44" s="156" t="s">
        <v>907</v>
      </c>
      <c r="D44" s="164"/>
      <c r="E44" s="1520">
        <f>データ一覧!Q91</f>
        <v>74</v>
      </c>
      <c r="F44" s="1521"/>
      <c r="G44" s="1522"/>
      <c r="H44" s="1520">
        <f>データ一覧!Q92</f>
        <v>56</v>
      </c>
      <c r="I44" s="1521"/>
      <c r="J44" s="1522"/>
      <c r="K44" s="1520">
        <f>データ一覧!Q93</f>
        <v>45</v>
      </c>
      <c r="L44" s="1521"/>
      <c r="M44" s="1522"/>
      <c r="N44" s="1520">
        <f>データ一覧!Q94</f>
        <v>68</v>
      </c>
      <c r="O44" s="1521"/>
      <c r="P44" s="1522"/>
      <c r="Q44" s="1520">
        <f>データ一覧!Q95</f>
        <v>103</v>
      </c>
      <c r="R44" s="1521"/>
      <c r="S44" s="1521"/>
      <c r="T44" s="1520">
        <f>データ一覧!Q96</f>
        <v>134</v>
      </c>
      <c r="U44" s="1521"/>
      <c r="V44" s="1522"/>
      <c r="W44" s="1736">
        <f>データ一覧!Q97</f>
        <v>548</v>
      </c>
      <c r="X44" s="1489"/>
      <c r="Y44" s="1519"/>
      <c r="Z44" s="228" t="s">
        <v>910</v>
      </c>
      <c r="AA44" s="159"/>
      <c r="AB44" s="159"/>
      <c r="AC44" s="159"/>
      <c r="AD44" s="159"/>
      <c r="AE44" s="159"/>
      <c r="AF44" s="159"/>
      <c r="AG44" s="159"/>
      <c r="AH44" s="159"/>
      <c r="AI44" s="159"/>
      <c r="AJ44" s="241" t="str">
        <f>データ一覧!$A$276</f>
        <v>6年中</v>
      </c>
      <c r="AK44" s="159"/>
      <c r="AL44" s="159"/>
      <c r="AM44" s="159"/>
      <c r="AN44" s="148" t="s">
        <v>1218</v>
      </c>
      <c r="AO44" s="723" t="s">
        <v>531</v>
      </c>
      <c r="AP44" s="723"/>
      <c r="AQ44" s="723"/>
      <c r="AR44" s="723"/>
      <c r="AS44" s="723"/>
      <c r="AT44" s="723"/>
      <c r="AU44" s="723"/>
      <c r="AV44" s="490"/>
      <c r="AW44" s="150"/>
      <c r="AX44" s="633" t="str">
        <f>データ一覧!Q351</f>
        <v>…</v>
      </c>
      <c r="AY44" s="633"/>
      <c r="AZ44" s="633"/>
      <c r="BA44" s="248"/>
      <c r="BB44" s="661" t="str">
        <f>+データ一覧!Q376</f>
        <v>…</v>
      </c>
      <c r="BC44" s="662"/>
      <c r="BD44" s="662"/>
      <c r="BE44" s="662"/>
      <c r="BF44" s="491"/>
      <c r="BG44" s="247"/>
      <c r="BH44" s="491"/>
      <c r="BI44" s="633" t="str">
        <f>データ一覧!Q401</f>
        <v>…</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0"/>
      <c r="D45" s="67"/>
      <c r="E45" s="67"/>
      <c r="F45" s="67"/>
      <c r="G45" s="162"/>
      <c r="H45" s="156" t="s">
        <v>912</v>
      </c>
      <c r="I45" s="153"/>
      <c r="J45" s="153"/>
      <c r="K45" s="153"/>
      <c r="L45" s="153"/>
      <c r="M45" s="164"/>
      <c r="N45" s="1526" t="s">
        <v>913</v>
      </c>
      <c r="O45" s="153"/>
      <c r="P45" s="153"/>
      <c r="Q45" s="153"/>
      <c r="R45" s="153"/>
      <c r="S45" s="153"/>
      <c r="T45" s="1766" t="str">
        <f>データ一覧!$A78</f>
        <v>6.1.1～6.12.31</v>
      </c>
      <c r="U45" s="645"/>
      <c r="V45" s="645"/>
      <c r="W45" s="685"/>
      <c r="X45" s="685"/>
      <c r="Y45" s="660"/>
      <c r="Z45" s="1528" t="s">
        <v>914</v>
      </c>
      <c r="AA45" s="1529"/>
      <c r="AB45" s="1529"/>
      <c r="AC45" s="1530"/>
      <c r="AD45" s="1080">
        <f>データ一覧!Q276</f>
        <v>0</v>
      </c>
      <c r="AE45" s="813"/>
      <c r="AF45" s="580" t="s">
        <v>915</v>
      </c>
      <c r="AG45" s="1531" t="s">
        <v>916</v>
      </c>
      <c r="AH45" s="908"/>
      <c r="AI45" s="908"/>
      <c r="AJ45" s="909"/>
      <c r="AK45" s="1080">
        <f>データ一覧!Q277</f>
        <v>0</v>
      </c>
      <c r="AL45" s="813"/>
      <c r="AM45" s="594" t="s">
        <v>917</v>
      </c>
      <c r="AN45" s="148"/>
      <c r="AO45" s="509"/>
      <c r="AP45" s="509"/>
      <c r="AQ45" s="509"/>
      <c r="AR45" s="509"/>
      <c r="AS45" s="509"/>
      <c r="AT45" s="509"/>
      <c r="AU45" s="509"/>
      <c r="AV45" s="510"/>
      <c r="AW45" s="511"/>
      <c r="AX45" s="512"/>
      <c r="AY45" s="512"/>
      <c r="AZ45" s="512"/>
      <c r="BA45" s="513"/>
      <c r="BB45" s="514"/>
      <c r="BC45" s="514"/>
      <c r="BD45" s="514"/>
      <c r="BE45" s="514"/>
      <c r="BF45" s="513"/>
      <c r="BG45" s="515"/>
      <c r="BH45" s="515"/>
      <c r="BI45" s="512"/>
      <c r="BJ45" s="512"/>
      <c r="BK45" s="512"/>
      <c r="BL45" s="512"/>
      <c r="BM45" s="512"/>
      <c r="BN45" s="511"/>
      <c r="BO45" s="516"/>
      <c r="BP45" s="779"/>
      <c r="BQ45" s="780"/>
      <c r="BR45" s="780"/>
      <c r="BS45" s="780"/>
      <c r="BT45" s="780"/>
      <c r="BU45" s="780"/>
      <c r="BV45" s="780"/>
      <c r="BW45" s="780"/>
      <c r="BX45" s="780"/>
      <c r="BY45" s="780"/>
      <c r="BZ45" s="780"/>
      <c r="CA45" s="780"/>
      <c r="CB45" s="780"/>
      <c r="CC45" s="780"/>
      <c r="CD45" s="1968"/>
      <c r="CE45" s="1968"/>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データ一覧!Q279</f>
        <v>0</v>
      </c>
      <c r="AE46" s="966"/>
      <c r="AF46" s="580" t="s">
        <v>915</v>
      </c>
      <c r="AG46" s="1534" t="s">
        <v>926</v>
      </c>
      <c r="AH46" s="919"/>
      <c r="AI46" s="919"/>
      <c r="AJ46" s="920"/>
      <c r="AK46" s="896">
        <f>データ一覧!Q278</f>
        <v>0</v>
      </c>
      <c r="AL46" s="966"/>
      <c r="AM46" s="594" t="s">
        <v>917</v>
      </c>
      <c r="AN46" s="170" t="s">
        <v>927</v>
      </c>
      <c r="AO46" s="517"/>
      <c r="AP46" s="517"/>
      <c r="AQ46" s="518"/>
      <c r="AR46" s="518"/>
      <c r="AS46" s="518"/>
      <c r="AT46" s="518"/>
      <c r="AU46" s="518"/>
      <c r="AV46" s="519"/>
      <c r="AW46" s="518"/>
      <c r="AX46" s="518"/>
      <c r="AY46" s="518"/>
      <c r="AZ46" s="518"/>
      <c r="BA46" s="520"/>
      <c r="BB46" s="521"/>
      <c r="BC46" s="521"/>
      <c r="BD46" s="521"/>
      <c r="BE46" s="521"/>
      <c r="BF46" s="513"/>
      <c r="BG46" s="522"/>
      <c r="BH46" s="522"/>
      <c r="BI46" s="522"/>
      <c r="BJ46" s="522"/>
      <c r="BK46" s="522"/>
      <c r="BL46" s="522"/>
      <c r="BM46" s="523"/>
      <c r="BN46" s="524"/>
      <c r="BO46" s="525"/>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+データ一覧!Q280</f>
        <v>0</v>
      </c>
      <c r="AE47" s="1011"/>
      <c r="AF47" s="580" t="s">
        <v>915</v>
      </c>
      <c r="AG47" s="1538" t="s">
        <v>933</v>
      </c>
      <c r="AH47" s="1006"/>
      <c r="AI47" s="1006"/>
      <c r="AJ47" s="1007"/>
      <c r="AK47" s="1010">
        <f>+データ一覧!Q281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データ一覧!Q74</f>
        <v>12</v>
      </c>
      <c r="I48" s="1541"/>
      <c r="J48" s="1542"/>
      <c r="K48" s="769">
        <f>データ一覧!Q75</f>
        <v>60</v>
      </c>
      <c r="L48" s="1541"/>
      <c r="M48" s="1542"/>
      <c r="N48" s="769">
        <f>データ一覧!Q76</f>
        <v>46</v>
      </c>
      <c r="O48" s="1541"/>
      <c r="P48" s="1542"/>
      <c r="Q48" s="769">
        <f>データ一覧!Q77</f>
        <v>71</v>
      </c>
      <c r="R48" s="1541"/>
      <c r="S48" s="1542"/>
      <c r="T48" s="769">
        <f>データ一覧!Q78</f>
        <v>5</v>
      </c>
      <c r="U48" s="1541"/>
      <c r="V48" s="1542"/>
      <c r="W48" s="769">
        <f>データ一覧!Q79</f>
        <v>2</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データ一覧!Q574</f>
        <v>1</v>
      </c>
      <c r="CA48" s="897"/>
      <c r="CB48" s="898"/>
      <c r="CC48" s="896">
        <f>データ一覧!Q575</f>
        <v>0</v>
      </c>
      <c r="CD48" s="966"/>
      <c r="CE48" s="1074"/>
      <c r="CF48" s="853">
        <f>データ一覧!Q576</f>
        <v>11</v>
      </c>
      <c r="CG48" s="854"/>
      <c r="CH48" s="854"/>
      <c r="CI48" s="855"/>
      <c r="CJ48" s="853">
        <f>データ一覧!Q577</f>
        <v>4</v>
      </c>
      <c r="CK48" s="854"/>
      <c r="CL48" s="854"/>
      <c r="CM48" s="855"/>
      <c r="CN48" s="853">
        <f>データ一覧!Q578</f>
        <v>64</v>
      </c>
      <c r="CO48" s="854"/>
      <c r="CP48" s="854"/>
      <c r="CQ48" s="855"/>
      <c r="CR48" s="853">
        <f>データ一覧!Q579</f>
        <v>32</v>
      </c>
      <c r="CS48" s="854"/>
      <c r="CT48" s="854"/>
      <c r="CU48" s="855"/>
      <c r="CV48" s="853">
        <f>データ一覧!Q580</f>
        <v>32</v>
      </c>
      <c r="CW48" s="854"/>
      <c r="CX48" s="854"/>
      <c r="CY48" s="894"/>
    </row>
    <row r="49" spans="1:103" ht="15.75" customHeight="1" x14ac:dyDescent="0.15">
      <c r="A49" s="1535" t="str">
        <f>RIGHT(データ一覧!$A76,6)</f>
        <v>7.9.30</v>
      </c>
      <c r="B49" s="1536"/>
      <c r="C49" s="150" t="s">
        <v>941</v>
      </c>
      <c r="D49" s="67"/>
      <c r="E49" s="67"/>
      <c r="F49" s="67"/>
      <c r="G49" s="67"/>
      <c r="H49" s="1544">
        <f>+H48/I37*1000</f>
        <v>5.7831325301204819</v>
      </c>
      <c r="I49" s="1545"/>
      <c r="J49" s="1546"/>
      <c r="K49" s="1544">
        <f>+K48/I37*1000</f>
        <v>28.91566265060241</v>
      </c>
      <c r="L49" s="1545"/>
      <c r="M49" s="1546"/>
      <c r="N49" s="1547" t="s">
        <v>942</v>
      </c>
      <c r="O49" s="1548"/>
      <c r="P49" s="1549"/>
      <c r="Q49" s="1547" t="s">
        <v>942</v>
      </c>
      <c r="R49" s="1548"/>
      <c r="S49" s="1549"/>
      <c r="T49" s="1544">
        <f>+T48/I37*1000</f>
        <v>2.4096385542168677</v>
      </c>
      <c r="U49" s="1545"/>
      <c r="V49" s="1546"/>
      <c r="W49" s="1544">
        <f>+W48/I37*1000</f>
        <v>0.96385542168674698</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データ一覧!Q582</f>
        <v>1</v>
      </c>
      <c r="CA49" s="897"/>
      <c r="CB49" s="898"/>
      <c r="CC49" s="896">
        <f>データ一覧!Q583</f>
        <v>0</v>
      </c>
      <c r="CD49" s="966"/>
      <c r="CE49" s="1074"/>
      <c r="CF49" s="853">
        <f>データ一覧!Q584</f>
        <v>13</v>
      </c>
      <c r="CG49" s="854"/>
      <c r="CH49" s="854"/>
      <c r="CI49" s="855"/>
      <c r="CJ49" s="853">
        <f>データ一覧!Q585</f>
        <v>1</v>
      </c>
      <c r="CK49" s="854"/>
      <c r="CL49" s="854"/>
      <c r="CM49" s="855"/>
      <c r="CN49" s="853">
        <f>データ一覧!Q586</f>
        <v>31</v>
      </c>
      <c r="CO49" s="854"/>
      <c r="CP49" s="854"/>
      <c r="CQ49" s="855"/>
      <c r="CR49" s="853">
        <f>データ一覧!Q587</f>
        <v>17</v>
      </c>
      <c r="CS49" s="854"/>
      <c r="CT49" s="854"/>
      <c r="CU49" s="855"/>
      <c r="CV49" s="853">
        <f>データ一覧!Q588</f>
        <v>14</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データ一覧!Q590</f>
        <v>0</v>
      </c>
      <c r="CA50" s="897"/>
      <c r="CB50" s="898"/>
      <c r="CC50" s="896">
        <f>データ一覧!Q591</f>
        <v>0</v>
      </c>
      <c r="CD50" s="966"/>
      <c r="CE50" s="1074"/>
      <c r="CF50" s="661">
        <f>データ一覧!Q592</f>
        <v>0</v>
      </c>
      <c r="CG50" s="662"/>
      <c r="CH50" s="662"/>
      <c r="CI50" s="682"/>
      <c r="CJ50" s="853">
        <f>データ一覧!Q593</f>
        <v>0</v>
      </c>
      <c r="CK50" s="854"/>
      <c r="CL50" s="854"/>
      <c r="CM50" s="855"/>
      <c r="CN50" s="853">
        <f>データ一覧!Q594</f>
        <v>0</v>
      </c>
      <c r="CO50" s="854"/>
      <c r="CP50" s="854"/>
      <c r="CQ50" s="855"/>
      <c r="CR50" s="853">
        <f>データ一覧!Q595</f>
        <v>0</v>
      </c>
      <c r="CS50" s="854"/>
      <c r="CT50" s="854"/>
      <c r="CU50" s="855"/>
      <c r="CV50" s="853">
        <f>データ一覧!Q596</f>
        <v>0</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899" t="s">
        <v>61</v>
      </c>
      <c r="AA51" s="1900"/>
      <c r="AB51" s="1900"/>
      <c r="AC51" s="1900"/>
      <c r="AD51" s="1901" t="str">
        <f>データ一覧!$A$282</f>
        <v>6.12.31</v>
      </c>
      <c r="AE51" s="1901"/>
      <c r="AF51" s="1901"/>
      <c r="AG51" s="1902"/>
      <c r="AH51" s="1903" t="s">
        <v>950</v>
      </c>
      <c r="AI51" s="1903"/>
      <c r="AJ51" s="1903"/>
      <c r="AK51" s="1903"/>
      <c r="AL51" s="1903"/>
      <c r="AM51" s="1904"/>
      <c r="AN51" s="167" t="str">
        <f>データ一覧!$A$402</f>
        <v>7.3.31</v>
      </c>
      <c r="AO51" s="209"/>
      <c r="AP51" s="209"/>
      <c r="AQ51" s="209"/>
      <c r="AR51" s="209"/>
      <c r="AS51" s="209"/>
      <c r="AT51" s="210" t="s">
        <v>902</v>
      </c>
      <c r="AU51" s="211"/>
      <c r="AV51" s="692">
        <f>データ一覧!Q402</f>
        <v>0</v>
      </c>
      <c r="AW51" s="692"/>
      <c r="AX51" s="693"/>
      <c r="AY51" s="691">
        <f>データ一覧!Q403</f>
        <v>2008</v>
      </c>
      <c r="AZ51" s="692"/>
      <c r="BA51" s="692"/>
      <c r="BB51" s="693"/>
      <c r="BC51" s="589"/>
      <c r="BD51" s="692">
        <f>データ一覧!Q404</f>
        <v>0</v>
      </c>
      <c r="BE51" s="692"/>
      <c r="BF51" s="693"/>
      <c r="BG51" s="589"/>
      <c r="BH51" s="692">
        <f>データ一覧!Q405</f>
        <v>0</v>
      </c>
      <c r="BI51" s="692"/>
      <c r="BJ51" s="693"/>
      <c r="BK51" s="589"/>
      <c r="BL51" s="692">
        <f>データ一覧!Q406</f>
        <v>1864</v>
      </c>
      <c r="BM51" s="692"/>
      <c r="BN51" s="692"/>
      <c r="BO51" s="694"/>
      <c r="BP51" s="67" t="s">
        <v>775</v>
      </c>
      <c r="BQ51" s="632" t="s">
        <v>677</v>
      </c>
      <c r="BR51" s="632"/>
      <c r="BS51" s="632"/>
      <c r="BT51" s="632"/>
      <c r="BU51" s="632"/>
      <c r="BV51" s="632"/>
      <c r="BW51" s="632"/>
      <c r="BX51" s="632"/>
      <c r="BY51" s="162"/>
      <c r="BZ51" s="896">
        <f>データ一覧!Q597</f>
        <v>0</v>
      </c>
      <c r="CA51" s="966"/>
      <c r="CB51" s="1074"/>
      <c r="CC51" s="647">
        <f>データ一覧!Q598</f>
        <v>0</v>
      </c>
      <c r="CD51" s="648"/>
      <c r="CE51" s="649"/>
      <c r="CF51" s="661">
        <f>データ一覧!Q599</f>
        <v>0</v>
      </c>
      <c r="CG51" s="662"/>
      <c r="CH51" s="662"/>
      <c r="CI51" s="682"/>
      <c r="CJ51" s="853">
        <f>データ一覧!Q600</f>
        <v>0</v>
      </c>
      <c r="CK51" s="854"/>
      <c r="CL51" s="854"/>
      <c r="CM51" s="855"/>
      <c r="CN51" s="853">
        <f>データ一覧!Q601</f>
        <v>0</v>
      </c>
      <c r="CO51" s="854"/>
      <c r="CP51" s="854"/>
      <c r="CQ51" s="855"/>
      <c r="CR51" s="853">
        <f>データ一覧!Q602</f>
        <v>0</v>
      </c>
      <c r="CS51" s="854"/>
      <c r="CT51" s="854"/>
      <c r="CU51" s="855"/>
      <c r="CV51" s="853">
        <f>データ一覧!Q603</f>
        <v>0</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905"/>
      <c r="AA52" s="1906"/>
      <c r="AB52" s="1906"/>
      <c r="AC52" s="1906"/>
      <c r="AD52" s="1907"/>
      <c r="AE52" s="1907"/>
      <c r="AF52" s="1907"/>
      <c r="AG52" s="1908"/>
      <c r="AH52" s="1909"/>
      <c r="AI52" s="1909"/>
      <c r="AJ52" s="1909"/>
      <c r="AK52" s="1909"/>
      <c r="AL52" s="1909"/>
      <c r="AM52" s="1910"/>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データ一覧!Q604</f>
        <v>0</v>
      </c>
      <c r="CA52" s="662"/>
      <c r="CB52" s="682"/>
      <c r="CC52" s="661">
        <f>データ一覧!Q605</f>
        <v>0</v>
      </c>
      <c r="CD52" s="662"/>
      <c r="CE52" s="682"/>
      <c r="CF52" s="661">
        <f>データ一覧!Q606</f>
        <v>0</v>
      </c>
      <c r="CG52" s="662"/>
      <c r="CH52" s="662"/>
      <c r="CI52" s="682"/>
      <c r="CJ52" s="661">
        <f>データ一覧!Q607</f>
        <v>0</v>
      </c>
      <c r="CK52" s="662"/>
      <c r="CL52" s="662"/>
      <c r="CM52" s="682"/>
      <c r="CN52" s="661">
        <f>データ一覧!Q608</f>
        <v>0</v>
      </c>
      <c r="CO52" s="662"/>
      <c r="CP52" s="662"/>
      <c r="CQ52" s="682"/>
      <c r="CR52" s="661">
        <f>データ一覧!Q609</f>
        <v>0</v>
      </c>
      <c r="CS52" s="662"/>
      <c r="CT52" s="662"/>
      <c r="CU52" s="682"/>
      <c r="CV52" s="661">
        <f>データ一覧!Q610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911"/>
      <c r="AA53" s="1912"/>
      <c r="AB53" s="1912"/>
      <c r="AC53" s="1912"/>
      <c r="AD53" s="1913"/>
      <c r="AE53" s="1913"/>
      <c r="AF53" s="1913"/>
      <c r="AG53" s="1914"/>
      <c r="AH53" s="1915"/>
      <c r="AI53" s="1915"/>
      <c r="AJ53" s="1915"/>
      <c r="AK53" s="1915"/>
      <c r="AL53" s="1915"/>
      <c r="AM53" s="1916"/>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+データ一覧!Q612</f>
        <v>0</v>
      </c>
      <c r="CA53" s="662"/>
      <c r="CB53" s="682"/>
      <c r="CC53" s="661">
        <f>+データ一覧!Q613</f>
        <v>0</v>
      </c>
      <c r="CD53" s="662"/>
      <c r="CE53" s="682"/>
      <c r="CF53" s="661">
        <f>+データ一覧!Q614</f>
        <v>0</v>
      </c>
      <c r="CG53" s="662"/>
      <c r="CH53" s="662"/>
      <c r="CI53" s="682"/>
      <c r="CJ53" s="661">
        <f>+データ一覧!Q615</f>
        <v>0</v>
      </c>
      <c r="CK53" s="662"/>
      <c r="CL53" s="662"/>
      <c r="CM53" s="682"/>
      <c r="CN53" s="661">
        <f>+データ一覧!Q616</f>
        <v>0</v>
      </c>
      <c r="CO53" s="662"/>
      <c r="CP53" s="662"/>
      <c r="CQ53" s="682"/>
      <c r="CR53" s="661">
        <f>+データ一覧!Q617</f>
        <v>0</v>
      </c>
      <c r="CS53" s="662"/>
      <c r="CT53" s="662"/>
      <c r="CU53" s="682"/>
      <c r="CV53" s="661">
        <f>+データ一覧!Q618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1917" t="s">
        <v>951</v>
      </c>
      <c r="AA54" s="1909"/>
      <c r="AB54" s="1909"/>
      <c r="AC54" s="1918"/>
      <c r="AD54" s="1919" t="s">
        <v>952</v>
      </c>
      <c r="AE54" s="1909"/>
      <c r="AF54" s="1909"/>
      <c r="AG54" s="1918"/>
      <c r="AH54" s="1920" t="s">
        <v>953</v>
      </c>
      <c r="AI54" s="1921"/>
      <c r="AJ54" s="1922"/>
      <c r="AK54" s="1920" t="s">
        <v>954</v>
      </c>
      <c r="AL54" s="1921"/>
      <c r="AM54" s="1923"/>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データ一覧!Q620</f>
        <v>0</v>
      </c>
      <c r="CA54" s="662"/>
      <c r="CB54" s="682"/>
      <c r="CC54" s="661">
        <f>データ一覧!Q621</f>
        <v>0</v>
      </c>
      <c r="CD54" s="662"/>
      <c r="CE54" s="682"/>
      <c r="CF54" s="661">
        <f>データ一覧!Q622</f>
        <v>0</v>
      </c>
      <c r="CG54" s="662"/>
      <c r="CH54" s="662"/>
      <c r="CI54" s="682"/>
      <c r="CJ54" s="661">
        <f>データ一覧!Q623</f>
        <v>0</v>
      </c>
      <c r="CK54" s="662"/>
      <c r="CL54" s="662"/>
      <c r="CM54" s="682"/>
      <c r="CN54" s="661">
        <f>データ一覧!Q624</f>
        <v>0</v>
      </c>
      <c r="CO54" s="662"/>
      <c r="CP54" s="662"/>
      <c r="CQ54" s="682"/>
      <c r="CR54" s="661">
        <f>データ一覧!Q625</f>
        <v>0</v>
      </c>
      <c r="CS54" s="662"/>
      <c r="CT54" s="662"/>
      <c r="CU54" s="682"/>
      <c r="CV54" s="661">
        <f>データ一覧!Q626</f>
        <v>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1924"/>
      <c r="AA55" s="1915"/>
      <c r="AB55" s="1915"/>
      <c r="AC55" s="1925"/>
      <c r="AD55" s="1926"/>
      <c r="AE55" s="1915"/>
      <c r="AF55" s="1915"/>
      <c r="AG55" s="1925"/>
      <c r="AH55" s="1926"/>
      <c r="AI55" s="1915"/>
      <c r="AJ55" s="1925"/>
      <c r="AK55" s="1926"/>
      <c r="AL55" s="1915"/>
      <c r="AM55" s="1916"/>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データ一覧!Q628</f>
        <v>1</v>
      </c>
      <c r="CA55" s="662"/>
      <c r="CB55" s="682"/>
      <c r="CC55" s="661">
        <f>データ一覧!Q629</f>
        <v>0</v>
      </c>
      <c r="CD55" s="662"/>
      <c r="CE55" s="682"/>
      <c r="CF55" s="853">
        <f>データ一覧!Q630</f>
        <v>9</v>
      </c>
      <c r="CG55" s="854"/>
      <c r="CH55" s="854"/>
      <c r="CI55" s="855"/>
      <c r="CJ55" s="853">
        <f>データ一覧!Q631</f>
        <v>5</v>
      </c>
      <c r="CK55" s="854"/>
      <c r="CL55" s="854"/>
      <c r="CM55" s="855"/>
      <c r="CN55" s="853">
        <f>データ一覧!Q632</f>
        <v>48</v>
      </c>
      <c r="CO55" s="854"/>
      <c r="CP55" s="854"/>
      <c r="CQ55" s="855"/>
      <c r="CR55" s="853">
        <f>データ一覧!Q633</f>
        <v>23</v>
      </c>
      <c r="CS55" s="854"/>
      <c r="CT55" s="854"/>
      <c r="CU55" s="855"/>
      <c r="CV55" s="853">
        <f>データ一覧!Q634</f>
        <v>25</v>
      </c>
      <c r="CW55" s="854"/>
      <c r="CX55" s="854"/>
      <c r="CY55" s="894"/>
    </row>
    <row r="56" spans="1:103" ht="15.75" customHeight="1" x14ac:dyDescent="0.15">
      <c r="A56" s="710" t="s">
        <v>379</v>
      </c>
      <c r="B56" s="632"/>
      <c r="C56" s="632"/>
      <c r="D56" s="632"/>
      <c r="E56" s="632"/>
      <c r="F56" s="632"/>
      <c r="G56" s="711"/>
      <c r="H56" s="715" t="str">
        <f>データ一覧!Q99</f>
        <v>…</v>
      </c>
      <c r="I56" s="1081"/>
      <c r="J56" s="1585"/>
      <c r="K56" s="715" t="str">
        <f>データ一覧!Q156</f>
        <v>…</v>
      </c>
      <c r="L56" s="1081"/>
      <c r="M56" s="1585"/>
      <c r="N56" s="715">
        <f>データ一覧!Q100</f>
        <v>151</v>
      </c>
      <c r="O56" s="1081"/>
      <c r="P56" s="1585"/>
      <c r="Q56" s="715">
        <f>データ一覧!Q157</f>
        <v>932</v>
      </c>
      <c r="R56" s="1081"/>
      <c r="S56" s="1585"/>
      <c r="T56" s="715" t="str">
        <f>データ一覧!Q101</f>
        <v>…</v>
      </c>
      <c r="U56" s="1081"/>
      <c r="V56" s="1585"/>
      <c r="W56" s="715" t="str">
        <f>データ一覧!Q158</f>
        <v>…</v>
      </c>
      <c r="X56" s="1081"/>
      <c r="Y56" s="1586"/>
      <c r="Z56" s="1927"/>
      <c r="AA56" s="511"/>
      <c r="AB56" s="511"/>
      <c r="AC56" s="1928" t="s">
        <v>958</v>
      </c>
      <c r="AD56" s="1929"/>
      <c r="AE56" s="511"/>
      <c r="AF56" s="511"/>
      <c r="AG56" s="1928" t="s">
        <v>958</v>
      </c>
      <c r="AH56" s="1929"/>
      <c r="AI56" s="511"/>
      <c r="AJ56" s="1928" t="s">
        <v>958</v>
      </c>
      <c r="AK56" s="511"/>
      <c r="AL56" s="511"/>
      <c r="AM56" s="1930" t="s">
        <v>792</v>
      </c>
      <c r="AN56" s="992" t="str">
        <f>データ一覧!$A$407</f>
        <v>6.4.1</v>
      </c>
      <c r="AO56" s="993"/>
      <c r="AP56" s="993"/>
      <c r="AQ56" s="994"/>
      <c r="AR56" s="727">
        <f>データ一覧!Q407</f>
        <v>165.2</v>
      </c>
      <c r="AS56" s="728"/>
      <c r="AT56" s="728"/>
      <c r="AU56" s="200" t="s">
        <v>971</v>
      </c>
      <c r="AV56" s="727">
        <f>データ一覧!Q408</f>
        <v>37.200000000000003</v>
      </c>
      <c r="AW56" s="728"/>
      <c r="AX56" s="728"/>
      <c r="AY56" s="201" t="s">
        <v>971</v>
      </c>
      <c r="AZ56" s="887">
        <f>データ一覧!Q409</f>
        <v>39</v>
      </c>
      <c r="BA56" s="888"/>
      <c r="BB56" s="888"/>
      <c r="BC56" s="202" t="s">
        <v>971</v>
      </c>
      <c r="BD56" s="985">
        <f>データ一覧!Q410</f>
        <v>89</v>
      </c>
      <c r="BE56" s="986"/>
      <c r="BF56" s="986"/>
      <c r="BG56" s="597" t="s">
        <v>972</v>
      </c>
      <c r="BH56" s="873" t="str">
        <f>データ一覧!$A$411</f>
        <v>7.4.1</v>
      </c>
      <c r="BI56" s="874"/>
      <c r="BJ56" s="874"/>
      <c r="BK56" s="875"/>
      <c r="BL56" s="1114">
        <f>データ一覧!Q411</f>
        <v>0</v>
      </c>
      <c r="BM56" s="1855"/>
      <c r="BN56" s="1855"/>
      <c r="BO56" s="584" t="s">
        <v>971</v>
      </c>
      <c r="BP56" s="67" t="s">
        <v>775</v>
      </c>
      <c r="BQ56" s="632" t="s">
        <v>973</v>
      </c>
      <c r="BR56" s="632"/>
      <c r="BS56" s="632"/>
      <c r="BT56" s="632"/>
      <c r="BU56" s="632"/>
      <c r="BV56" s="632"/>
      <c r="BW56" s="632"/>
      <c r="BX56" s="632"/>
      <c r="BY56" s="162"/>
      <c r="BZ56" s="661">
        <f>データ一覧!Q636</f>
        <v>0</v>
      </c>
      <c r="CA56" s="662"/>
      <c r="CB56" s="682"/>
      <c r="CC56" s="661">
        <f>データ一覧!Q637</f>
        <v>0</v>
      </c>
      <c r="CD56" s="662"/>
      <c r="CE56" s="682"/>
      <c r="CF56" s="661">
        <f>データ一覧!Q638</f>
        <v>0</v>
      </c>
      <c r="CG56" s="662"/>
      <c r="CH56" s="662"/>
      <c r="CI56" s="682"/>
      <c r="CJ56" s="661">
        <f>データ一覧!Q639</f>
        <v>0</v>
      </c>
      <c r="CK56" s="662"/>
      <c r="CL56" s="662"/>
      <c r="CM56" s="682"/>
      <c r="CN56" s="661">
        <f>データ一覧!Q640</f>
        <v>0</v>
      </c>
      <c r="CO56" s="662"/>
      <c r="CP56" s="662"/>
      <c r="CQ56" s="682"/>
      <c r="CR56" s="661">
        <f>データ一覧!Q641</f>
        <v>0</v>
      </c>
      <c r="CS56" s="662"/>
      <c r="CT56" s="662"/>
      <c r="CU56" s="682"/>
      <c r="CV56" s="661">
        <f>データ一覧!Q642</f>
        <v>0</v>
      </c>
      <c r="CW56" s="662"/>
      <c r="CX56" s="662"/>
      <c r="CY56" s="663"/>
    </row>
    <row r="57" spans="1:103" ht="15.75" customHeight="1" x14ac:dyDescent="0.15">
      <c r="A57" s="710" t="s">
        <v>974</v>
      </c>
      <c r="B57" s="632"/>
      <c r="C57" s="632"/>
      <c r="D57" s="632"/>
      <c r="E57" s="632"/>
      <c r="F57" s="632"/>
      <c r="G57" s="711"/>
      <c r="H57" s="715" t="str">
        <f>データ一覧!Q102</f>
        <v>…</v>
      </c>
      <c r="I57" s="1081"/>
      <c r="J57" s="1585"/>
      <c r="K57" s="715" t="str">
        <f>データ一覧!Q159</f>
        <v>…</v>
      </c>
      <c r="L57" s="1081"/>
      <c r="M57" s="1585"/>
      <c r="N57" s="715">
        <f>データ一覧!Q103</f>
        <v>12</v>
      </c>
      <c r="O57" s="1081"/>
      <c r="P57" s="1585"/>
      <c r="Q57" s="715">
        <f>データ一覧!Q160</f>
        <v>137</v>
      </c>
      <c r="R57" s="1081"/>
      <c r="S57" s="1585"/>
      <c r="T57" s="715" t="str">
        <f>データ一覧!Q104</f>
        <v>…</v>
      </c>
      <c r="U57" s="1081"/>
      <c r="V57" s="1585"/>
      <c r="W57" s="715" t="str">
        <f>データ一覧!Q161</f>
        <v>…</v>
      </c>
      <c r="X57" s="1081"/>
      <c r="Y57" s="1586"/>
      <c r="Z57" s="1931">
        <f>データ一覧!Q282</f>
        <v>0</v>
      </c>
      <c r="AA57" s="1226"/>
      <c r="AB57" s="1226"/>
      <c r="AC57" s="1932"/>
      <c r="AD57" s="1933">
        <f>データ一覧!Q283</f>
        <v>0</v>
      </c>
      <c r="AE57" s="1226"/>
      <c r="AF57" s="1226"/>
      <c r="AG57" s="1932"/>
      <c r="AH57" s="1934">
        <f>データ一覧!Q284</f>
        <v>0</v>
      </c>
      <c r="AI57" s="1227"/>
      <c r="AJ57" s="1935"/>
      <c r="AK57" s="1936">
        <f>データ一覧!Q285</f>
        <v>0</v>
      </c>
      <c r="AL57" s="1228"/>
      <c r="AM57" s="1937"/>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データ一覧!Q644</f>
        <v>0</v>
      </c>
      <c r="CA57" s="680"/>
      <c r="CB57" s="681"/>
      <c r="CC57" s="679">
        <f>データ一覧!Q645</f>
        <v>0</v>
      </c>
      <c r="CD57" s="680"/>
      <c r="CE57" s="681"/>
      <c r="CF57" s="679">
        <f>データ一覧!Q646</f>
        <v>0</v>
      </c>
      <c r="CG57" s="680"/>
      <c r="CH57" s="680"/>
      <c r="CI57" s="681"/>
      <c r="CJ57" s="679">
        <f>データ一覧!Q647</f>
        <v>0</v>
      </c>
      <c r="CK57" s="680"/>
      <c r="CL57" s="680"/>
      <c r="CM57" s="681"/>
      <c r="CN57" s="679">
        <f>データ一覧!Q648</f>
        <v>0</v>
      </c>
      <c r="CO57" s="680"/>
      <c r="CP57" s="680"/>
      <c r="CQ57" s="681"/>
      <c r="CR57" s="679">
        <f>データ一覧!Q649</f>
        <v>0</v>
      </c>
      <c r="CS57" s="680"/>
      <c r="CT57" s="680"/>
      <c r="CU57" s="681"/>
      <c r="CV57" s="679">
        <f>データ一覧!Q650</f>
        <v>0</v>
      </c>
      <c r="CW57" s="680"/>
      <c r="CX57" s="680"/>
      <c r="CY57" s="1862"/>
    </row>
    <row r="58" spans="1:103" ht="15.75" customHeight="1" x14ac:dyDescent="0.15">
      <c r="A58" s="710" t="s">
        <v>979</v>
      </c>
      <c r="B58" s="632"/>
      <c r="C58" s="632"/>
      <c r="D58" s="632"/>
      <c r="E58" s="632"/>
      <c r="F58" s="632"/>
      <c r="G58" s="711"/>
      <c r="H58" s="715" t="str">
        <f>データ一覧!Q105</f>
        <v>…</v>
      </c>
      <c r="I58" s="1081"/>
      <c r="J58" s="1585"/>
      <c r="K58" s="715" t="str">
        <f>データ一覧!Q162</f>
        <v>…</v>
      </c>
      <c r="L58" s="1081"/>
      <c r="M58" s="1585"/>
      <c r="N58" s="896" t="str">
        <f>データ一覧!Q106</f>
        <v>-</v>
      </c>
      <c r="O58" s="966"/>
      <c r="P58" s="1074"/>
      <c r="Q58" s="896" t="str">
        <f>データ一覧!Q163</f>
        <v>-</v>
      </c>
      <c r="R58" s="966"/>
      <c r="S58" s="1074"/>
      <c r="T58" s="715" t="str">
        <f>データ一覧!Q107</f>
        <v>…</v>
      </c>
      <c r="U58" s="1081"/>
      <c r="V58" s="1585"/>
      <c r="W58" s="715" t="str">
        <f>データ一覧!Q164</f>
        <v>…</v>
      </c>
      <c r="X58" s="1081"/>
      <c r="Y58" s="1586"/>
      <c r="Z58" s="1938" t="s">
        <v>963</v>
      </c>
      <c r="AA58" s="1921"/>
      <c r="AB58" s="1921"/>
      <c r="AC58" s="1921"/>
      <c r="AD58" s="1921"/>
      <c r="AE58" s="1921"/>
      <c r="AF58" s="1921"/>
      <c r="AG58" s="1921"/>
      <c r="AH58" s="1921"/>
      <c r="AI58" s="1921"/>
      <c r="AJ58" s="1921"/>
      <c r="AK58" s="1921"/>
      <c r="AL58" s="1921"/>
      <c r="AM58" s="1923"/>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データ一覧!Q108</f>
        <v>…</v>
      </c>
      <c r="I59" s="1081"/>
      <c r="J59" s="1585"/>
      <c r="K59" s="715" t="str">
        <f>データ一覧!Q165</f>
        <v>…</v>
      </c>
      <c r="L59" s="1081"/>
      <c r="M59" s="1585"/>
      <c r="N59" s="715">
        <f>データ一覧!Q109</f>
        <v>23</v>
      </c>
      <c r="O59" s="1081"/>
      <c r="P59" s="1585"/>
      <c r="Q59" s="715">
        <f>データ一覧!Q166</f>
        <v>122</v>
      </c>
      <c r="R59" s="1081"/>
      <c r="S59" s="1585"/>
      <c r="T59" s="715" t="str">
        <f>データ一覧!Q110</f>
        <v>…</v>
      </c>
      <c r="U59" s="1081"/>
      <c r="V59" s="1585"/>
      <c r="W59" s="715" t="str">
        <f>データ一覧!Q167</f>
        <v>…</v>
      </c>
      <c r="X59" s="1081"/>
      <c r="Y59" s="1586"/>
      <c r="Z59" s="1924"/>
      <c r="AA59" s="1915"/>
      <c r="AB59" s="1915"/>
      <c r="AC59" s="1915"/>
      <c r="AD59" s="1915"/>
      <c r="AE59" s="1915"/>
      <c r="AF59" s="1915"/>
      <c r="AG59" s="1915"/>
      <c r="AH59" s="1915"/>
      <c r="AI59" s="1915"/>
      <c r="AJ59" s="1915"/>
      <c r="AK59" s="1915"/>
      <c r="AL59" s="1915"/>
      <c r="AM59" s="1916"/>
      <c r="AN59" s="870" t="str">
        <f>データ一覧!$A$412</f>
        <v>7.3.31</v>
      </c>
      <c r="AO59" s="871"/>
      <c r="AP59" s="871"/>
      <c r="AQ59" s="872"/>
      <c r="AR59" s="598"/>
      <c r="AS59" s="725">
        <f>データ一覧!Q412</f>
        <v>141</v>
      </c>
      <c r="AT59" s="725"/>
      <c r="AU59" s="726"/>
      <c r="AV59" s="598"/>
      <c r="AW59" s="725">
        <f>データ一覧!Q414</f>
        <v>449</v>
      </c>
      <c r="AX59" s="725"/>
      <c r="AY59" s="726"/>
      <c r="AZ59" s="598"/>
      <c r="BA59" s="725">
        <f>データ一覧!Q415</f>
        <v>397</v>
      </c>
      <c r="BB59" s="725"/>
      <c r="BC59" s="726"/>
      <c r="BD59" s="673">
        <f>データ一覧!Q413</f>
        <v>5</v>
      </c>
      <c r="BE59" s="725"/>
      <c r="BF59" s="726"/>
      <c r="BG59" s="673">
        <f>データ一覧!Q416</f>
        <v>84</v>
      </c>
      <c r="BH59" s="725"/>
      <c r="BI59" s="726"/>
      <c r="BJ59" s="673">
        <f>データ一覧!Q417</f>
        <v>32</v>
      </c>
      <c r="BK59" s="674"/>
      <c r="BL59" s="675"/>
      <c r="BM59" s="673">
        <f>データ一覧!Q418</f>
        <v>1231</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データ一覧!Q111</f>
        <v>…</v>
      </c>
      <c r="I60" s="1081"/>
      <c r="J60" s="1585"/>
      <c r="K60" s="715" t="str">
        <f>データ一覧!Q168</f>
        <v>…</v>
      </c>
      <c r="L60" s="1081"/>
      <c r="M60" s="1585"/>
      <c r="N60" s="715">
        <f>データ一覧!Q112</f>
        <v>30</v>
      </c>
      <c r="O60" s="1081"/>
      <c r="P60" s="1585"/>
      <c r="Q60" s="715">
        <f>データ一覧!Q169</f>
        <v>210</v>
      </c>
      <c r="R60" s="1081"/>
      <c r="S60" s="1585"/>
      <c r="T60" s="715" t="str">
        <f>データ一覧!Q113</f>
        <v>…</v>
      </c>
      <c r="U60" s="1081"/>
      <c r="V60" s="1585"/>
      <c r="W60" s="715" t="str">
        <f>データ一覧!Q170</f>
        <v>…</v>
      </c>
      <c r="X60" s="1081"/>
      <c r="Y60" s="1586"/>
      <c r="Z60" s="1938" t="s">
        <v>970</v>
      </c>
      <c r="AA60" s="1921"/>
      <c r="AB60" s="1921"/>
      <c r="AC60" s="1921"/>
      <c r="AD60" s="1921"/>
      <c r="AE60" s="1922"/>
      <c r="AF60" s="1920" t="s">
        <v>394</v>
      </c>
      <c r="AG60" s="1921"/>
      <c r="AH60" s="1921"/>
      <c r="AI60" s="1922"/>
      <c r="AJ60" s="1921" t="s">
        <v>395</v>
      </c>
      <c r="AK60" s="1921"/>
      <c r="AL60" s="1921"/>
      <c r="AM60" s="1923"/>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データ一覧!Q114</f>
        <v>…</v>
      </c>
      <c r="I61" s="1081"/>
      <c r="J61" s="1585"/>
      <c r="K61" s="715" t="str">
        <f>データ一覧!Q171</f>
        <v>…</v>
      </c>
      <c r="L61" s="1081"/>
      <c r="M61" s="1585"/>
      <c r="N61" s="896" t="str">
        <f>データ一覧!Q115</f>
        <v>-</v>
      </c>
      <c r="O61" s="966"/>
      <c r="P61" s="1074"/>
      <c r="Q61" s="896" t="str">
        <f>データ一覧!Q172</f>
        <v>-</v>
      </c>
      <c r="R61" s="966"/>
      <c r="S61" s="1074"/>
      <c r="T61" s="715" t="str">
        <f>データ一覧!Q116</f>
        <v>…</v>
      </c>
      <c r="U61" s="1081"/>
      <c r="V61" s="1585"/>
      <c r="W61" s="715" t="str">
        <f>データ一覧!Q173</f>
        <v>…</v>
      </c>
      <c r="X61" s="1081"/>
      <c r="Y61" s="1586"/>
      <c r="Z61" s="1924"/>
      <c r="AA61" s="1915"/>
      <c r="AB61" s="1915"/>
      <c r="AC61" s="1915"/>
      <c r="AD61" s="1915"/>
      <c r="AE61" s="1925"/>
      <c r="AF61" s="1926"/>
      <c r="AG61" s="1915"/>
      <c r="AH61" s="1915"/>
      <c r="AI61" s="1925"/>
      <c r="AJ61" s="1915"/>
      <c r="AK61" s="1915"/>
      <c r="AL61" s="1915"/>
      <c r="AM61" s="1916"/>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データ一覧!Q117</f>
        <v>…</v>
      </c>
      <c r="I62" s="1081"/>
      <c r="J62" s="1585"/>
      <c r="K62" s="715" t="str">
        <f>データ一覧!Q174</f>
        <v>…</v>
      </c>
      <c r="L62" s="1081"/>
      <c r="M62" s="1585"/>
      <c r="N62" s="715">
        <f>データ一覧!Q118</f>
        <v>1</v>
      </c>
      <c r="O62" s="1081"/>
      <c r="P62" s="1585"/>
      <c r="Q62" s="715">
        <f>データ一覧!Q175</f>
        <v>1</v>
      </c>
      <c r="R62" s="1081"/>
      <c r="S62" s="1585"/>
      <c r="T62" s="715" t="str">
        <f>データ一覧!Q119</f>
        <v>…</v>
      </c>
      <c r="U62" s="1081"/>
      <c r="V62" s="1585"/>
      <c r="W62" s="715" t="str">
        <f>データ一覧!Q176</f>
        <v>…</v>
      </c>
      <c r="X62" s="1081"/>
      <c r="Y62" s="1586"/>
      <c r="Z62" s="67"/>
      <c r="AA62" s="67"/>
      <c r="AB62" s="511"/>
      <c r="AC62" s="511"/>
      <c r="AD62" s="511"/>
      <c r="AE62" s="1939" t="s">
        <v>873</v>
      </c>
      <c r="AF62" s="1929"/>
      <c r="AG62" s="511"/>
      <c r="AH62" s="511" t="s">
        <v>975</v>
      </c>
      <c r="AI62" s="510"/>
      <c r="AJ62" s="511"/>
      <c r="AK62" s="511"/>
      <c r="AL62" s="511"/>
      <c r="AM62" s="151" t="s">
        <v>976</v>
      </c>
      <c r="AN62" s="870" t="str">
        <f>データ一覧!$A$422</f>
        <v>7.3.31</v>
      </c>
      <c r="AO62" s="871"/>
      <c r="AP62" s="871"/>
      <c r="AQ62" s="872"/>
      <c r="AR62" s="882">
        <f>データ一覧!Q419</f>
        <v>2</v>
      </c>
      <c r="AS62" s="883"/>
      <c r="AT62" s="883"/>
      <c r="AU62" s="883"/>
      <c r="AV62" s="884"/>
      <c r="AW62" s="882">
        <f>データ一覧!Q420</f>
        <v>2</v>
      </c>
      <c r="AX62" s="883"/>
      <c r="AY62" s="883"/>
      <c r="AZ62" s="883"/>
      <c r="BA62" s="884"/>
      <c r="BB62" s="883">
        <f>データ一覧!Q421</f>
        <v>0</v>
      </c>
      <c r="BC62" s="883"/>
      <c r="BD62" s="883"/>
      <c r="BE62" s="885"/>
      <c r="BF62" s="1595" t="str">
        <f>+RIGHT(データ一覧!$A$422,2)</f>
        <v>31</v>
      </c>
      <c r="BG62" s="208" t="s">
        <v>892</v>
      </c>
      <c r="BH62" s="879">
        <f>データ一覧!Q422</f>
        <v>217</v>
      </c>
      <c r="BI62" s="880"/>
      <c r="BJ62" s="880"/>
      <c r="BK62" s="881"/>
      <c r="BL62" s="847">
        <f>データ一覧!Q423</f>
        <v>67</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データ一覧!Q120</f>
        <v>…</v>
      </c>
      <c r="I63" s="1081"/>
      <c r="J63" s="1585"/>
      <c r="K63" s="715" t="str">
        <f>データ一覧!Q177</f>
        <v>…</v>
      </c>
      <c r="L63" s="1081"/>
      <c r="M63" s="1585"/>
      <c r="N63" s="715">
        <f>データ一覧!Q121</f>
        <v>3</v>
      </c>
      <c r="O63" s="1081"/>
      <c r="P63" s="1585"/>
      <c r="Q63" s="715">
        <f>データ一覧!Q178</f>
        <v>20</v>
      </c>
      <c r="R63" s="1081"/>
      <c r="S63" s="1585"/>
      <c r="T63" s="715" t="str">
        <f>データ一覧!Q122</f>
        <v>…</v>
      </c>
      <c r="U63" s="1081"/>
      <c r="V63" s="1585"/>
      <c r="W63" s="715" t="str">
        <f>データ一覧!Q179</f>
        <v>…</v>
      </c>
      <c r="X63" s="1081"/>
      <c r="Y63" s="1586"/>
      <c r="Z63" s="1940">
        <f>データ一覧!Q286</f>
        <v>0</v>
      </c>
      <c r="AA63" s="1229"/>
      <c r="AB63" s="1229"/>
      <c r="AC63" s="1229"/>
      <c r="AD63" s="1229"/>
      <c r="AE63" s="1941"/>
      <c r="AF63" s="1942">
        <f>データ一覧!Q287</f>
        <v>0</v>
      </c>
      <c r="AG63" s="1229"/>
      <c r="AH63" s="1229"/>
      <c r="AI63" s="1941"/>
      <c r="AJ63" s="1942">
        <f>データ一覧!Q288</f>
        <v>0</v>
      </c>
      <c r="AK63" s="1229"/>
      <c r="AL63" s="1229"/>
      <c r="AM63" s="1943"/>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データ一覧!Q651</f>
        <v>0</v>
      </c>
      <c r="BY63" s="966"/>
      <c r="BZ63" s="966"/>
      <c r="CA63" s="248"/>
      <c r="CB63" s="247"/>
      <c r="CC63" s="246"/>
      <c r="CD63" s="966">
        <f>データ一覧!Q652</f>
        <v>0</v>
      </c>
      <c r="CE63" s="966"/>
      <c r="CF63" s="966"/>
      <c r="CG63" s="248"/>
      <c r="CH63" s="247"/>
      <c r="CI63" s="246"/>
      <c r="CJ63" s="648">
        <f>データ一覧!Q653</f>
        <v>4</v>
      </c>
      <c r="CK63" s="648"/>
      <c r="CL63" s="648"/>
      <c r="CM63" s="248"/>
      <c r="CN63" s="247"/>
      <c r="CO63" s="246"/>
      <c r="CP63" s="1969">
        <f>データ一覧!Q654</f>
        <v>0</v>
      </c>
      <c r="CQ63" s="1969"/>
      <c r="CR63" s="1969"/>
      <c r="CS63" s="248"/>
      <c r="CT63" s="247"/>
      <c r="CU63" s="246"/>
      <c r="CV63" s="966">
        <f>データ一覧!Q655</f>
        <v>1</v>
      </c>
      <c r="CW63" s="966"/>
      <c r="CX63" s="966"/>
      <c r="CY63" s="151"/>
    </row>
    <row r="64" spans="1:103" ht="15.75" customHeight="1" x14ac:dyDescent="0.15">
      <c r="A64" s="710" t="s">
        <v>366</v>
      </c>
      <c r="B64" s="632"/>
      <c r="C64" s="632"/>
      <c r="D64" s="632"/>
      <c r="E64" s="632"/>
      <c r="F64" s="632"/>
      <c r="G64" s="711"/>
      <c r="H64" s="715" t="str">
        <f>データ一覧!Q123</f>
        <v>…</v>
      </c>
      <c r="I64" s="1081"/>
      <c r="J64" s="1585"/>
      <c r="K64" s="715" t="str">
        <f>データ一覧!Q180</f>
        <v>…</v>
      </c>
      <c r="L64" s="1081"/>
      <c r="M64" s="1585"/>
      <c r="N64" s="715">
        <f>データ一覧!Q124</f>
        <v>27</v>
      </c>
      <c r="O64" s="1081"/>
      <c r="P64" s="1585"/>
      <c r="Q64" s="715">
        <f>データ一覧!Q181</f>
        <v>109</v>
      </c>
      <c r="R64" s="1081"/>
      <c r="S64" s="1585"/>
      <c r="T64" s="715" t="str">
        <f>データ一覧!Q125</f>
        <v>…</v>
      </c>
      <c r="U64" s="1081"/>
      <c r="V64" s="1585"/>
      <c r="W64" s="715" t="str">
        <f>データ一覧!Q182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3" ht="15.75" customHeight="1" x14ac:dyDescent="0.15">
      <c r="A65" s="710" t="s">
        <v>1010</v>
      </c>
      <c r="B65" s="632"/>
      <c r="C65" s="632"/>
      <c r="D65" s="632"/>
      <c r="E65" s="632"/>
      <c r="F65" s="632"/>
      <c r="G65" s="711"/>
      <c r="H65" s="715" t="str">
        <f>データ一覧!Q126</f>
        <v>…</v>
      </c>
      <c r="I65" s="1081"/>
      <c r="J65" s="1585"/>
      <c r="K65" s="715" t="str">
        <f>データ一覧!Q183</f>
        <v>…</v>
      </c>
      <c r="L65" s="1081"/>
      <c r="M65" s="1585"/>
      <c r="N65" s="715">
        <f>データ一覧!Q127</f>
        <v>1</v>
      </c>
      <c r="O65" s="1081"/>
      <c r="P65" s="1585"/>
      <c r="Q65" s="715">
        <f>データ一覧!Q184</f>
        <v>1</v>
      </c>
      <c r="R65" s="1081"/>
      <c r="S65" s="1585"/>
      <c r="T65" s="715" t="str">
        <f>データ一覧!Q128</f>
        <v>…</v>
      </c>
      <c r="U65" s="1081"/>
      <c r="V65" s="1585"/>
      <c r="W65" s="715" t="str">
        <f>データ一覧!Q185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3" s="10" customFormat="1" ht="15.75" customHeight="1" x14ac:dyDescent="0.15">
      <c r="A66" s="710" t="s">
        <v>1012</v>
      </c>
      <c r="B66" s="632"/>
      <c r="C66" s="632"/>
      <c r="D66" s="632"/>
      <c r="E66" s="632"/>
      <c r="F66" s="632"/>
      <c r="G66" s="711"/>
      <c r="H66" s="715" t="str">
        <f>データ一覧!Q129</f>
        <v>…</v>
      </c>
      <c r="I66" s="1081"/>
      <c r="J66" s="1585"/>
      <c r="K66" s="715" t="str">
        <f>データ一覧!Q186</f>
        <v>…</v>
      </c>
      <c r="L66" s="1081"/>
      <c r="M66" s="1585"/>
      <c r="N66" s="896" t="str">
        <f>データ一覧!Q130</f>
        <v>-</v>
      </c>
      <c r="O66" s="966"/>
      <c r="P66" s="1074"/>
      <c r="Q66" s="896" t="str">
        <f>データ一覧!Q187</f>
        <v>-</v>
      </c>
      <c r="R66" s="966"/>
      <c r="S66" s="1074"/>
      <c r="T66" s="715" t="str">
        <f>データ一覧!Q131</f>
        <v>…</v>
      </c>
      <c r="U66" s="1081"/>
      <c r="V66" s="1585"/>
      <c r="W66" s="715" t="str">
        <f>データ一覧!Q188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データ一覧!Q656</f>
        <v>2</v>
      </c>
      <c r="BW66" s="1882"/>
      <c r="BX66" s="1882"/>
      <c r="BY66" s="1882"/>
      <c r="BZ66" s="313"/>
      <c r="CA66" s="1101">
        <f>データ一覧!Q657</f>
        <v>21</v>
      </c>
      <c r="CB66" s="1882"/>
      <c r="CC66" s="1882"/>
      <c r="CD66" s="1882"/>
      <c r="CE66" s="314"/>
      <c r="CF66" s="1101">
        <f>データ一覧!Q658</f>
        <v>0</v>
      </c>
      <c r="CG66" s="1882"/>
      <c r="CH66" s="1882"/>
      <c r="CI66" s="1882"/>
      <c r="CJ66" s="314"/>
      <c r="CK66" s="1101">
        <f>データ一覧!Q659</f>
        <v>4</v>
      </c>
      <c r="CL66" s="1882"/>
      <c r="CM66" s="1882"/>
      <c r="CN66" s="1882"/>
      <c r="CO66" s="313"/>
      <c r="CP66" s="1101">
        <f>データ一覧!Q660</f>
        <v>0</v>
      </c>
      <c r="CQ66" s="1882"/>
      <c r="CR66" s="1882"/>
      <c r="CS66" s="1882"/>
      <c r="CT66" s="313"/>
      <c r="CU66" s="1101">
        <f>データ一覧!Q661</f>
        <v>15</v>
      </c>
      <c r="CV66" s="1882"/>
      <c r="CW66" s="1882"/>
      <c r="CX66" s="1882"/>
      <c r="CY66" s="315"/>
    </row>
    <row r="67" spans="1:103" ht="15.75" customHeight="1" x14ac:dyDescent="0.15">
      <c r="A67" s="1593" t="s">
        <v>1017</v>
      </c>
      <c r="B67" s="921"/>
      <c r="C67" s="921"/>
      <c r="D67" s="921"/>
      <c r="E67" s="921"/>
      <c r="F67" s="921"/>
      <c r="G67" s="922"/>
      <c r="H67" s="715" t="str">
        <f>データ一覧!Q132</f>
        <v>…</v>
      </c>
      <c r="I67" s="1081"/>
      <c r="J67" s="1585"/>
      <c r="K67" s="715" t="str">
        <f>データ一覧!Q189</f>
        <v>…</v>
      </c>
      <c r="L67" s="1081"/>
      <c r="M67" s="1585"/>
      <c r="N67" s="715">
        <f>データ一覧!Q133</f>
        <v>4</v>
      </c>
      <c r="O67" s="1081"/>
      <c r="P67" s="1585"/>
      <c r="Q67" s="715">
        <f>データ一覧!Q190</f>
        <v>7</v>
      </c>
      <c r="R67" s="1081"/>
      <c r="S67" s="1585"/>
      <c r="T67" s="715" t="str">
        <f>データ一覧!Q134</f>
        <v>…</v>
      </c>
      <c r="U67" s="1081"/>
      <c r="V67" s="1585"/>
      <c r="W67" s="715" t="str">
        <f>データ一覧!Q191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1472</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3" ht="15.75" customHeight="1" x14ac:dyDescent="0.15">
      <c r="A68" s="710" t="s">
        <v>1026</v>
      </c>
      <c r="B68" s="632"/>
      <c r="C68" s="632"/>
      <c r="D68" s="632"/>
      <c r="E68" s="632"/>
      <c r="F68" s="632"/>
      <c r="G68" s="711"/>
      <c r="H68" s="715" t="str">
        <f>データ一覧!Q135</f>
        <v>…</v>
      </c>
      <c r="I68" s="1081"/>
      <c r="J68" s="1585"/>
      <c r="K68" s="715" t="str">
        <f>データ一覧!Q192</f>
        <v>…</v>
      </c>
      <c r="L68" s="1081"/>
      <c r="M68" s="1585"/>
      <c r="N68" s="715">
        <f>データ一覧!Q136</f>
        <v>15</v>
      </c>
      <c r="O68" s="1081"/>
      <c r="P68" s="1585"/>
      <c r="Q68" s="715">
        <f>データ一覧!Q193</f>
        <v>62</v>
      </c>
      <c r="R68" s="1081"/>
      <c r="S68" s="1585"/>
      <c r="T68" s="715" t="str">
        <f>データ一覧!Q137</f>
        <v>…</v>
      </c>
      <c r="U68" s="1081"/>
      <c r="V68" s="1585"/>
      <c r="W68" s="715" t="str">
        <f>データ一覧!Q194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03" ht="15.75" customHeight="1" x14ac:dyDescent="0.15">
      <c r="A69" s="1609" t="s">
        <v>371</v>
      </c>
      <c r="B69" s="1481"/>
      <c r="C69" s="1481"/>
      <c r="D69" s="1481"/>
      <c r="E69" s="1481"/>
      <c r="F69" s="1481"/>
      <c r="G69" s="1501"/>
      <c r="H69" s="715" t="str">
        <f>データ一覧!Q138</f>
        <v>…</v>
      </c>
      <c r="I69" s="1081"/>
      <c r="J69" s="1585"/>
      <c r="K69" s="715" t="str">
        <f>データ一覧!Q195</f>
        <v>…</v>
      </c>
      <c r="L69" s="1081"/>
      <c r="M69" s="1585"/>
      <c r="N69" s="715">
        <f>データ一覧!Q139</f>
        <v>11</v>
      </c>
      <c r="O69" s="1081"/>
      <c r="P69" s="1585"/>
      <c r="Q69" s="715">
        <f>データ一覧!Q196</f>
        <v>35</v>
      </c>
      <c r="R69" s="1081"/>
      <c r="S69" s="1585"/>
      <c r="T69" s="715" t="str">
        <f>データ一覧!Q140</f>
        <v>…</v>
      </c>
      <c r="U69" s="1081"/>
      <c r="V69" s="1585"/>
      <c r="W69" s="715" t="str">
        <f>データ一覧!Q197</f>
        <v>…</v>
      </c>
      <c r="X69" s="1081"/>
      <c r="Y69" s="1586"/>
      <c r="Z69" s="710" t="s">
        <v>1034</v>
      </c>
      <c r="AA69" s="632"/>
      <c r="AB69" s="632"/>
      <c r="AC69" s="711"/>
      <c r="AD69" s="721">
        <f>データ一覧!Q289</f>
        <v>25</v>
      </c>
      <c r="AE69" s="1073"/>
      <c r="AF69" s="198"/>
      <c r="AG69" s="721">
        <f>データ一覧!Q298</f>
        <v>101</v>
      </c>
      <c r="AH69" s="1073"/>
      <c r="AI69" s="198"/>
      <c r="AJ69" s="721">
        <f>データ一覧!Q307</f>
        <v>721</v>
      </c>
      <c r="AK69" s="1073"/>
      <c r="AL69" s="1073"/>
      <c r="AM69" s="199"/>
      <c r="AN69" s="840"/>
      <c r="AO69" s="730"/>
      <c r="AP69" s="730"/>
      <c r="AQ69" s="731"/>
      <c r="AR69" s="1610">
        <f>データ一覧!Q424</f>
        <v>1935421.686746988</v>
      </c>
      <c r="AS69" s="796"/>
      <c r="AT69" s="796"/>
      <c r="AU69" s="796"/>
      <c r="AV69" s="797"/>
      <c r="AW69" s="1611">
        <f>データ一覧!Q425</f>
        <v>2297991.1545623834</v>
      </c>
      <c r="AX69" s="1612"/>
      <c r="AY69" s="1612"/>
      <c r="AZ69" s="1612"/>
      <c r="BA69" s="1613"/>
      <c r="BB69" s="1531"/>
      <c r="BC69" s="1529"/>
      <c r="BD69" s="1529"/>
      <c r="BE69" s="1530"/>
      <c r="BF69" s="1611">
        <f>データ一覧!Q426</f>
        <v>1935421.686746988</v>
      </c>
      <c r="BG69" s="1612"/>
      <c r="BH69" s="1612"/>
      <c r="BI69" s="1612"/>
      <c r="BJ69" s="1613"/>
      <c r="BK69" s="1611">
        <f>データ一覧!Q427</f>
        <v>2013594.5065176908</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3" ht="15.75" customHeight="1" x14ac:dyDescent="0.15">
      <c r="A70" s="710" t="s">
        <v>372</v>
      </c>
      <c r="B70" s="632"/>
      <c r="C70" s="632"/>
      <c r="D70" s="632"/>
      <c r="E70" s="632"/>
      <c r="F70" s="632"/>
      <c r="G70" s="711"/>
      <c r="H70" s="715" t="str">
        <f>データ一覧!Q141</f>
        <v>…</v>
      </c>
      <c r="I70" s="1081"/>
      <c r="J70" s="1585"/>
      <c r="K70" s="715" t="str">
        <f>データ一覧!Q198</f>
        <v>…</v>
      </c>
      <c r="L70" s="1081"/>
      <c r="M70" s="1585"/>
      <c r="N70" s="715">
        <f>データ一覧!Q142</f>
        <v>1</v>
      </c>
      <c r="O70" s="1081"/>
      <c r="P70" s="1585"/>
      <c r="Q70" s="715">
        <f>データ一覧!Q199</f>
        <v>1</v>
      </c>
      <c r="R70" s="1081"/>
      <c r="S70" s="1585"/>
      <c r="T70" s="715" t="str">
        <f>データ一覧!Q143</f>
        <v>…</v>
      </c>
      <c r="U70" s="1081"/>
      <c r="V70" s="1585"/>
      <c r="W70" s="715" t="str">
        <f>データ一覧!Q200</f>
        <v>…</v>
      </c>
      <c r="X70" s="1081"/>
      <c r="Y70" s="1586"/>
      <c r="Z70" s="710" t="s">
        <v>1043</v>
      </c>
      <c r="AA70" s="632"/>
      <c r="AB70" s="632"/>
      <c r="AC70" s="711"/>
      <c r="AD70" s="721">
        <f>データ一覧!Q290</f>
        <v>1</v>
      </c>
      <c r="AE70" s="1073"/>
      <c r="AF70" s="198"/>
      <c r="AG70" s="721">
        <f>データ一覧!Q299</f>
        <v>4</v>
      </c>
      <c r="AH70" s="1073"/>
      <c r="AI70" s="198"/>
      <c r="AJ70" s="721" t="str">
        <f>データ一覧!Q308</f>
        <v>-</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3" ht="15.75" customHeight="1" x14ac:dyDescent="0.15">
      <c r="A71" s="710" t="s">
        <v>373</v>
      </c>
      <c r="B71" s="632"/>
      <c r="C71" s="632"/>
      <c r="D71" s="632"/>
      <c r="E71" s="632"/>
      <c r="F71" s="632"/>
      <c r="G71" s="711"/>
      <c r="H71" s="715" t="str">
        <f>データ一覧!Q144</f>
        <v>…</v>
      </c>
      <c r="I71" s="1081"/>
      <c r="J71" s="1585"/>
      <c r="K71" s="715" t="str">
        <f>データ一覧!Q201</f>
        <v>…</v>
      </c>
      <c r="L71" s="1081"/>
      <c r="M71" s="1585"/>
      <c r="N71" s="715">
        <f>データ一覧!Q145</f>
        <v>5</v>
      </c>
      <c r="O71" s="1081"/>
      <c r="P71" s="1585"/>
      <c r="Q71" s="715">
        <f>データ一覧!Q202</f>
        <v>122</v>
      </c>
      <c r="R71" s="1081"/>
      <c r="S71" s="1585"/>
      <c r="T71" s="715" t="str">
        <f>データ一覧!Q146</f>
        <v>…</v>
      </c>
      <c r="U71" s="1081"/>
      <c r="V71" s="1585"/>
      <c r="W71" s="715" t="str">
        <f>データ一覧!Q203</f>
        <v>…</v>
      </c>
      <c r="X71" s="1081"/>
      <c r="Y71" s="1586"/>
      <c r="Z71" s="710" t="s">
        <v>1045</v>
      </c>
      <c r="AA71" s="632"/>
      <c r="AB71" s="632"/>
      <c r="AC71" s="711"/>
      <c r="AD71" s="721">
        <f>データ一覧!Q291</f>
        <v>24</v>
      </c>
      <c r="AE71" s="1073"/>
      <c r="AF71" s="198"/>
      <c r="AG71" s="721">
        <f>データ一覧!Q300</f>
        <v>97</v>
      </c>
      <c r="AH71" s="1073"/>
      <c r="AI71" s="198"/>
      <c r="AJ71" s="721">
        <f>データ一覧!Q309</f>
        <v>721</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データ一覧!Q662</f>
        <v>41</v>
      </c>
      <c r="BV71" s="648"/>
      <c r="BW71" s="648"/>
      <c r="BX71" s="649"/>
      <c r="BY71" s="247" t="s">
        <v>1046</v>
      </c>
      <c r="BZ71" s="1011">
        <f>データ一覧!Q663</f>
        <v>1</v>
      </c>
      <c r="CA71" s="1856"/>
      <c r="CB71" s="1010">
        <f>データ一覧!Q664</f>
        <v>9</v>
      </c>
      <c r="CC71" s="1011"/>
      <c r="CD71" s="1104"/>
      <c r="CE71" s="247"/>
      <c r="CF71" s="1102" t="str">
        <f>データ一覧!Q665</f>
        <v>-</v>
      </c>
      <c r="CG71" s="1103"/>
      <c r="CH71" s="647">
        <f>データ一覧!Q666</f>
        <v>8</v>
      </c>
      <c r="CI71" s="648"/>
      <c r="CJ71" s="649"/>
      <c r="CK71" s="647">
        <f>データ一覧!Q667</f>
        <v>1</v>
      </c>
      <c r="CL71" s="648"/>
      <c r="CM71" s="649"/>
      <c r="CN71" s="647">
        <f>データ一覧!Q668</f>
        <v>2</v>
      </c>
      <c r="CO71" s="648"/>
      <c r="CP71" s="649"/>
      <c r="CQ71" s="647">
        <f>データ一覧!Q669</f>
        <v>9</v>
      </c>
      <c r="CR71" s="648"/>
      <c r="CS71" s="649"/>
      <c r="CT71" s="1010">
        <f>データ一覧!Q670</f>
        <v>2</v>
      </c>
      <c r="CU71" s="1011"/>
      <c r="CV71" s="1104"/>
      <c r="CW71" s="1010" t="str">
        <f>データ一覧!Q671</f>
        <v>-</v>
      </c>
      <c r="CX71" s="1011"/>
      <c r="CY71" s="1959"/>
    </row>
    <row r="72" spans="1:103" ht="15.75" customHeight="1" x14ac:dyDescent="0.15">
      <c r="A72" s="710" t="s">
        <v>374</v>
      </c>
      <c r="B72" s="632"/>
      <c r="C72" s="632"/>
      <c r="D72" s="632"/>
      <c r="E72" s="632"/>
      <c r="F72" s="632"/>
      <c r="G72" s="711"/>
      <c r="H72" s="715" t="str">
        <f>データ一覧!Q147</f>
        <v>…</v>
      </c>
      <c r="I72" s="1081"/>
      <c r="J72" s="1585"/>
      <c r="K72" s="715" t="str">
        <f>データ一覧!Q204</f>
        <v>…</v>
      </c>
      <c r="L72" s="1081"/>
      <c r="M72" s="1585"/>
      <c r="N72" s="715">
        <f>データ一覧!Q148</f>
        <v>3</v>
      </c>
      <c r="O72" s="1081"/>
      <c r="P72" s="1585"/>
      <c r="Q72" s="715">
        <f>データ一覧!Q205</f>
        <v>18</v>
      </c>
      <c r="R72" s="1081"/>
      <c r="S72" s="1585"/>
      <c r="T72" s="715" t="str">
        <f>データ一覧!Q149</f>
        <v>…</v>
      </c>
      <c r="U72" s="1081"/>
      <c r="V72" s="1585"/>
      <c r="W72" s="715" t="str">
        <f>データ一覧!Q206</f>
        <v>…</v>
      </c>
      <c r="X72" s="1081"/>
      <c r="Y72" s="1586"/>
      <c r="Z72" s="710" t="s">
        <v>1047</v>
      </c>
      <c r="AA72" s="632"/>
      <c r="AB72" s="632"/>
      <c r="AC72" s="711"/>
      <c r="AD72" s="721" t="str">
        <f>データ一覧!Q292</f>
        <v>-</v>
      </c>
      <c r="AE72" s="1073"/>
      <c r="AF72" s="198"/>
      <c r="AG72" s="721" t="str">
        <f>データ一覧!Q301</f>
        <v>-</v>
      </c>
      <c r="AH72" s="1073"/>
      <c r="AI72" s="198"/>
      <c r="AJ72" s="721" t="str">
        <f>データ一覧!Q310</f>
        <v>-</v>
      </c>
      <c r="AK72" s="1073"/>
      <c r="AL72" s="1073"/>
      <c r="AM72" s="199"/>
      <c r="AN72" s="1618" t="s">
        <v>1048</v>
      </c>
      <c r="AO72" s="1619"/>
      <c r="AP72" s="1619"/>
      <c r="AQ72" s="1620"/>
      <c r="AR72" s="1611">
        <f>SUM(AR73:AV85)</f>
        <v>4016000</v>
      </c>
      <c r="AS72" s="1612"/>
      <c r="AT72" s="1612"/>
      <c r="AU72" s="1612"/>
      <c r="AV72" s="1613"/>
      <c r="AW72" s="1611">
        <f>SUM(AW73:BA85)</f>
        <v>4936085</v>
      </c>
      <c r="AX72" s="1612"/>
      <c r="AY72" s="1612"/>
      <c r="AZ72" s="1612"/>
      <c r="BA72" s="1613"/>
      <c r="BB72" s="1531" t="s">
        <v>565</v>
      </c>
      <c r="BC72" s="908"/>
      <c r="BD72" s="908"/>
      <c r="BE72" s="909"/>
      <c r="BF72" s="1611">
        <f>SUM(BF73:BJ85)</f>
        <v>4016000</v>
      </c>
      <c r="BG72" s="1612"/>
      <c r="BH72" s="1612"/>
      <c r="BI72" s="1612"/>
      <c r="BJ72" s="1613"/>
      <c r="BK72" s="718">
        <f>SUM(BK73:BO85)</f>
        <v>4325201</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03" ht="15.75" customHeight="1" x14ac:dyDescent="0.15">
      <c r="A73" s="710" t="s">
        <v>844</v>
      </c>
      <c r="B73" s="632"/>
      <c r="C73" s="632"/>
      <c r="D73" s="632"/>
      <c r="E73" s="632"/>
      <c r="F73" s="632"/>
      <c r="G73" s="711"/>
      <c r="H73" s="715" t="str">
        <f>データ一覧!Q150</f>
        <v>…</v>
      </c>
      <c r="I73" s="1081"/>
      <c r="J73" s="1585"/>
      <c r="K73" s="715" t="str">
        <f>データ一覧!Q207</f>
        <v>…</v>
      </c>
      <c r="L73" s="1081"/>
      <c r="M73" s="1585"/>
      <c r="N73" s="715">
        <f>データ一覧!Q151</f>
        <v>15</v>
      </c>
      <c r="O73" s="1081"/>
      <c r="P73" s="1585"/>
      <c r="Q73" s="715">
        <f>データ一覧!Q208</f>
        <v>87</v>
      </c>
      <c r="R73" s="1081"/>
      <c r="S73" s="1585"/>
      <c r="T73" s="715" t="str">
        <f>データ一覧!Q152</f>
        <v>…</v>
      </c>
      <c r="U73" s="1081"/>
      <c r="V73" s="1585"/>
      <c r="W73" s="715" t="str">
        <f>データ一覧!Q209</f>
        <v>…</v>
      </c>
      <c r="X73" s="1081"/>
      <c r="Y73" s="1586"/>
      <c r="Z73" s="702" t="s">
        <v>1049</v>
      </c>
      <c r="AA73" s="703"/>
      <c r="AB73" s="703"/>
      <c r="AC73" s="704"/>
      <c r="AD73" s="721">
        <f>データ一覧!Q293</f>
        <v>2</v>
      </c>
      <c r="AE73" s="1073"/>
      <c r="AF73" s="198"/>
      <c r="AG73" s="721">
        <f>データ一覧!Q302</f>
        <v>3</v>
      </c>
      <c r="AH73" s="1073"/>
      <c r="AI73" s="198"/>
      <c r="AJ73" s="721" t="str">
        <f>データ一覧!Q311</f>
        <v>-</v>
      </c>
      <c r="AK73" s="1073"/>
      <c r="AL73" s="1073"/>
      <c r="AM73" s="199"/>
      <c r="AN73" s="1622" t="s">
        <v>570</v>
      </c>
      <c r="AO73" s="964"/>
      <c r="AP73" s="964"/>
      <c r="AQ73" s="965"/>
      <c r="AR73" s="718">
        <f>データ一覧!Q429</f>
        <v>257582</v>
      </c>
      <c r="AS73" s="719"/>
      <c r="AT73" s="719"/>
      <c r="AU73" s="719"/>
      <c r="AV73" s="720"/>
      <c r="AW73" s="718">
        <f>データ一覧!Q443</f>
        <v>246344</v>
      </c>
      <c r="AX73" s="719"/>
      <c r="AY73" s="719"/>
      <c r="AZ73" s="719"/>
      <c r="BA73" s="720"/>
      <c r="BB73" s="1534" t="s">
        <v>586</v>
      </c>
      <c r="BC73" s="919"/>
      <c r="BD73" s="919"/>
      <c r="BE73" s="920"/>
      <c r="BF73" s="718">
        <f>データ一覧!Q457</f>
        <v>51355</v>
      </c>
      <c r="BG73" s="719"/>
      <c r="BH73" s="719"/>
      <c r="BI73" s="719"/>
      <c r="BJ73" s="720"/>
      <c r="BK73" s="718">
        <f>データ一覧!Q471</f>
        <v>52185</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03" ht="15.75" customHeight="1" x14ac:dyDescent="0.15">
      <c r="A74" s="1187" t="s">
        <v>846</v>
      </c>
      <c r="B74" s="683"/>
      <c r="C74" s="683"/>
      <c r="D74" s="683"/>
      <c r="E74" s="683"/>
      <c r="F74" s="683"/>
      <c r="G74" s="1188"/>
      <c r="H74" s="716" t="str">
        <f>データ一覧!Q153</f>
        <v>…</v>
      </c>
      <c r="I74" s="1771"/>
      <c r="J74" s="1831"/>
      <c r="K74" s="716" t="str">
        <f>データ一覧!Q210</f>
        <v>…</v>
      </c>
      <c r="L74" s="1771"/>
      <c r="M74" s="1831"/>
      <c r="N74" s="1010" t="str">
        <f>データ一覧!Q154</f>
        <v>…</v>
      </c>
      <c r="O74" s="1011"/>
      <c r="P74" s="1104"/>
      <c r="Q74" s="1010" t="str">
        <f>データ一覧!Q211</f>
        <v>…</v>
      </c>
      <c r="R74" s="1011"/>
      <c r="S74" s="1104"/>
      <c r="T74" s="716" t="str">
        <f>データ一覧!Q155</f>
        <v>…</v>
      </c>
      <c r="U74" s="1771"/>
      <c r="V74" s="1831"/>
      <c r="W74" s="716" t="str">
        <f>データ一覧!Q212</f>
        <v>…</v>
      </c>
      <c r="X74" s="1771"/>
      <c r="Y74" s="1832"/>
      <c r="Z74" s="710" t="s">
        <v>1050</v>
      </c>
      <c r="AA74" s="632"/>
      <c r="AB74" s="632"/>
      <c r="AC74" s="711"/>
      <c r="AD74" s="721">
        <f>データ一覧!Q294</f>
        <v>8</v>
      </c>
      <c r="AE74" s="1073"/>
      <c r="AF74" s="198"/>
      <c r="AG74" s="721">
        <f>データ一覧!Q303</f>
        <v>44</v>
      </c>
      <c r="AH74" s="1073"/>
      <c r="AI74" s="198"/>
      <c r="AJ74" s="721">
        <f>データ一覧!Q312</f>
        <v>248</v>
      </c>
      <c r="AK74" s="1073"/>
      <c r="AL74" s="1073"/>
      <c r="AM74" s="199"/>
      <c r="AN74" s="1622" t="s">
        <v>571</v>
      </c>
      <c r="AO74" s="964"/>
      <c r="AP74" s="964"/>
      <c r="AQ74" s="965"/>
      <c r="AR74" s="718">
        <f>データ一覧!Q430</f>
        <v>77271</v>
      </c>
      <c r="AS74" s="719"/>
      <c r="AT74" s="719"/>
      <c r="AU74" s="719"/>
      <c r="AV74" s="720"/>
      <c r="AW74" s="718">
        <f>データ一覧!Q444</f>
        <v>71728</v>
      </c>
      <c r="AX74" s="719"/>
      <c r="AY74" s="719"/>
      <c r="AZ74" s="719"/>
      <c r="BA74" s="720"/>
      <c r="BB74" s="1534" t="s">
        <v>587</v>
      </c>
      <c r="BC74" s="919"/>
      <c r="BD74" s="919"/>
      <c r="BE74" s="920"/>
      <c r="BF74" s="718">
        <f>データ一覧!Q458</f>
        <v>848254</v>
      </c>
      <c r="BG74" s="719"/>
      <c r="BH74" s="719"/>
      <c r="BI74" s="719"/>
      <c r="BJ74" s="720"/>
      <c r="BK74" s="718">
        <f>データ一覧!Q472</f>
        <v>1053580</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3"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データ一覧!Q295</f>
        <v>4</v>
      </c>
      <c r="AE75" s="1073"/>
      <c r="AF75" s="198"/>
      <c r="AG75" s="721">
        <f>データ一覧!Q304</f>
        <v>15</v>
      </c>
      <c r="AH75" s="1073"/>
      <c r="AI75" s="198"/>
      <c r="AJ75" s="721">
        <f>データ一覧!Q313</f>
        <v>145</v>
      </c>
      <c r="AK75" s="1073"/>
      <c r="AL75" s="1073"/>
      <c r="AM75" s="199"/>
      <c r="AN75" s="1622" t="s">
        <v>572</v>
      </c>
      <c r="AO75" s="964"/>
      <c r="AP75" s="964"/>
      <c r="AQ75" s="965"/>
      <c r="AR75" s="718">
        <f>データ一覧!Q431</f>
        <v>81888</v>
      </c>
      <c r="AS75" s="719"/>
      <c r="AT75" s="719"/>
      <c r="AU75" s="719"/>
      <c r="AV75" s="720"/>
      <c r="AW75" s="718">
        <f>データ一覧!Q445</f>
        <v>81969</v>
      </c>
      <c r="AX75" s="719"/>
      <c r="AY75" s="719"/>
      <c r="AZ75" s="719"/>
      <c r="BA75" s="720"/>
      <c r="BB75" s="1534" t="s">
        <v>588</v>
      </c>
      <c r="BC75" s="919"/>
      <c r="BD75" s="919"/>
      <c r="BE75" s="920"/>
      <c r="BF75" s="718">
        <f>データ一覧!Q459</f>
        <v>390945</v>
      </c>
      <c r="BG75" s="719"/>
      <c r="BH75" s="719"/>
      <c r="BI75" s="719"/>
      <c r="BJ75" s="720"/>
      <c r="BK75" s="718">
        <f>データ一覧!Q473</f>
        <v>508518</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03"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データ一覧!Q296</f>
        <v>9</v>
      </c>
      <c r="AE76" s="1073"/>
      <c r="AF76" s="198"/>
      <c r="AG76" s="721">
        <f>データ一覧!Q305</f>
        <v>32</v>
      </c>
      <c r="AH76" s="1073"/>
      <c r="AI76" s="198"/>
      <c r="AJ76" s="721" t="str">
        <f>データ一覧!Q314</f>
        <v>x</v>
      </c>
      <c r="AK76" s="1073"/>
      <c r="AL76" s="1073"/>
      <c r="AM76" s="199"/>
      <c r="AN76" s="1635" t="s">
        <v>573</v>
      </c>
      <c r="AO76" s="1636"/>
      <c r="AP76" s="1636"/>
      <c r="AQ76" s="1637"/>
      <c r="AR76" s="718">
        <f>データ一覧!Q432</f>
        <v>500</v>
      </c>
      <c r="AS76" s="719"/>
      <c r="AT76" s="719"/>
      <c r="AU76" s="719"/>
      <c r="AV76" s="720"/>
      <c r="AW76" s="718">
        <f>データ一覧!Q446</f>
        <v>9333</v>
      </c>
      <c r="AX76" s="719"/>
      <c r="AY76" s="719"/>
      <c r="AZ76" s="719"/>
      <c r="BA76" s="720"/>
      <c r="BB76" s="1534" t="s">
        <v>589</v>
      </c>
      <c r="BC76" s="919"/>
      <c r="BD76" s="919"/>
      <c r="BE76" s="920"/>
      <c r="BF76" s="718">
        <f>データ一覧!Q460</f>
        <v>307437</v>
      </c>
      <c r="BG76" s="719"/>
      <c r="BH76" s="719"/>
      <c r="BI76" s="719"/>
      <c r="BJ76" s="720"/>
      <c r="BK76" s="718">
        <f>データ一覧!Q474</f>
        <v>199746</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3"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データ一覧!Q297</f>
        <v>1</v>
      </c>
      <c r="AE77" s="1073"/>
      <c r="AF77" s="198"/>
      <c r="AG77" s="721">
        <f>データ一覧!Q306</f>
        <v>3</v>
      </c>
      <c r="AH77" s="1073"/>
      <c r="AI77" s="198"/>
      <c r="AJ77" s="721" t="str">
        <f>データ一覧!Q315</f>
        <v>x</v>
      </c>
      <c r="AK77" s="1073"/>
      <c r="AL77" s="1073"/>
      <c r="AM77" s="199"/>
      <c r="AN77" s="1622" t="s">
        <v>574</v>
      </c>
      <c r="AO77" s="964"/>
      <c r="AP77" s="964"/>
      <c r="AQ77" s="965"/>
      <c r="AR77" s="718">
        <f>データ一覧!Q433</f>
        <v>2200000</v>
      </c>
      <c r="AS77" s="719"/>
      <c r="AT77" s="719"/>
      <c r="AU77" s="719"/>
      <c r="AV77" s="720"/>
      <c r="AW77" s="718">
        <f>データ一覧!Q447</f>
        <v>2376584</v>
      </c>
      <c r="AX77" s="719"/>
      <c r="AY77" s="719"/>
      <c r="AZ77" s="719"/>
      <c r="BA77" s="720"/>
      <c r="BB77" s="1534" t="s">
        <v>590</v>
      </c>
      <c r="BC77" s="919"/>
      <c r="BD77" s="919"/>
      <c r="BE77" s="920"/>
      <c r="BF77" s="718">
        <f>データ一覧!Q461</f>
        <v>2050</v>
      </c>
      <c r="BG77" s="719"/>
      <c r="BH77" s="719"/>
      <c r="BI77" s="719"/>
      <c r="BJ77" s="720"/>
      <c r="BK77" s="718">
        <f>データ一覧!Q475</f>
        <v>2050</v>
      </c>
      <c r="BL77" s="623"/>
      <c r="BM77" s="623"/>
      <c r="BN77" s="623"/>
      <c r="BO77" s="910"/>
      <c r="BP77" s="152"/>
      <c r="BQ77" s="153"/>
      <c r="BR77" s="1960">
        <f>データ一覧!Q672</f>
        <v>0</v>
      </c>
      <c r="BS77" s="1960"/>
      <c r="BT77" s="1960"/>
      <c r="BU77" s="1960"/>
      <c r="BV77" s="1641"/>
      <c r="BW77" s="153"/>
      <c r="BX77" s="153"/>
      <c r="BY77" s="1642"/>
      <c r="BZ77" s="1641"/>
      <c r="CA77" s="1643">
        <f>データ一覧!Q673</f>
        <v>2</v>
      </c>
      <c r="CB77" s="1643"/>
      <c r="CC77" s="1643"/>
      <c r="CD77" s="1643"/>
      <c r="CE77" s="153"/>
      <c r="CF77" s="1641"/>
      <c r="CG77" s="1644"/>
      <c r="CH77" s="1641"/>
      <c r="CI77" s="1641"/>
      <c r="CJ77" s="1643">
        <f>データ一覧!Q674</f>
        <v>7</v>
      </c>
      <c r="CK77" s="1643"/>
      <c r="CL77" s="1643"/>
      <c r="CM77" s="1643"/>
      <c r="CN77" s="153"/>
      <c r="CO77" s="1641"/>
      <c r="CP77" s="1644"/>
      <c r="CQ77" s="153"/>
      <c r="CR77" s="153"/>
      <c r="CS77" s="1643">
        <f>データ一覧!Q675</f>
        <v>3</v>
      </c>
      <c r="CT77" s="1643"/>
      <c r="CU77" s="1643"/>
      <c r="CV77" s="1643"/>
      <c r="CW77" s="153"/>
      <c r="CX77" s="1641"/>
      <c r="CY77" s="157"/>
    </row>
    <row r="78" spans="1:103"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データ一覧!Q434</f>
        <v>9955</v>
      </c>
      <c r="AS78" s="719"/>
      <c r="AT78" s="719"/>
      <c r="AU78" s="719"/>
      <c r="AV78" s="720"/>
      <c r="AW78" s="718">
        <f>データ一覧!Q448</f>
        <v>4975</v>
      </c>
      <c r="AX78" s="719"/>
      <c r="AY78" s="719"/>
      <c r="AZ78" s="719"/>
      <c r="BA78" s="720"/>
      <c r="BB78" s="1649" t="s">
        <v>591</v>
      </c>
      <c r="BC78" s="703"/>
      <c r="BD78" s="703"/>
      <c r="BE78" s="704"/>
      <c r="BF78" s="718">
        <f>データ一覧!Q462</f>
        <v>528701</v>
      </c>
      <c r="BG78" s="719"/>
      <c r="BH78" s="719"/>
      <c r="BI78" s="719"/>
      <c r="BJ78" s="720"/>
      <c r="BK78" s="718">
        <f>データ一覧!Q476</f>
        <v>613275</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3"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データ一覧!Q435</f>
        <v>62044</v>
      </c>
      <c r="AS79" s="719"/>
      <c r="AT79" s="719"/>
      <c r="AU79" s="719"/>
      <c r="AV79" s="720"/>
      <c r="AW79" s="718">
        <f>データ一覧!Q449</f>
        <v>52933</v>
      </c>
      <c r="AX79" s="719"/>
      <c r="AY79" s="719"/>
      <c r="AZ79" s="719"/>
      <c r="BA79" s="720"/>
      <c r="BB79" s="1534" t="s">
        <v>592</v>
      </c>
      <c r="BC79" s="919"/>
      <c r="BD79" s="919"/>
      <c r="BE79" s="920"/>
      <c r="BF79" s="718">
        <f>データ一覧!Q463</f>
        <v>103432</v>
      </c>
      <c r="BG79" s="719"/>
      <c r="BH79" s="719"/>
      <c r="BI79" s="719"/>
      <c r="BJ79" s="720"/>
      <c r="BK79" s="718">
        <f>データ一覧!Q477</f>
        <v>180687</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3" ht="15.75" customHeight="1" x14ac:dyDescent="0.15">
      <c r="A80" s="1645" t="s">
        <v>1079</v>
      </c>
      <c r="B80" s="483" t="str">
        <f>+LEFT(データ一覧!$A$213)</f>
        <v>2</v>
      </c>
      <c r="C80" s="729" t="s">
        <v>734</v>
      </c>
      <c r="D80" s="730"/>
      <c r="E80" s="730"/>
      <c r="F80" s="731"/>
      <c r="G80" s="647">
        <f>データ一覧!Q213</f>
        <v>125</v>
      </c>
      <c r="H80" s="648"/>
      <c r="I80" s="649"/>
      <c r="J80" s="1518" t="s">
        <v>1080</v>
      </c>
      <c r="K80" s="621"/>
      <c r="L80" s="621"/>
      <c r="M80" s="621"/>
      <c r="N80" s="622"/>
      <c r="O80" s="1650">
        <f>データ一覧!Q217</f>
        <v>125</v>
      </c>
      <c r="P80" s="623"/>
      <c r="Q80" s="624"/>
      <c r="R80" s="1518" t="s">
        <v>1080</v>
      </c>
      <c r="S80" s="621"/>
      <c r="T80" s="621"/>
      <c r="U80" s="621"/>
      <c r="V80" s="622"/>
      <c r="W80" s="647">
        <f>データ一覧!Q233</f>
        <v>327</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データ一覧!Q436</f>
        <v>251236</v>
      </c>
      <c r="AS80" s="719"/>
      <c r="AT80" s="719"/>
      <c r="AU80" s="719"/>
      <c r="AV80" s="720"/>
      <c r="AW80" s="718">
        <f>データ一覧!Q450</f>
        <v>224143</v>
      </c>
      <c r="AX80" s="719"/>
      <c r="AY80" s="719"/>
      <c r="AZ80" s="719"/>
      <c r="BA80" s="720"/>
      <c r="BB80" s="1534" t="s">
        <v>593</v>
      </c>
      <c r="BC80" s="919"/>
      <c r="BD80" s="919"/>
      <c r="BE80" s="920"/>
      <c r="BF80" s="718">
        <f>データ一覧!Q464</f>
        <v>465685</v>
      </c>
      <c r="BG80" s="719"/>
      <c r="BH80" s="719"/>
      <c r="BI80" s="719"/>
      <c r="BJ80" s="720"/>
      <c r="BK80" s="718">
        <f>データ一覧!Q478</f>
        <v>488219</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980" t="s">
        <v>976</v>
      </c>
      <c r="CY80" s="934"/>
    </row>
    <row r="81" spans="1:103" ht="15.75" customHeight="1" x14ac:dyDescent="0.15">
      <c r="A81" s="1645" t="s">
        <v>1084</v>
      </c>
      <c r="B81" s="483" t="s">
        <v>892</v>
      </c>
      <c r="C81" s="214" t="s">
        <v>1085</v>
      </c>
      <c r="D81" s="595"/>
      <c r="E81" s="595"/>
      <c r="F81" s="596"/>
      <c r="G81" s="647">
        <f>データ一覧!Q214</f>
        <v>108</v>
      </c>
      <c r="H81" s="648"/>
      <c r="I81" s="649"/>
      <c r="J81" s="1518" t="s">
        <v>1086</v>
      </c>
      <c r="K81" s="621"/>
      <c r="L81" s="621"/>
      <c r="M81" s="621"/>
      <c r="N81" s="622"/>
      <c r="O81" s="1650">
        <f>データ一覧!Q218</f>
        <v>13</v>
      </c>
      <c r="P81" s="623"/>
      <c r="Q81" s="624"/>
      <c r="R81" s="1651" t="s">
        <v>1087</v>
      </c>
      <c r="S81" s="1652"/>
      <c r="T81" s="1652"/>
      <c r="U81" s="1652"/>
      <c r="V81" s="1653"/>
      <c r="W81" s="647">
        <f>データ一覧!Q234</f>
        <v>15</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データ一覧!Q437</f>
        <v>293720</v>
      </c>
      <c r="AS81" s="719"/>
      <c r="AT81" s="719"/>
      <c r="AU81" s="719"/>
      <c r="AV81" s="720"/>
      <c r="AW81" s="718">
        <f>データ一覧!Q451</f>
        <v>286418</v>
      </c>
      <c r="AX81" s="719"/>
      <c r="AY81" s="719"/>
      <c r="AZ81" s="719"/>
      <c r="BA81" s="720"/>
      <c r="BB81" s="1534" t="s">
        <v>594</v>
      </c>
      <c r="BC81" s="919"/>
      <c r="BD81" s="919"/>
      <c r="BE81" s="920"/>
      <c r="BF81" s="718">
        <f>データ一覧!Q465</f>
        <v>118176</v>
      </c>
      <c r="BG81" s="719"/>
      <c r="BH81" s="719"/>
      <c r="BI81" s="719"/>
      <c r="BJ81" s="720"/>
      <c r="BK81" s="718">
        <f>データ一覧!Q479</f>
        <v>107728</v>
      </c>
      <c r="BL81" s="623"/>
      <c r="BM81" s="623"/>
      <c r="BN81" s="623"/>
      <c r="BO81" s="910"/>
      <c r="BP81" s="67"/>
      <c r="BQ81" s="966">
        <f>データ一覧!Q676</f>
        <v>1</v>
      </c>
      <c r="BR81" s="966"/>
      <c r="BS81" s="966"/>
      <c r="BT81" s="603"/>
      <c r="BU81" s="574"/>
      <c r="BV81" s="966">
        <f>データ一覧!Q677</f>
        <v>1</v>
      </c>
      <c r="BW81" s="966"/>
      <c r="BX81" s="966"/>
      <c r="BY81" s="603"/>
      <c r="BZ81" s="574"/>
      <c r="CA81" s="966">
        <f>データ一覧!Q678</f>
        <v>0</v>
      </c>
      <c r="CB81" s="966"/>
      <c r="CC81" s="966"/>
      <c r="CD81" s="603"/>
      <c r="CE81" s="896">
        <f>データ一覧!Q679</f>
        <v>0</v>
      </c>
      <c r="CF81" s="966"/>
      <c r="CG81" s="966"/>
      <c r="CH81" s="966"/>
      <c r="CI81" s="1074"/>
      <c r="CJ81" s="574"/>
      <c r="CK81" s="966">
        <f>データ一覧!Q680</f>
        <v>2</v>
      </c>
      <c r="CL81" s="966"/>
      <c r="CM81" s="1074"/>
      <c r="CN81" s="564"/>
      <c r="CO81" s="966">
        <f>データ一覧!Q681</f>
        <v>0</v>
      </c>
      <c r="CP81" s="966"/>
      <c r="CQ81" s="1074"/>
      <c r="CR81" s="574"/>
      <c r="CS81" s="966">
        <f>データ一覧!Q682</f>
        <v>9</v>
      </c>
      <c r="CT81" s="966"/>
      <c r="CU81" s="1074"/>
      <c r="CV81" s="574"/>
      <c r="CW81" s="966">
        <f>データ一覧!Q683</f>
        <v>56</v>
      </c>
      <c r="CX81" s="966"/>
      <c r="CY81" s="1117"/>
    </row>
    <row r="82" spans="1:103" ht="15.75" customHeight="1" x14ac:dyDescent="0.15">
      <c r="A82" s="1645" t="s">
        <v>1089</v>
      </c>
      <c r="B82" s="483" t="str">
        <f>+LEFT(データ一覧!$A$213,1)</f>
        <v>2</v>
      </c>
      <c r="C82" s="214" t="s">
        <v>384</v>
      </c>
      <c r="D82" s="595"/>
      <c r="E82" s="595"/>
      <c r="F82" s="596"/>
      <c r="G82" s="647">
        <f>データ一覧!Q215</f>
        <v>17</v>
      </c>
      <c r="H82" s="648"/>
      <c r="I82" s="649"/>
      <c r="J82" s="1518" t="s">
        <v>388</v>
      </c>
      <c r="K82" s="621"/>
      <c r="L82" s="621"/>
      <c r="M82" s="621"/>
      <c r="N82" s="622"/>
      <c r="O82" s="1650">
        <f>データ一覧!Q219</f>
        <v>58</v>
      </c>
      <c r="P82" s="623"/>
      <c r="Q82" s="624"/>
      <c r="R82" s="150" t="s">
        <v>1090</v>
      </c>
      <c r="S82" s="1661"/>
      <c r="T82" s="1661"/>
      <c r="U82" s="1661"/>
      <c r="V82" s="1662"/>
      <c r="W82" s="647">
        <f>データ一覧!Q235</f>
        <v>26</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データ一覧!Q438</f>
        <v>23920</v>
      </c>
      <c r="AS82" s="719"/>
      <c r="AT82" s="719"/>
      <c r="AU82" s="719"/>
      <c r="AV82" s="720"/>
      <c r="AW82" s="718">
        <f>データ一覧!Q452</f>
        <v>26509</v>
      </c>
      <c r="AX82" s="719"/>
      <c r="AY82" s="719"/>
      <c r="AZ82" s="719"/>
      <c r="BA82" s="720"/>
      <c r="BB82" s="1534" t="s">
        <v>595</v>
      </c>
      <c r="BC82" s="919"/>
      <c r="BD82" s="919"/>
      <c r="BE82" s="920"/>
      <c r="BF82" s="718">
        <f>データ一覧!Q466</f>
        <v>385809</v>
      </c>
      <c r="BG82" s="719"/>
      <c r="BH82" s="719"/>
      <c r="BI82" s="719"/>
      <c r="BJ82" s="720"/>
      <c r="BK82" s="718">
        <f>データ一覧!Q480</f>
        <v>600491</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3" ht="15.75" customHeight="1" x14ac:dyDescent="0.15">
      <c r="A83" s="1645" t="s">
        <v>1093</v>
      </c>
      <c r="B83" s="483" t="s">
        <v>892</v>
      </c>
      <c r="C83" s="150"/>
      <c r="D83" s="67" t="s">
        <v>1094</v>
      </c>
      <c r="E83" s="67"/>
      <c r="F83" s="162"/>
      <c r="G83" s="647">
        <f>データ一覧!Q216</f>
        <v>12</v>
      </c>
      <c r="H83" s="648"/>
      <c r="I83" s="649"/>
      <c r="J83" s="1668" t="s">
        <v>1095</v>
      </c>
      <c r="K83" s="1669"/>
      <c r="L83" s="1669"/>
      <c r="M83" s="1669"/>
      <c r="N83" s="1670"/>
      <c r="O83" s="1650">
        <f>データ一覧!Q220</f>
        <v>34</v>
      </c>
      <c r="P83" s="623"/>
      <c r="Q83" s="624"/>
      <c r="R83" s="150" t="s">
        <v>1096</v>
      </c>
      <c r="S83" s="67"/>
      <c r="T83" s="67"/>
      <c r="U83" s="67"/>
      <c r="V83" s="162"/>
      <c r="W83" s="647">
        <f>データ一覧!Q236</f>
        <v>22</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データ一覧!Q439</f>
        <v>360202</v>
      </c>
      <c r="AS83" s="719"/>
      <c r="AT83" s="719"/>
      <c r="AU83" s="719"/>
      <c r="AV83" s="720"/>
      <c r="AW83" s="718">
        <f>データ一覧!Q453</f>
        <v>363911</v>
      </c>
      <c r="AX83" s="719"/>
      <c r="AY83" s="719"/>
      <c r="AZ83" s="719"/>
      <c r="BA83" s="720"/>
      <c r="BB83" s="1534" t="s">
        <v>596</v>
      </c>
      <c r="BC83" s="919"/>
      <c r="BD83" s="919"/>
      <c r="BE83" s="920"/>
      <c r="BF83" s="647">
        <f>データ一覧!Q467</f>
        <v>0</v>
      </c>
      <c r="BG83" s="648"/>
      <c r="BH83" s="648"/>
      <c r="BI83" s="648"/>
      <c r="BJ83" s="649"/>
      <c r="BK83" s="647">
        <f>データ一覧!Q481</f>
        <v>0</v>
      </c>
      <c r="BL83" s="1833"/>
      <c r="BM83" s="1833"/>
      <c r="BN83" s="1833"/>
      <c r="BO83" s="1803"/>
      <c r="BP83" s="779"/>
      <c r="BQ83" s="780"/>
      <c r="BR83" s="780"/>
      <c r="BS83" s="780"/>
      <c r="BT83" s="780"/>
      <c r="BU83" s="780"/>
      <c r="BV83" s="780"/>
      <c r="BW83" s="780"/>
      <c r="BX83" s="780"/>
      <c r="BY83" s="780"/>
      <c r="BZ83" s="780"/>
      <c r="CA83" s="780"/>
      <c r="CB83" s="780"/>
      <c r="CC83" s="780"/>
      <c r="CD83" s="780"/>
      <c r="CE83" s="780"/>
      <c r="CF83" s="780"/>
      <c r="CG83" s="780"/>
      <c r="CH83" s="780"/>
      <c r="CI83" s="780"/>
      <c r="CJ83" s="780"/>
      <c r="CK83" s="780"/>
      <c r="CL83" s="780"/>
      <c r="CM83" s="780"/>
      <c r="CN83" s="780"/>
      <c r="CO83" s="780"/>
      <c r="CP83" s="780"/>
      <c r="CQ83" s="780"/>
      <c r="CR83" s="780"/>
      <c r="CS83" s="780"/>
      <c r="CT83" s="780"/>
      <c r="CU83" s="780"/>
      <c r="CV83" s="780"/>
      <c r="CW83" s="780"/>
      <c r="CX83" s="780"/>
      <c r="CY83" s="784"/>
    </row>
    <row r="84" spans="1:103"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データ一覧!Q221</f>
        <v>2</v>
      </c>
      <c r="P84" s="623"/>
      <c r="Q84" s="624"/>
      <c r="R84" s="150" t="s">
        <v>1099</v>
      </c>
      <c r="S84" s="67"/>
      <c r="T84" s="67"/>
      <c r="U84" s="67"/>
      <c r="V84" s="162"/>
      <c r="W84" s="647">
        <f>データ一覧!Q237</f>
        <v>9</v>
      </c>
      <c r="X84" s="648"/>
      <c r="Y84" s="1109"/>
      <c r="Z84" s="67"/>
      <c r="AA84" s="1672">
        <f>データ一覧!Q316</f>
        <v>1029</v>
      </c>
      <c r="AB84" s="1672"/>
      <c r="AC84" s="259" t="s">
        <v>1100</v>
      </c>
      <c r="AD84" s="853">
        <f>データ一覧!Q317</f>
        <v>1</v>
      </c>
      <c r="AE84" s="854"/>
      <c r="AF84" s="259" t="s">
        <v>1100</v>
      </c>
      <c r="AG84" s="1673">
        <f>データ一覧!Q318</f>
        <v>5</v>
      </c>
      <c r="AH84" s="945"/>
      <c r="AI84" s="259" t="s">
        <v>1100</v>
      </c>
      <c r="AJ84" s="150"/>
      <c r="AK84" s="742">
        <f>データ一覧!Q319</f>
        <v>1025</v>
      </c>
      <c r="AL84" s="742"/>
      <c r="AM84" s="1675" t="s">
        <v>1100</v>
      </c>
      <c r="AN84" s="1622" t="s">
        <v>581</v>
      </c>
      <c r="AO84" s="964"/>
      <c r="AP84" s="964"/>
      <c r="AQ84" s="965"/>
      <c r="AR84" s="718">
        <f>データ一覧!Q440</f>
        <v>220000</v>
      </c>
      <c r="AS84" s="719"/>
      <c r="AT84" s="719"/>
      <c r="AU84" s="719"/>
      <c r="AV84" s="720"/>
      <c r="AW84" s="718">
        <f>データ一覧!Q454</f>
        <v>462100</v>
      </c>
      <c r="AX84" s="719"/>
      <c r="AY84" s="719"/>
      <c r="AZ84" s="719"/>
      <c r="BA84" s="720"/>
      <c r="BB84" s="1534" t="s">
        <v>597</v>
      </c>
      <c r="BC84" s="919"/>
      <c r="BD84" s="919"/>
      <c r="BE84" s="920"/>
      <c r="BF84" s="718">
        <f>データ一覧!Q468</f>
        <v>623856</v>
      </c>
      <c r="BG84" s="719"/>
      <c r="BH84" s="719"/>
      <c r="BI84" s="719"/>
      <c r="BJ84" s="720"/>
      <c r="BK84" s="718">
        <f>データ一覧!Q482</f>
        <v>518722</v>
      </c>
      <c r="BL84" s="623"/>
      <c r="BM84" s="623"/>
      <c r="BN84" s="623"/>
      <c r="BO84" s="910"/>
      <c r="BP84" s="317"/>
      <c r="BQ84" s="318"/>
      <c r="BR84" s="318"/>
      <c r="BS84" s="318"/>
      <c r="BT84" s="176"/>
      <c r="BU84" s="527" t="s">
        <v>1473</v>
      </c>
      <c r="BV84" s="1873"/>
      <c r="BW84" s="1873"/>
      <c r="BX84" s="1873"/>
      <c r="BY84" s="1873"/>
      <c r="BZ84" s="1874"/>
      <c r="CA84" s="1874"/>
      <c r="CB84" s="1874"/>
      <c r="CC84" s="1874"/>
      <c r="CD84" s="1874"/>
      <c r="CE84" s="1874"/>
      <c r="CF84" s="1874"/>
      <c r="CG84" s="1874"/>
      <c r="CH84" s="1874"/>
      <c r="CI84" s="1874"/>
      <c r="CJ84" s="1874"/>
      <c r="CK84" s="1874"/>
      <c r="CL84" s="1874"/>
      <c r="CM84" s="1874"/>
      <c r="CN84" s="1874"/>
      <c r="CO84" s="1874"/>
      <c r="CP84" s="1874"/>
      <c r="CQ84" s="1874"/>
      <c r="CR84" s="1874"/>
      <c r="CS84" s="1874"/>
      <c r="CT84" s="1874"/>
      <c r="CU84" s="1874"/>
      <c r="CV84" s="1874"/>
      <c r="CW84" s="1874"/>
      <c r="CX84" s="1874"/>
      <c r="CY84" s="1970"/>
    </row>
    <row r="85" spans="1:103" ht="15.75" customHeight="1" x14ac:dyDescent="0.15">
      <c r="A85" s="1645" t="s">
        <v>1101</v>
      </c>
      <c r="B85" s="483"/>
      <c r="C85" s="150"/>
      <c r="D85" s="67"/>
      <c r="E85" s="590"/>
      <c r="F85" s="314"/>
      <c r="G85" s="648"/>
      <c r="H85" s="648"/>
      <c r="I85" s="649"/>
      <c r="J85" s="1668" t="s">
        <v>1102</v>
      </c>
      <c r="K85" s="1669"/>
      <c r="L85" s="1669"/>
      <c r="M85" s="1669"/>
      <c r="N85" s="1670"/>
      <c r="O85" s="1650">
        <f>データ一覧!Q222</f>
        <v>9</v>
      </c>
      <c r="P85" s="623"/>
      <c r="Q85" s="624"/>
      <c r="R85" s="150" t="s">
        <v>1103</v>
      </c>
      <c r="S85" s="67"/>
      <c r="T85" s="67"/>
      <c r="U85" s="67"/>
      <c r="V85" s="162"/>
      <c r="W85" s="647">
        <f>データ一覧!Q238</f>
        <v>11</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データ一覧!Q441</f>
        <v>177682</v>
      </c>
      <c r="AS85" s="719"/>
      <c r="AT85" s="719"/>
      <c r="AU85" s="719"/>
      <c r="AV85" s="720"/>
      <c r="AW85" s="718">
        <f>データ一覧!Q455</f>
        <v>729138</v>
      </c>
      <c r="AX85" s="719"/>
      <c r="AY85" s="719"/>
      <c r="AZ85" s="719"/>
      <c r="BA85" s="720"/>
      <c r="BB85" s="1534" t="s">
        <v>1104</v>
      </c>
      <c r="BC85" s="919"/>
      <c r="BD85" s="919"/>
      <c r="BE85" s="920"/>
      <c r="BF85" s="718">
        <f>データ一覧!Q469</f>
        <v>190300</v>
      </c>
      <c r="BG85" s="719"/>
      <c r="BH85" s="719"/>
      <c r="BI85" s="719"/>
      <c r="BJ85" s="720"/>
      <c r="BK85" s="647">
        <f>データ一覧!Q483</f>
        <v>0</v>
      </c>
      <c r="BL85" s="1833"/>
      <c r="BM85" s="1833"/>
      <c r="BN85" s="1833"/>
      <c r="BO85" s="1803"/>
      <c r="BP85" s="352" t="s">
        <v>1267</v>
      </c>
      <c r="BQ85" s="67"/>
      <c r="BR85" s="67"/>
      <c r="BS85" s="215"/>
      <c r="BT85" s="162"/>
      <c r="BU85" s="610" t="s">
        <v>1474</v>
      </c>
      <c r="BV85" s="347"/>
      <c r="BW85" s="347"/>
      <c r="BX85" s="347"/>
      <c r="BY85" s="347"/>
      <c r="BZ85" s="347"/>
      <c r="CA85" s="347"/>
      <c r="CB85" s="347"/>
      <c r="CC85" s="347"/>
      <c r="CD85" s="347"/>
      <c r="CE85" s="347"/>
      <c r="CF85" s="347"/>
      <c r="CG85" s="347"/>
      <c r="CH85" s="347"/>
      <c r="CI85" s="347"/>
      <c r="CJ85" s="347"/>
      <c r="CK85" s="347"/>
      <c r="CL85" s="347"/>
      <c r="CM85" s="347"/>
      <c r="CN85" s="347"/>
      <c r="CO85" s="347"/>
      <c r="CP85" s="347"/>
      <c r="CQ85" s="347"/>
      <c r="CR85" s="347"/>
      <c r="CS85" s="347"/>
      <c r="CT85" s="347"/>
      <c r="CU85" s="347"/>
      <c r="CV85" s="347"/>
      <c r="CW85" s="347"/>
      <c r="CX85" s="347"/>
      <c r="CY85" s="349"/>
    </row>
    <row r="86" spans="1:103" ht="15.75" customHeight="1" x14ac:dyDescent="0.15">
      <c r="A86" s="1645" t="s">
        <v>1093</v>
      </c>
      <c r="B86" s="1682"/>
      <c r="C86" s="171"/>
      <c r="D86" s="172"/>
      <c r="E86" s="172"/>
      <c r="F86" s="173"/>
      <c r="G86" s="648"/>
      <c r="H86" s="648"/>
      <c r="I86" s="649"/>
      <c r="J86" s="1668" t="s">
        <v>1110</v>
      </c>
      <c r="K86" s="1669"/>
      <c r="L86" s="1669"/>
      <c r="M86" s="1669"/>
      <c r="N86" s="1670"/>
      <c r="O86" s="1650">
        <f>データ一覧!Q223</f>
        <v>9</v>
      </c>
      <c r="P86" s="623"/>
      <c r="Q86" s="624"/>
      <c r="R86" s="1683" t="s">
        <v>1111</v>
      </c>
      <c r="S86" s="1684"/>
      <c r="T86" s="1684"/>
      <c r="U86" s="1684"/>
      <c r="V86" s="1685"/>
      <c r="W86" s="647">
        <f>データ一覧!Q239</f>
        <v>244</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52" t="s">
        <v>1268</v>
      </c>
      <c r="BQ86" s="215"/>
      <c r="BR86" s="215"/>
      <c r="BS86" s="215"/>
      <c r="BT86" s="162"/>
      <c r="BU86" s="610">
        <v>0</v>
      </c>
      <c r="BV86" s="347"/>
      <c r="BW86" s="347"/>
      <c r="BX86" s="347"/>
      <c r="BY86" s="347"/>
      <c r="BZ86" s="347"/>
      <c r="CA86" s="347"/>
      <c r="CB86" s="347"/>
      <c r="CC86" s="347"/>
      <c r="CD86" s="1876"/>
      <c r="CE86" s="348"/>
      <c r="CF86" s="348"/>
      <c r="CG86" s="348"/>
      <c r="CH86" s="348"/>
      <c r="CI86" s="347"/>
      <c r="CJ86" s="347"/>
      <c r="CK86" s="347"/>
      <c r="CL86" s="1877"/>
      <c r="CM86" s="348"/>
      <c r="CN86" s="348"/>
      <c r="CO86" s="348"/>
      <c r="CP86" s="348"/>
      <c r="CQ86" s="347"/>
      <c r="CR86" s="347"/>
      <c r="CS86" s="347"/>
      <c r="CT86" s="1876"/>
      <c r="CU86" s="348"/>
      <c r="CV86" s="348"/>
      <c r="CW86" s="348"/>
      <c r="CX86" s="348"/>
      <c r="CY86" s="349"/>
    </row>
    <row r="87" spans="1:103"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610">
        <v>0</v>
      </c>
      <c r="BV87" s="347"/>
      <c r="BW87" s="347"/>
      <c r="BX87" s="347"/>
      <c r="BY87" s="347"/>
      <c r="BZ87" s="347"/>
      <c r="CA87" s="347"/>
      <c r="CB87" s="347"/>
      <c r="CC87" s="347"/>
      <c r="CD87" s="1876"/>
      <c r="CE87" s="348"/>
      <c r="CF87" s="348"/>
      <c r="CG87" s="348"/>
      <c r="CH87" s="348"/>
      <c r="CI87" s="347"/>
      <c r="CJ87" s="347"/>
      <c r="CK87" s="347"/>
      <c r="CL87" s="1877"/>
      <c r="CM87" s="348"/>
      <c r="CN87" s="348"/>
      <c r="CO87" s="348"/>
      <c r="CP87" s="348"/>
      <c r="CQ87" s="347"/>
      <c r="CR87" s="347"/>
      <c r="CS87" s="347"/>
      <c r="CT87" s="1876"/>
      <c r="CU87" s="348"/>
      <c r="CV87" s="348"/>
      <c r="CW87" s="348"/>
      <c r="CX87" s="348"/>
      <c r="CY87" s="349"/>
    </row>
    <row r="88" spans="1:103"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20" t="s">
        <v>1269</v>
      </c>
      <c r="BQ88" s="166"/>
      <c r="BR88" s="321"/>
      <c r="BS88" s="321"/>
      <c r="BT88" s="165"/>
      <c r="BU88" s="1238" t="s">
        <v>1475</v>
      </c>
      <c r="BV88" s="1239"/>
      <c r="BW88" s="1239"/>
      <c r="BX88" s="1239"/>
      <c r="BY88" s="1239"/>
      <c r="BZ88" s="1239"/>
      <c r="CA88" s="1239"/>
      <c r="CB88" s="1239"/>
      <c r="CC88" s="1239"/>
      <c r="CD88" s="1239"/>
      <c r="CE88" s="1239"/>
      <c r="CF88" s="1239"/>
      <c r="CG88" s="1239"/>
      <c r="CH88" s="1239"/>
      <c r="CI88" s="1239"/>
      <c r="CJ88" s="1239"/>
      <c r="CK88" s="1239"/>
      <c r="CL88" s="1239"/>
      <c r="CM88" s="1239"/>
      <c r="CN88" s="1239"/>
      <c r="CO88" s="1239"/>
      <c r="CP88" s="1239"/>
      <c r="CQ88" s="1239"/>
      <c r="CR88" s="1239"/>
      <c r="CS88" s="1239"/>
      <c r="CT88" s="1239"/>
      <c r="CU88" s="1239"/>
      <c r="CV88" s="1239"/>
      <c r="CW88" s="1239"/>
      <c r="CX88" s="1239"/>
      <c r="CY88" s="1240"/>
    </row>
    <row r="89" spans="1:103"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19"/>
      <c r="BQ89" s="215"/>
      <c r="BR89" s="67"/>
      <c r="BS89" s="215"/>
      <c r="BT89" s="162"/>
      <c r="BU89" s="1241"/>
      <c r="BV89" s="1242"/>
      <c r="BW89" s="1242"/>
      <c r="BX89" s="1242"/>
      <c r="BY89" s="1242"/>
      <c r="BZ89" s="1242"/>
      <c r="CA89" s="1242"/>
      <c r="CB89" s="1242"/>
      <c r="CC89" s="1242"/>
      <c r="CD89" s="1242"/>
      <c r="CE89" s="1242"/>
      <c r="CF89" s="1242"/>
      <c r="CG89" s="1242"/>
      <c r="CH89" s="1242"/>
      <c r="CI89" s="1242"/>
      <c r="CJ89" s="1242"/>
      <c r="CK89" s="1242"/>
      <c r="CL89" s="1242"/>
      <c r="CM89" s="1242"/>
      <c r="CN89" s="1242"/>
      <c r="CO89" s="1242"/>
      <c r="CP89" s="1242"/>
      <c r="CQ89" s="1242"/>
      <c r="CR89" s="1242"/>
      <c r="CS89" s="1242"/>
      <c r="CT89" s="1242"/>
      <c r="CU89" s="1242"/>
      <c r="CV89" s="1242"/>
      <c r="CW89" s="1242"/>
      <c r="CX89" s="1242"/>
      <c r="CY89" s="1243"/>
    </row>
    <row r="90" spans="1:103"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1971" t="s">
        <v>612</v>
      </c>
      <c r="BK90" s="842"/>
      <c r="BL90" s="709"/>
      <c r="BM90" s="183" t="s">
        <v>613</v>
      </c>
      <c r="BN90" s="184"/>
      <c r="BO90" s="185"/>
      <c r="BP90" s="322"/>
      <c r="BQ90" s="275"/>
      <c r="BR90" s="153"/>
      <c r="BS90" s="275"/>
      <c r="BT90" s="164"/>
      <c r="BU90" s="1244"/>
      <c r="BV90" s="1245"/>
      <c r="BW90" s="1245"/>
      <c r="BX90" s="1245"/>
      <c r="BY90" s="1245"/>
      <c r="BZ90" s="1245"/>
      <c r="CA90" s="1245"/>
      <c r="CB90" s="1245"/>
      <c r="CC90" s="1245"/>
      <c r="CD90" s="1245"/>
      <c r="CE90" s="1245"/>
      <c r="CF90" s="1245"/>
      <c r="CG90" s="1245"/>
      <c r="CH90" s="1245"/>
      <c r="CI90" s="1245"/>
      <c r="CJ90" s="1245"/>
      <c r="CK90" s="1245"/>
      <c r="CL90" s="1245"/>
      <c r="CM90" s="1245"/>
      <c r="CN90" s="1245"/>
      <c r="CO90" s="1245"/>
      <c r="CP90" s="1245"/>
      <c r="CQ90" s="1245"/>
      <c r="CR90" s="1245"/>
      <c r="CS90" s="1245"/>
      <c r="CT90" s="1245"/>
      <c r="CU90" s="1245"/>
      <c r="CV90" s="1245"/>
      <c r="CW90" s="1245"/>
      <c r="CX90" s="1245"/>
      <c r="CY90" s="1246"/>
    </row>
    <row r="91" spans="1:103" ht="15.75" customHeight="1" x14ac:dyDescent="0.15">
      <c r="A91" s="1645" t="s">
        <v>1149</v>
      </c>
      <c r="B91" s="1682"/>
      <c r="C91" s="729" t="s">
        <v>735</v>
      </c>
      <c r="D91" s="730"/>
      <c r="E91" s="730"/>
      <c r="F91" s="731"/>
      <c r="G91" s="1707">
        <f>データ一覧!Q230</f>
        <v>7</v>
      </c>
      <c r="H91" s="1708"/>
      <c r="I91" s="1709"/>
      <c r="J91" s="729" t="s">
        <v>735</v>
      </c>
      <c r="K91" s="730"/>
      <c r="L91" s="730"/>
      <c r="M91" s="730"/>
      <c r="N91" s="731"/>
      <c r="O91" s="1707">
        <f>データ一覧!Q224</f>
        <v>68.2</v>
      </c>
      <c r="P91" s="1708"/>
      <c r="Q91" s="1709"/>
      <c r="R91" s="729" t="s">
        <v>735</v>
      </c>
      <c r="S91" s="730"/>
      <c r="T91" s="730"/>
      <c r="U91" s="730"/>
      <c r="V91" s="731"/>
      <c r="W91" s="1707">
        <f>データ一覧!Q227</f>
        <v>66</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データ一覧!Q484</f>
        <v>1</v>
      </c>
      <c r="AT91" s="797"/>
      <c r="AU91" s="1121">
        <f>データ一覧!Q485</f>
        <v>53163</v>
      </c>
      <c r="AV91" s="1122"/>
      <c r="AW91" s="1123"/>
      <c r="AX91" s="153"/>
      <c r="AY91" s="805">
        <f>データ一覧!Q486</f>
        <v>1</v>
      </c>
      <c r="AZ91" s="806"/>
      <c r="BA91" s="1114">
        <f>データ一覧!Q487</f>
        <v>0</v>
      </c>
      <c r="BB91" s="1115"/>
      <c r="BC91" s="1116"/>
      <c r="BD91" s="1972">
        <f>データ一覧!Q488</f>
        <v>0</v>
      </c>
      <c r="BE91" s="1969"/>
      <c r="BF91" s="1973"/>
      <c r="BG91" s="804">
        <f>データ一覧!Q489</f>
        <v>1</v>
      </c>
      <c r="BH91" s="805"/>
      <c r="BI91" s="823"/>
      <c r="BJ91" s="844">
        <f>データ一覧!Q490</f>
        <v>13</v>
      </c>
      <c r="BK91" s="845"/>
      <c r="BL91" s="846"/>
      <c r="BM91" s="786">
        <f>データ一覧!Q491</f>
        <v>98</v>
      </c>
      <c r="BN91" s="787"/>
      <c r="BO91" s="788"/>
      <c r="BP91" s="319" t="s">
        <v>1271</v>
      </c>
      <c r="BQ91" s="67"/>
      <c r="BR91" s="215"/>
      <c r="BS91" s="215"/>
      <c r="BT91" s="162"/>
      <c r="BU91" s="610" t="s">
        <v>1476</v>
      </c>
      <c r="BV91" s="347"/>
      <c r="BW91" s="347"/>
      <c r="BX91" s="347"/>
      <c r="BY91" s="347"/>
      <c r="BZ91" s="1974"/>
      <c r="CA91" s="347"/>
      <c r="CB91" s="347"/>
      <c r="CC91" s="347"/>
      <c r="CD91" s="1877"/>
      <c r="CE91" s="348"/>
      <c r="CF91" s="348"/>
      <c r="CG91" s="348"/>
      <c r="CH91" s="348"/>
      <c r="CI91" s="347"/>
      <c r="CJ91" s="347"/>
      <c r="CK91" s="347"/>
      <c r="CL91" s="1876"/>
      <c r="CM91" s="348"/>
      <c r="CN91" s="348"/>
      <c r="CO91" s="348"/>
      <c r="CP91" s="348"/>
      <c r="CQ91" s="347"/>
      <c r="CR91" s="347"/>
      <c r="CS91" s="347"/>
      <c r="CT91" s="1877"/>
      <c r="CU91" s="348"/>
      <c r="CV91" s="348"/>
      <c r="CW91" s="348"/>
      <c r="CX91" s="348"/>
      <c r="CY91" s="349"/>
    </row>
    <row r="92" spans="1:103" ht="15.75" customHeight="1" x14ac:dyDescent="0.15">
      <c r="A92" s="1690" t="s">
        <v>1153</v>
      </c>
      <c r="B92" s="483"/>
      <c r="C92" s="1518" t="s">
        <v>394</v>
      </c>
      <c r="D92" s="621"/>
      <c r="E92" s="621"/>
      <c r="F92" s="622"/>
      <c r="G92" s="1650">
        <f>データ一覧!Q231</f>
        <v>6</v>
      </c>
      <c r="H92" s="1711"/>
      <c r="I92" s="1712"/>
      <c r="J92" s="1518" t="s">
        <v>394</v>
      </c>
      <c r="K92" s="621"/>
      <c r="L92" s="621"/>
      <c r="M92" s="621"/>
      <c r="N92" s="622"/>
      <c r="O92" s="1650">
        <f>データ一覧!Q225</f>
        <v>67.400000000000006</v>
      </c>
      <c r="P92" s="1711"/>
      <c r="Q92" s="1712"/>
      <c r="R92" s="1518" t="s">
        <v>394</v>
      </c>
      <c r="S92" s="621"/>
      <c r="T92" s="621"/>
      <c r="U92" s="621"/>
      <c r="V92" s="622"/>
      <c r="W92" s="1650">
        <f>データ一覧!Q228</f>
        <v>64</v>
      </c>
      <c r="X92" s="1711"/>
      <c r="Y92" s="1713"/>
      <c r="Z92" s="67"/>
      <c r="AA92" s="742">
        <f>データ一覧!Q320</f>
        <v>8</v>
      </c>
      <c r="AB92" s="743"/>
      <c r="AC92" s="656">
        <f>データ一覧!Q323</f>
        <v>933</v>
      </c>
      <c r="AD92" s="743"/>
      <c r="AE92" s="656">
        <f>データ一覧!Q324</f>
        <v>1006</v>
      </c>
      <c r="AF92" s="743"/>
      <c r="AG92" s="809" t="str">
        <f>データ一覧!Q322</f>
        <v>無投票</v>
      </c>
      <c r="AH92" s="1110"/>
      <c r="AI92" s="1111"/>
      <c r="AJ92" s="838">
        <f>データ一覧!Q325</f>
        <v>67</v>
      </c>
      <c r="AK92" s="1112"/>
      <c r="AL92" s="838">
        <f>データ一覧!Q326</f>
        <v>44</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319"/>
      <c r="BQ92" s="215"/>
      <c r="BR92" s="215"/>
      <c r="BS92" s="215"/>
      <c r="BT92" s="162"/>
      <c r="BU92" s="610" t="s">
        <v>1477</v>
      </c>
      <c r="BV92" s="347"/>
      <c r="BW92" s="347"/>
      <c r="BX92" s="347"/>
      <c r="BY92" s="347"/>
      <c r="BZ92" s="347"/>
      <c r="CA92" s="347"/>
      <c r="CB92" s="347"/>
      <c r="CC92" s="347"/>
      <c r="CD92" s="1876"/>
      <c r="CE92" s="348"/>
      <c r="CF92" s="348"/>
      <c r="CG92" s="348"/>
      <c r="CH92" s="348"/>
      <c r="CI92" s="347"/>
      <c r="CJ92" s="347"/>
      <c r="CK92" s="347"/>
      <c r="CL92" s="1877"/>
      <c r="CM92" s="348"/>
      <c r="CN92" s="348"/>
      <c r="CO92" s="348"/>
      <c r="CP92" s="348"/>
      <c r="CQ92" s="347"/>
      <c r="CR92" s="347"/>
      <c r="CS92" s="347"/>
      <c r="CT92" s="1877"/>
      <c r="CU92" s="348"/>
      <c r="CV92" s="348"/>
      <c r="CW92" s="348"/>
      <c r="CX92" s="348"/>
      <c r="CY92" s="349"/>
    </row>
    <row r="93" spans="1:103" ht="15.75" customHeight="1" thickBot="1" x14ac:dyDescent="0.2">
      <c r="A93" s="593"/>
      <c r="B93" s="1715"/>
      <c r="C93" s="1716" t="s">
        <v>395</v>
      </c>
      <c r="D93" s="1717"/>
      <c r="E93" s="1717"/>
      <c r="F93" s="1718"/>
      <c r="G93" s="1719">
        <f>データ一覧!Q232</f>
        <v>1</v>
      </c>
      <c r="H93" s="1720"/>
      <c r="I93" s="1721"/>
      <c r="J93" s="1716" t="s">
        <v>395</v>
      </c>
      <c r="K93" s="1717"/>
      <c r="L93" s="1717"/>
      <c r="M93" s="1717"/>
      <c r="N93" s="1718"/>
      <c r="O93" s="1719">
        <f>データ一覧!Q226</f>
        <v>69.8</v>
      </c>
      <c r="P93" s="1720"/>
      <c r="Q93" s="1721"/>
      <c r="R93" s="1716" t="s">
        <v>395</v>
      </c>
      <c r="S93" s="1717"/>
      <c r="T93" s="1717"/>
      <c r="U93" s="1717"/>
      <c r="V93" s="1718"/>
      <c r="W93" s="1719">
        <f>データ一覧!Q229</f>
        <v>69.8</v>
      </c>
      <c r="X93" s="1720"/>
      <c r="Y93" s="1722"/>
      <c r="Z93" s="191"/>
      <c r="AA93" s="191"/>
      <c r="AB93" s="191"/>
      <c r="AC93" s="192"/>
      <c r="AD93" s="193"/>
      <c r="AE93" s="191"/>
      <c r="AF93" s="191"/>
      <c r="AG93" s="1823" t="str">
        <f>データ一覧!Q321</f>
        <v>5.4.23</v>
      </c>
      <c r="AH93" s="1070"/>
      <c r="AI93" s="1071"/>
      <c r="AJ93" s="191"/>
      <c r="AK93" s="191"/>
      <c r="AL93" s="192"/>
      <c r="AM93" s="195"/>
      <c r="AN93" s="824" t="s">
        <v>1161</v>
      </c>
      <c r="AO93" s="825"/>
      <c r="AP93" s="825"/>
      <c r="AQ93" s="826"/>
      <c r="AR93" s="1127">
        <f>データ一覧!Q492</f>
        <v>11</v>
      </c>
      <c r="AS93" s="1128"/>
      <c r="AT93" s="1129"/>
      <c r="AU93" s="1962">
        <f>データ一覧!Q493</f>
        <v>0</v>
      </c>
      <c r="AV93" s="1963"/>
      <c r="AW93" s="1964"/>
      <c r="AX93" s="1118">
        <f>データ一覧!Q494</f>
        <v>31</v>
      </c>
      <c r="AY93" s="1119"/>
      <c r="AZ93" s="1119"/>
      <c r="BA93" s="1152">
        <f>データ一覧!Q495</f>
        <v>0</v>
      </c>
      <c r="BB93" s="1153"/>
      <c r="BC93" s="1153"/>
      <c r="BD93" s="1153"/>
      <c r="BE93" s="1153"/>
      <c r="BF93" s="1154"/>
      <c r="BG93" s="88" t="s">
        <v>1243</v>
      </c>
      <c r="BH93" s="88"/>
      <c r="BI93" s="88"/>
      <c r="BJ93" s="814">
        <f>データ一覧!Q496</f>
        <v>538</v>
      </c>
      <c r="BK93" s="815"/>
      <c r="BL93" s="815"/>
      <c r="BM93" s="815"/>
      <c r="BN93" s="815"/>
      <c r="BO93" s="816"/>
      <c r="BP93" s="323"/>
      <c r="BQ93" s="324"/>
      <c r="BR93" s="324"/>
      <c r="BS93" s="324"/>
      <c r="BT93" s="197"/>
      <c r="BU93" s="334">
        <v>0</v>
      </c>
      <c r="BV93" s="324"/>
      <c r="BW93" s="324"/>
      <c r="BX93" s="324"/>
      <c r="BY93" s="324"/>
      <c r="BZ93" s="324"/>
      <c r="CA93" s="350"/>
      <c r="CB93" s="350"/>
      <c r="CC93" s="350"/>
      <c r="CD93" s="350"/>
      <c r="CE93" s="350"/>
      <c r="CF93" s="350"/>
      <c r="CG93" s="350"/>
      <c r="CH93" s="350"/>
      <c r="CI93" s="350"/>
      <c r="CJ93" s="350"/>
      <c r="CK93" s="350"/>
      <c r="CL93" s="350"/>
      <c r="CM93" s="350"/>
      <c r="CN93" s="350"/>
      <c r="CO93" s="350"/>
      <c r="CP93" s="350"/>
      <c r="CQ93" s="350"/>
      <c r="CR93" s="350"/>
      <c r="CS93" s="350"/>
      <c r="CT93" s="350"/>
      <c r="CU93" s="350"/>
      <c r="CV93" s="350"/>
      <c r="CW93" s="350"/>
      <c r="CX93" s="350"/>
      <c r="CY93" s="351"/>
    </row>
    <row r="95" spans="1:103" x14ac:dyDescent="0.15">
      <c r="CJ95" s="5"/>
      <c r="CK95" s="5"/>
      <c r="CL95" s="5"/>
      <c r="CM95" s="5"/>
      <c r="CN95" s="5"/>
      <c r="CO95" s="5"/>
      <c r="CP95" s="5"/>
      <c r="CQ95" s="5"/>
      <c r="CR95" s="5"/>
      <c r="CS95" s="5"/>
      <c r="CT95" s="5"/>
      <c r="CU95" s="5"/>
      <c r="CV95" s="5"/>
      <c r="CW95" s="5"/>
      <c r="CX95" s="5"/>
      <c r="CY95" s="5"/>
    </row>
    <row r="96" spans="1:103" x14ac:dyDescent="0.15">
      <c r="CJ96" s="5"/>
      <c r="CK96" s="5"/>
      <c r="CL96" s="5"/>
      <c r="CM96" s="5"/>
      <c r="CN96" s="5"/>
      <c r="CO96" s="5"/>
      <c r="CP96" s="5"/>
      <c r="CQ96" s="5"/>
      <c r="CR96" s="5"/>
      <c r="CS96" s="5"/>
      <c r="CT96" s="5"/>
      <c r="CU96" s="5"/>
      <c r="CV96" s="5"/>
      <c r="CW96" s="5"/>
      <c r="CX96" s="5"/>
      <c r="CY96" s="5"/>
    </row>
    <row r="97" spans="78:103" x14ac:dyDescent="0.15">
      <c r="CJ97" s="5"/>
      <c r="CK97" s="5"/>
      <c r="CL97" s="5"/>
      <c r="CM97" s="5"/>
      <c r="CN97" s="5"/>
      <c r="CO97" s="5"/>
      <c r="CP97" s="5"/>
      <c r="CQ97" s="5"/>
      <c r="CR97" s="5"/>
      <c r="CS97" s="5"/>
      <c r="CT97" s="5"/>
      <c r="CU97" s="5"/>
      <c r="CV97" s="5"/>
      <c r="CW97" s="5"/>
      <c r="CX97" s="5"/>
      <c r="CY97" s="5"/>
    </row>
    <row r="98" spans="78:103" x14ac:dyDescent="0.15">
      <c r="CJ98" s="5"/>
      <c r="CK98" s="5"/>
      <c r="CL98" s="5"/>
      <c r="CM98" s="5"/>
      <c r="CN98" s="5"/>
      <c r="CO98" s="5"/>
      <c r="CP98" s="5"/>
      <c r="CQ98" s="5"/>
      <c r="CR98" s="5"/>
      <c r="CS98" s="5"/>
      <c r="CT98" s="5"/>
      <c r="CU98" s="5"/>
      <c r="CV98" s="5"/>
      <c r="CW98" s="5"/>
      <c r="CX98" s="5"/>
      <c r="CY98" s="5"/>
    </row>
    <row r="99" spans="78:103" x14ac:dyDescent="0.15">
      <c r="CJ99" s="5"/>
      <c r="CK99" s="5"/>
      <c r="CL99" s="5"/>
      <c r="CM99" s="5"/>
      <c r="CN99" s="5"/>
      <c r="CO99" s="5"/>
      <c r="CP99" s="5"/>
      <c r="CQ99" s="5"/>
      <c r="CR99" s="5"/>
      <c r="CS99" s="5"/>
      <c r="CT99" s="5"/>
      <c r="CU99" s="5"/>
      <c r="CV99" s="5"/>
      <c r="CW99" s="5"/>
      <c r="CX99" s="5"/>
      <c r="CY99" s="5"/>
    </row>
    <row r="100" spans="78:103" x14ac:dyDescent="0.15">
      <c r="CJ100" s="5"/>
      <c r="CK100" s="5"/>
      <c r="CL100" s="5"/>
      <c r="CM100" s="5"/>
      <c r="CN100" s="5"/>
      <c r="CO100" s="5"/>
      <c r="CP100" s="5"/>
      <c r="CQ100" s="5"/>
      <c r="CR100" s="5"/>
      <c r="CS100" s="5"/>
      <c r="CT100" s="5"/>
      <c r="CU100" s="5"/>
      <c r="CV100" s="5"/>
      <c r="CW100" s="5"/>
      <c r="CX100" s="5"/>
      <c r="CY100" s="5"/>
    </row>
    <row r="101" spans="78:103" x14ac:dyDescent="0.15">
      <c r="CJ101" s="5"/>
      <c r="CK101" s="5"/>
      <c r="CL101" s="5"/>
      <c r="CM101" s="5"/>
      <c r="CN101" s="5"/>
      <c r="CO101" s="5"/>
      <c r="CP101" s="5"/>
      <c r="CQ101" s="5"/>
      <c r="CR101" s="5"/>
      <c r="CS101" s="5"/>
      <c r="CT101" s="5"/>
      <c r="CU101" s="5"/>
      <c r="CV101" s="5"/>
      <c r="CW101" s="5"/>
      <c r="CX101" s="5"/>
      <c r="CY101" s="5"/>
    </row>
    <row r="102" spans="78:103" x14ac:dyDescent="0.15">
      <c r="CJ102" s="5"/>
      <c r="CK102" s="5"/>
      <c r="CL102" s="5"/>
      <c r="CM102" s="5"/>
      <c r="CN102" s="5"/>
      <c r="CO102" s="5"/>
      <c r="CP102" s="5"/>
      <c r="CQ102" s="5"/>
      <c r="CR102" s="5"/>
      <c r="CS102" s="5"/>
      <c r="CT102" s="5"/>
      <c r="CU102" s="5"/>
      <c r="CV102" s="5"/>
      <c r="CW102" s="5"/>
      <c r="CX102" s="5"/>
      <c r="CY102" s="5"/>
    </row>
    <row r="103" spans="78:103" x14ac:dyDescent="0.15">
      <c r="CJ103" s="5"/>
      <c r="CK103" s="5"/>
      <c r="CL103" s="5"/>
      <c r="CM103" s="5"/>
      <c r="CN103" s="5"/>
      <c r="CO103" s="5"/>
      <c r="CP103" s="5"/>
      <c r="CQ103" s="5"/>
      <c r="CR103" s="5"/>
      <c r="CS103" s="5"/>
      <c r="CT103" s="5"/>
      <c r="CU103" s="5"/>
      <c r="CV103" s="5"/>
      <c r="CW103" s="5"/>
      <c r="CX103" s="5"/>
      <c r="CY103" s="5"/>
    </row>
    <row r="104" spans="78:103" x14ac:dyDescent="0.1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row>
    <row r="105" spans="78:103" x14ac:dyDescent="0.1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row>
  </sheetData>
  <mergeCells count="1109">
    <mergeCell ref="CT37:CW37"/>
    <mergeCell ref="CN52:CQ52"/>
    <mergeCell ref="CT41:CW41"/>
    <mergeCell ref="AR60:BE60"/>
    <mergeCell ref="AR61:AV61"/>
    <mergeCell ref="AW61:BA61"/>
    <mergeCell ref="BB61:BE61"/>
    <mergeCell ref="AR62:AV62"/>
    <mergeCell ref="AW62:BA62"/>
    <mergeCell ref="BB62:BE62"/>
    <mergeCell ref="BV33:BY33"/>
    <mergeCell ref="AN55:AQ55"/>
    <mergeCell ref="AV55:AY55"/>
    <mergeCell ref="AR55:AU55"/>
    <mergeCell ref="AN56:AQ56"/>
    <mergeCell ref="BZ33:CC33"/>
    <mergeCell ref="CD33:CG33"/>
    <mergeCell ref="BL56:BN56"/>
    <mergeCell ref="AZ55:BC55"/>
    <mergeCell ref="BD58:BF58"/>
    <mergeCell ref="BD56:BF56"/>
    <mergeCell ref="BM58:BO58"/>
    <mergeCell ref="AV56:AX56"/>
    <mergeCell ref="AZ56:BB56"/>
    <mergeCell ref="AV51:AX51"/>
    <mergeCell ref="AO42:AU42"/>
    <mergeCell ref="AO43:AU43"/>
    <mergeCell ref="AX42:AZ42"/>
    <mergeCell ref="BI42:BM42"/>
    <mergeCell ref="BL51:BO51"/>
    <mergeCell ref="AY50:BB50"/>
    <mergeCell ref="CC57:CE57"/>
    <mergeCell ref="CP37:CR37"/>
    <mergeCell ref="L51:Y52"/>
    <mergeCell ref="BX37:BZ37"/>
    <mergeCell ref="CF51:CI51"/>
    <mergeCell ref="BZ52:CB52"/>
    <mergeCell ref="CC52:CE52"/>
    <mergeCell ref="BQ33:BU33"/>
    <mergeCell ref="CJ54:CM54"/>
    <mergeCell ref="CR54:CU54"/>
    <mergeCell ref="BQ55:BX55"/>
    <mergeCell ref="CC55:CE55"/>
    <mergeCell ref="CJ56:CM56"/>
    <mergeCell ref="BQ54:BX54"/>
    <mergeCell ref="BZ54:CB54"/>
    <mergeCell ref="CN56:CQ56"/>
    <mergeCell ref="CR53:CU53"/>
    <mergeCell ref="CC54:CE54"/>
    <mergeCell ref="BX38:BZ38"/>
    <mergeCell ref="CB38:CE38"/>
    <mergeCell ref="CH38:CN38"/>
    <mergeCell ref="CT38:CW38"/>
    <mergeCell ref="CP38:CR38"/>
    <mergeCell ref="BP44:CE45"/>
    <mergeCell ref="CF44:CY45"/>
    <mergeCell ref="CP42:CR42"/>
    <mergeCell ref="CN50:CQ50"/>
    <mergeCell ref="CR52:CU52"/>
    <mergeCell ref="CR51:CU51"/>
    <mergeCell ref="CR50:CU50"/>
    <mergeCell ref="CC53:CE53"/>
    <mergeCell ref="CT40:CW40"/>
    <mergeCell ref="CH40:CN40"/>
    <mergeCell ref="H65:J65"/>
    <mergeCell ref="H62:J62"/>
    <mergeCell ref="H63:J63"/>
    <mergeCell ref="H64:J64"/>
    <mergeCell ref="N62:P62"/>
    <mergeCell ref="H56:J56"/>
    <mergeCell ref="CH41:CN41"/>
    <mergeCell ref="C92:F92"/>
    <mergeCell ref="J92:N92"/>
    <mergeCell ref="R92:V92"/>
    <mergeCell ref="C93:F93"/>
    <mergeCell ref="J93:N93"/>
    <mergeCell ref="W83:Y83"/>
    <mergeCell ref="BU88:CY90"/>
    <mergeCell ref="CN48:CQ48"/>
    <mergeCell ref="CR48:CU48"/>
    <mergeCell ref="CV48:CY48"/>
    <mergeCell ref="BZ46:CE46"/>
    <mergeCell ref="BQ48:BX48"/>
    <mergeCell ref="BZ48:CB48"/>
    <mergeCell ref="CC48:CE48"/>
    <mergeCell ref="CF48:CI48"/>
    <mergeCell ref="CJ48:CM48"/>
    <mergeCell ref="W82:Y82"/>
    <mergeCell ref="A71:G71"/>
    <mergeCell ref="A69:G69"/>
    <mergeCell ref="A68:G68"/>
    <mergeCell ref="K67:M67"/>
    <mergeCell ref="N67:P67"/>
    <mergeCell ref="W67:Y67"/>
    <mergeCell ref="A70:G70"/>
    <mergeCell ref="W73:Y73"/>
    <mergeCell ref="G90:I90"/>
    <mergeCell ref="O90:Q90"/>
    <mergeCell ref="W90:Y90"/>
    <mergeCell ref="G91:I91"/>
    <mergeCell ref="O91:Q91"/>
    <mergeCell ref="W91:Y91"/>
    <mergeCell ref="C87:I89"/>
    <mergeCell ref="J87:Y88"/>
    <mergeCell ref="J89:Q89"/>
    <mergeCell ref="R89:Y89"/>
    <mergeCell ref="C90:F90"/>
    <mergeCell ref="J90:N90"/>
    <mergeCell ref="R90:V90"/>
    <mergeCell ref="C91:F91"/>
    <mergeCell ref="J91:N91"/>
    <mergeCell ref="W78:Y79"/>
    <mergeCell ref="C80:F80"/>
    <mergeCell ref="G80:I80"/>
    <mergeCell ref="J80:N80"/>
    <mergeCell ref="O80:Q80"/>
    <mergeCell ref="R80:V80"/>
    <mergeCell ref="W80:Y80"/>
    <mergeCell ref="G81:I81"/>
    <mergeCell ref="J81:N81"/>
    <mergeCell ref="O81:Q81"/>
    <mergeCell ref="R81:V81"/>
    <mergeCell ref="AJ77:AL77"/>
    <mergeCell ref="BF76:BJ76"/>
    <mergeCell ref="AC89:AD89"/>
    <mergeCell ref="A75:Y76"/>
    <mergeCell ref="H66:J66"/>
    <mergeCell ref="N65:P65"/>
    <mergeCell ref="N59:P59"/>
    <mergeCell ref="A66:G66"/>
    <mergeCell ref="A64:G64"/>
    <mergeCell ref="A65:G65"/>
    <mergeCell ref="AN72:AQ72"/>
    <mergeCell ref="AR71:AV71"/>
    <mergeCell ref="W84:Y84"/>
    <mergeCell ref="AD77:AE77"/>
    <mergeCell ref="AA92:AB92"/>
    <mergeCell ref="AC92:AD92"/>
    <mergeCell ref="AE92:AF92"/>
    <mergeCell ref="AG92:AI92"/>
    <mergeCell ref="AJ92:AK92"/>
    <mergeCell ref="AL92:AM92"/>
    <mergeCell ref="AU92:AW92"/>
    <mergeCell ref="AN59:AQ59"/>
    <mergeCell ref="K74:M74"/>
    <mergeCell ref="N74:P74"/>
    <mergeCell ref="Q74:S74"/>
    <mergeCell ref="A67:G67"/>
    <mergeCell ref="A73:G73"/>
    <mergeCell ref="W74:Y74"/>
    <mergeCell ref="Q70:S70"/>
    <mergeCell ref="G92:I92"/>
    <mergeCell ref="O92:Q92"/>
    <mergeCell ref="W92:Y92"/>
    <mergeCell ref="BK84:BO84"/>
    <mergeCell ref="BF82:BJ82"/>
    <mergeCell ref="BF83:BJ83"/>
    <mergeCell ref="BF84:BJ84"/>
    <mergeCell ref="BK82:BO82"/>
    <mergeCell ref="BK83:BO83"/>
    <mergeCell ref="BM59:BO59"/>
    <mergeCell ref="BG59:BI59"/>
    <mergeCell ref="BJ59:BL59"/>
    <mergeCell ref="BD59:BF59"/>
    <mergeCell ref="AW59:AY59"/>
    <mergeCell ref="AR58:AU58"/>
    <mergeCell ref="AR78:AV78"/>
    <mergeCell ref="AW78:BA78"/>
    <mergeCell ref="AR77:AV77"/>
    <mergeCell ref="AW77:BA77"/>
    <mergeCell ref="BB78:BE78"/>
    <mergeCell ref="BF81:BJ81"/>
    <mergeCell ref="BB84:BE84"/>
    <mergeCell ref="AW82:BA82"/>
    <mergeCell ref="BK81:BO81"/>
    <mergeCell ref="BB76:BE76"/>
    <mergeCell ref="BG58:BI58"/>
    <mergeCell ref="BJ58:BL58"/>
    <mergeCell ref="CN71:CP71"/>
    <mergeCell ref="CV55:CY55"/>
    <mergeCell ref="BQ56:BX56"/>
    <mergeCell ref="BZ56:CB56"/>
    <mergeCell ref="CC56:CE56"/>
    <mergeCell ref="CF56:CI56"/>
    <mergeCell ref="CV56:CY56"/>
    <mergeCell ref="BZ55:CB55"/>
    <mergeCell ref="CF55:CI55"/>
    <mergeCell ref="CJ55:CM55"/>
    <mergeCell ref="CN55:CQ55"/>
    <mergeCell ref="CR55:CU55"/>
    <mergeCell ref="AR56:AT56"/>
    <mergeCell ref="CR56:CU56"/>
    <mergeCell ref="AJ75:AL75"/>
    <mergeCell ref="CR57:CU57"/>
    <mergeCell ref="BH55:BO55"/>
    <mergeCell ref="BF71:BJ71"/>
    <mergeCell ref="CW71:CY71"/>
    <mergeCell ref="CF71:CG71"/>
    <mergeCell ref="CK71:CM71"/>
    <mergeCell ref="CH71:CJ71"/>
    <mergeCell ref="CP66:CS66"/>
    <mergeCell ref="BY67:CM67"/>
    <mergeCell ref="CK68:CM68"/>
    <mergeCell ref="CB68:CD68"/>
    <mergeCell ref="AR69:AV69"/>
    <mergeCell ref="BU69:BX69"/>
    <mergeCell ref="BY69:CA69"/>
    <mergeCell ref="CL64:CN64"/>
    <mergeCell ref="BV66:BY66"/>
    <mergeCell ref="CH61:CM61"/>
    <mergeCell ref="BP15:CD16"/>
    <mergeCell ref="CE15:CR16"/>
    <mergeCell ref="CP40:CR40"/>
    <mergeCell ref="CP39:CR39"/>
    <mergeCell ref="CJ53:CM53"/>
    <mergeCell ref="CN53:CQ53"/>
    <mergeCell ref="CP41:CR41"/>
    <mergeCell ref="CU36:CX36"/>
    <mergeCell ref="BP37:BV37"/>
    <mergeCell ref="CJ57:CM57"/>
    <mergeCell ref="CN57:CQ57"/>
    <mergeCell ref="CJ49:CM49"/>
    <mergeCell ref="CN49:CQ49"/>
    <mergeCell ref="CN51:CQ51"/>
    <mergeCell ref="CJ51:CM51"/>
    <mergeCell ref="CJ50:CM50"/>
    <mergeCell ref="AG75:AH75"/>
    <mergeCell ref="AW75:BA75"/>
    <mergeCell ref="CT42:CW42"/>
    <mergeCell ref="CT43:CW43"/>
    <mergeCell ref="BR47:BW47"/>
    <mergeCell ref="CR47:CU47"/>
    <mergeCell ref="CF52:CI52"/>
    <mergeCell ref="BQ53:BX53"/>
    <mergeCell ref="BZ53:CB53"/>
    <mergeCell ref="BQ52:BX52"/>
    <mergeCell ref="CC50:CE50"/>
    <mergeCell ref="CF50:CI50"/>
    <mergeCell ref="AX41:AZ41"/>
    <mergeCell ref="BI41:BM41"/>
    <mergeCell ref="BB41:BE41"/>
    <mergeCell ref="CH39:CN39"/>
    <mergeCell ref="CN54:CQ54"/>
    <mergeCell ref="CV53:CY53"/>
    <mergeCell ref="CV51:CY51"/>
    <mergeCell ref="CC51:CE51"/>
    <mergeCell ref="CV50:CY50"/>
    <mergeCell ref="CH43:CN43"/>
    <mergeCell ref="CV52:CY52"/>
    <mergeCell ref="CJ52:CM52"/>
    <mergeCell ref="CF53:CI53"/>
    <mergeCell ref="CV54:CY54"/>
    <mergeCell ref="CF54:CI54"/>
    <mergeCell ref="CV57:CY57"/>
    <mergeCell ref="AR75:AV75"/>
    <mergeCell ref="BB75:BE75"/>
    <mergeCell ref="BF69:BJ69"/>
    <mergeCell ref="BK69:BO69"/>
    <mergeCell ref="BB66:BE66"/>
    <mergeCell ref="BK71:BO71"/>
    <mergeCell ref="CV63:CX63"/>
    <mergeCell ref="CJ63:CL63"/>
    <mergeCell ref="CD63:CF63"/>
    <mergeCell ref="BX63:BZ63"/>
    <mergeCell ref="BQ57:BX57"/>
    <mergeCell ref="BZ57:CB57"/>
    <mergeCell ref="CF57:CI57"/>
    <mergeCell ref="BH56:BK56"/>
    <mergeCell ref="BD55:BG55"/>
    <mergeCell ref="BK50:BO50"/>
    <mergeCell ref="BQ50:BX50"/>
    <mergeCell ref="BB74:BE74"/>
    <mergeCell ref="BL61:BO61"/>
    <mergeCell ref="BH60:BK60"/>
    <mergeCell ref="A74:G74"/>
    <mergeCell ref="AW83:BA83"/>
    <mergeCell ref="H72:J72"/>
    <mergeCell ref="N72:P72"/>
    <mergeCell ref="Q72:S72"/>
    <mergeCell ref="Q73:S73"/>
    <mergeCell ref="H74:J74"/>
    <mergeCell ref="AR83:AV83"/>
    <mergeCell ref="AW81:BA81"/>
    <mergeCell ref="C77:I77"/>
    <mergeCell ref="J77:Q77"/>
    <mergeCell ref="R77:Y77"/>
    <mergeCell ref="C78:F79"/>
    <mergeCell ref="G78:I79"/>
    <mergeCell ref="J78:N79"/>
    <mergeCell ref="O78:Q79"/>
    <mergeCell ref="R78:V79"/>
    <mergeCell ref="AR74:AV74"/>
    <mergeCell ref="AN74:AQ74"/>
    <mergeCell ref="AN75:AQ75"/>
    <mergeCell ref="AD82:AF82"/>
    <mergeCell ref="AR73:AV73"/>
    <mergeCell ref="AW72:BA72"/>
    <mergeCell ref="H73:J73"/>
    <mergeCell ref="AN79:AQ79"/>
    <mergeCell ref="AR79:AV79"/>
    <mergeCell ref="AW79:BA79"/>
    <mergeCell ref="W72:Y72"/>
    <mergeCell ref="AG74:AH74"/>
    <mergeCell ref="AJ74:AL74"/>
    <mergeCell ref="AN82:AQ82"/>
    <mergeCell ref="AG82:AI82"/>
    <mergeCell ref="AA84:AB84"/>
    <mergeCell ref="AG84:AH84"/>
    <mergeCell ref="AN78:AQ78"/>
    <mergeCell ref="AN76:AQ76"/>
    <mergeCell ref="AG73:AH73"/>
    <mergeCell ref="AN84:AQ84"/>
    <mergeCell ref="AD74:AE74"/>
    <mergeCell ref="Z74:AC74"/>
    <mergeCell ref="AD75:AE75"/>
    <mergeCell ref="BB83:BE83"/>
    <mergeCell ref="BD91:BF91"/>
    <mergeCell ref="AG89:AI89"/>
    <mergeCell ref="AW84:BA84"/>
    <mergeCell ref="AR84:AV84"/>
    <mergeCell ref="BA91:BC91"/>
    <mergeCell ref="AN83:AQ83"/>
    <mergeCell ref="Z81:AC82"/>
    <mergeCell ref="AK84:AL84"/>
    <mergeCell ref="AG90:AI90"/>
    <mergeCell ref="AR76:AV76"/>
    <mergeCell ref="AW76:BA76"/>
    <mergeCell ref="Z76:AC76"/>
    <mergeCell ref="AD76:AE76"/>
    <mergeCell ref="AR82:AV82"/>
    <mergeCell ref="AJ81:AM82"/>
    <mergeCell ref="AN81:AQ81"/>
    <mergeCell ref="AR81:AV81"/>
    <mergeCell ref="BF79:BJ79"/>
    <mergeCell ref="BB77:BE77"/>
    <mergeCell ref="AD84:AE84"/>
    <mergeCell ref="Z77:AC77"/>
    <mergeCell ref="AG77:AH77"/>
    <mergeCell ref="BA93:BF93"/>
    <mergeCell ref="BJ93:BO93"/>
    <mergeCell ref="AN93:AQ93"/>
    <mergeCell ref="AR93:AT93"/>
    <mergeCell ref="AU93:AW93"/>
    <mergeCell ref="AX93:AZ93"/>
    <mergeCell ref="BA92:BF92"/>
    <mergeCell ref="AR92:AT92"/>
    <mergeCell ref="AN90:AQ90"/>
    <mergeCell ref="BF85:BJ85"/>
    <mergeCell ref="BJ92:BO92"/>
    <mergeCell ref="AU91:AW91"/>
    <mergeCell ref="BM91:BO91"/>
    <mergeCell ref="BJ91:BL91"/>
    <mergeCell ref="BJ90:BL90"/>
    <mergeCell ref="AS89:AV89"/>
    <mergeCell ref="BK85:BO85"/>
    <mergeCell ref="BJ89:BO89"/>
    <mergeCell ref="AY89:BB89"/>
    <mergeCell ref="AN92:AQ92"/>
    <mergeCell ref="BG91:BI91"/>
    <mergeCell ref="AX92:AZ92"/>
    <mergeCell ref="AW85:BA85"/>
    <mergeCell ref="BB85:BE85"/>
    <mergeCell ref="AN85:AQ85"/>
    <mergeCell ref="AR85:AV85"/>
    <mergeCell ref="AY91:AZ91"/>
    <mergeCell ref="AG93:AI93"/>
    <mergeCell ref="AS91:AT91"/>
    <mergeCell ref="AE89:AF89"/>
    <mergeCell ref="AN91:AQ91"/>
    <mergeCell ref="H67:J67"/>
    <mergeCell ref="W71:Y71"/>
    <mergeCell ref="N70:P70"/>
    <mergeCell ref="BB71:BE71"/>
    <mergeCell ref="AJ72:AL72"/>
    <mergeCell ref="K65:M65"/>
    <mergeCell ref="AN73:AQ73"/>
    <mergeCell ref="AG76:AH76"/>
    <mergeCell ref="W70:Y70"/>
    <mergeCell ref="AW69:BA69"/>
    <mergeCell ref="T71:V71"/>
    <mergeCell ref="AR66:AX66"/>
    <mergeCell ref="AN71:AQ71"/>
    <mergeCell ref="AD70:AE70"/>
    <mergeCell ref="Z72:AC72"/>
    <mergeCell ref="T74:V74"/>
    <mergeCell ref="K73:M73"/>
    <mergeCell ref="K72:M72"/>
    <mergeCell ref="K71:M71"/>
    <mergeCell ref="H69:J69"/>
    <mergeCell ref="H70:J70"/>
    <mergeCell ref="AW74:BA74"/>
    <mergeCell ref="AW73:BA73"/>
    <mergeCell ref="T72:V72"/>
    <mergeCell ref="N73:P73"/>
    <mergeCell ref="Z73:AC73"/>
    <mergeCell ref="H68:J68"/>
    <mergeCell ref="H71:J71"/>
    <mergeCell ref="N71:P71"/>
    <mergeCell ref="Q71:S71"/>
    <mergeCell ref="AD73:AE73"/>
    <mergeCell ref="Z75:AC75"/>
    <mergeCell ref="K70:M70"/>
    <mergeCell ref="K59:M59"/>
    <mergeCell ref="K56:M56"/>
    <mergeCell ref="K64:M64"/>
    <mergeCell ref="N64:P64"/>
    <mergeCell ref="Q56:S56"/>
    <mergeCell ref="T60:V60"/>
    <mergeCell ref="T59:V59"/>
    <mergeCell ref="T58:V58"/>
    <mergeCell ref="T57:V57"/>
    <mergeCell ref="N56:P56"/>
    <mergeCell ref="K58:M58"/>
    <mergeCell ref="T63:V63"/>
    <mergeCell ref="N63:P63"/>
    <mergeCell ref="K66:M66"/>
    <mergeCell ref="K69:M69"/>
    <mergeCell ref="T70:V70"/>
    <mergeCell ref="T67:V67"/>
    <mergeCell ref="K68:M68"/>
    <mergeCell ref="T56:V56"/>
    <mergeCell ref="N69:P69"/>
    <mergeCell ref="N66:P66"/>
    <mergeCell ref="N68:P68"/>
    <mergeCell ref="Q69:S69"/>
    <mergeCell ref="T69:V69"/>
    <mergeCell ref="Q67:S67"/>
    <mergeCell ref="Z63:AD63"/>
    <mergeCell ref="AD71:AE71"/>
    <mergeCell ref="CX80:CY80"/>
    <mergeCell ref="AN80:AQ80"/>
    <mergeCell ref="AR80:AV80"/>
    <mergeCell ref="AW80:BA80"/>
    <mergeCell ref="BB80:BE80"/>
    <mergeCell ref="BF80:BJ80"/>
    <mergeCell ref="BK80:BO80"/>
    <mergeCell ref="CR79:CU79"/>
    <mergeCell ref="CA81:CC81"/>
    <mergeCell ref="CE81:CI81"/>
    <mergeCell ref="CE79:CI79"/>
    <mergeCell ref="CJ79:CM79"/>
    <mergeCell ref="BQ81:BS81"/>
    <mergeCell ref="BV81:BX81"/>
    <mergeCell ref="CK81:CM81"/>
    <mergeCell ref="CN78:CQ78"/>
    <mergeCell ref="BP79:BT79"/>
    <mergeCell ref="CT80:CU80"/>
    <mergeCell ref="BU79:BY79"/>
    <mergeCell ref="BZ79:CD79"/>
    <mergeCell ref="CW81:CY81"/>
    <mergeCell ref="CV79:CY79"/>
    <mergeCell ref="CO81:CQ81"/>
    <mergeCell ref="CS81:CU81"/>
    <mergeCell ref="CN79:CQ79"/>
    <mergeCell ref="BF78:BJ78"/>
    <mergeCell ref="BK78:BO78"/>
    <mergeCell ref="CE78:CI78"/>
    <mergeCell ref="CJ78:CM78"/>
    <mergeCell ref="BZ78:CD78"/>
    <mergeCell ref="BB79:BE79"/>
    <mergeCell ref="BK79:BO79"/>
    <mergeCell ref="CS77:CV77"/>
    <mergeCell ref="BZ74:CF74"/>
    <mergeCell ref="CI74:CO74"/>
    <mergeCell ref="CR74:CX74"/>
    <mergeCell ref="BZ75:CF75"/>
    <mergeCell ref="CJ75:CN75"/>
    <mergeCell ref="CS75:CW75"/>
    <mergeCell ref="CA77:CD77"/>
    <mergeCell ref="Q62:S62"/>
    <mergeCell ref="W62:Y62"/>
    <mergeCell ref="Q64:S64"/>
    <mergeCell ref="W63:Y63"/>
    <mergeCell ref="T62:V62"/>
    <mergeCell ref="CU66:CX66"/>
    <mergeCell ref="CA66:CD66"/>
    <mergeCell ref="BU71:BX71"/>
    <mergeCell ref="BZ71:CA71"/>
    <mergeCell ref="BP68:BT71"/>
    <mergeCell ref="AN70:BO70"/>
    <mergeCell ref="AN69:AQ69"/>
    <mergeCell ref="BF66:BL66"/>
    <mergeCell ref="AN67:BO67"/>
    <mergeCell ref="AR68:AV68"/>
    <mergeCell ref="AW68:BA68"/>
    <mergeCell ref="AG69:AH69"/>
    <mergeCell ref="BB69:BE69"/>
    <mergeCell ref="CH69:CJ69"/>
    <mergeCell ref="W65:Y65"/>
    <mergeCell ref="CG64:CI64"/>
    <mergeCell ref="AD67:AF67"/>
    <mergeCell ref="CN69:CP69"/>
    <mergeCell ref="Q66:S66"/>
    <mergeCell ref="AG67:AI67"/>
    <mergeCell ref="W69:Y69"/>
    <mergeCell ref="AJ67:AM67"/>
    <mergeCell ref="CE69:CG69"/>
    <mergeCell ref="CE68:CG68"/>
    <mergeCell ref="AD69:AE69"/>
    <mergeCell ref="T66:V66"/>
    <mergeCell ref="W66:Y66"/>
    <mergeCell ref="BW64:BY64"/>
    <mergeCell ref="T68:V68"/>
    <mergeCell ref="CB69:CD69"/>
    <mergeCell ref="CK69:CM69"/>
    <mergeCell ref="BB68:BE68"/>
    <mergeCell ref="AN68:AQ68"/>
    <mergeCell ref="W68:Y68"/>
    <mergeCell ref="AJ69:AL69"/>
    <mergeCell ref="AN66:AQ66"/>
    <mergeCell ref="CP63:CR63"/>
    <mergeCell ref="CN61:CS61"/>
    <mergeCell ref="Q63:S63"/>
    <mergeCell ref="T64:V64"/>
    <mergeCell ref="BQ65:BT65"/>
    <mergeCell ref="BQ66:BT66"/>
    <mergeCell ref="CQ64:CS64"/>
    <mergeCell ref="CF66:CI66"/>
    <mergeCell ref="CK66:CN66"/>
    <mergeCell ref="CV64:CX64"/>
    <mergeCell ref="BF68:BJ68"/>
    <mergeCell ref="BK68:BO68"/>
    <mergeCell ref="CO67:CS67"/>
    <mergeCell ref="K57:M57"/>
    <mergeCell ref="N58:P58"/>
    <mergeCell ref="N57:P57"/>
    <mergeCell ref="N61:P61"/>
    <mergeCell ref="N60:P60"/>
    <mergeCell ref="Q65:S65"/>
    <mergeCell ref="T65:V65"/>
    <mergeCell ref="Q68:S68"/>
    <mergeCell ref="CC62:CF62"/>
    <mergeCell ref="BL62:BO62"/>
    <mergeCell ref="BQ62:BT62"/>
    <mergeCell ref="BQ63:BT63"/>
    <mergeCell ref="CT61:CY61"/>
    <mergeCell ref="BH61:BK61"/>
    <mergeCell ref="W64:Y64"/>
    <mergeCell ref="AS59:AU59"/>
    <mergeCell ref="BA59:BC59"/>
    <mergeCell ref="AW57:BB57"/>
    <mergeCell ref="T61:V61"/>
    <mergeCell ref="Q59:S59"/>
    <mergeCell ref="Q58:S58"/>
    <mergeCell ref="Q61:S61"/>
    <mergeCell ref="K62:M62"/>
    <mergeCell ref="AN62:AQ62"/>
    <mergeCell ref="H57:J57"/>
    <mergeCell ref="H60:J60"/>
    <mergeCell ref="H59:J59"/>
    <mergeCell ref="H61:J61"/>
    <mergeCell ref="Z58:AM59"/>
    <mergeCell ref="Z60:AE61"/>
    <mergeCell ref="AF60:AI61"/>
    <mergeCell ref="K61:M61"/>
    <mergeCell ref="K60:M60"/>
    <mergeCell ref="AJ60:AM61"/>
    <mergeCell ref="AN57:AQ57"/>
    <mergeCell ref="AN58:AQ58"/>
    <mergeCell ref="CR49:CU49"/>
    <mergeCell ref="BQ49:BX49"/>
    <mergeCell ref="CC49:CE49"/>
    <mergeCell ref="BP43:BV43"/>
    <mergeCell ref="CO46:CX46"/>
    <mergeCell ref="CG46:CL46"/>
    <mergeCell ref="CV49:CY49"/>
    <mergeCell ref="CV47:CY47"/>
    <mergeCell ref="CF49:CI49"/>
    <mergeCell ref="AX43:AZ43"/>
    <mergeCell ref="CB43:CE43"/>
    <mergeCell ref="BK49:BN49"/>
    <mergeCell ref="BZ49:CB49"/>
    <mergeCell ref="CP43:CR43"/>
    <mergeCell ref="BB43:BE43"/>
    <mergeCell ref="BQ51:BX51"/>
    <mergeCell ref="BZ51:CB51"/>
    <mergeCell ref="BZ50:CB50"/>
    <mergeCell ref="BH51:BJ51"/>
    <mergeCell ref="AY51:BB51"/>
    <mergeCell ref="BI43:BM43"/>
    <mergeCell ref="AU50:AX50"/>
    <mergeCell ref="CH42:CN42"/>
    <mergeCell ref="F35:H35"/>
    <mergeCell ref="S34:T34"/>
    <mergeCell ref="U34:V34"/>
    <mergeCell ref="Z45:AC45"/>
    <mergeCell ref="AD45:AE45"/>
    <mergeCell ref="AK45:AL45"/>
    <mergeCell ref="AG43:AJ43"/>
    <mergeCell ref="AY49:BB49"/>
    <mergeCell ref="BE49:BH49"/>
    <mergeCell ref="AO44:AU44"/>
    <mergeCell ref="AX44:AZ44"/>
    <mergeCell ref="W48:Y48"/>
    <mergeCell ref="BB44:BE44"/>
    <mergeCell ref="AO41:AU41"/>
    <mergeCell ref="AD47:AE47"/>
    <mergeCell ref="AK43:AL43"/>
    <mergeCell ref="AO36:AU36"/>
    <mergeCell ref="AO38:AU38"/>
    <mergeCell ref="AO39:AU39"/>
    <mergeCell ref="H48:J48"/>
    <mergeCell ref="Q48:S48"/>
    <mergeCell ref="BB39:BE39"/>
    <mergeCell ref="AX39:AZ39"/>
    <mergeCell ref="AG46:AJ46"/>
    <mergeCell ref="AG47:AJ47"/>
    <mergeCell ref="AK46:AL46"/>
    <mergeCell ref="AG45:AJ45"/>
    <mergeCell ref="AK47:AL47"/>
    <mergeCell ref="BB42:BE42"/>
    <mergeCell ref="CB37:CE37"/>
    <mergeCell ref="CH37:CN37"/>
    <mergeCell ref="A28:E28"/>
    <mergeCell ref="F28:H28"/>
    <mergeCell ref="W28:Y28"/>
    <mergeCell ref="W27:Y27"/>
    <mergeCell ref="Z27:AA27"/>
    <mergeCell ref="AB27:AC27"/>
    <mergeCell ref="AJ26:AK27"/>
    <mergeCell ref="BI26:BM26"/>
    <mergeCell ref="AG41:AJ41"/>
    <mergeCell ref="W44:Y44"/>
    <mergeCell ref="T45:Y45"/>
    <mergeCell ref="T44:V44"/>
    <mergeCell ref="O32:Q32"/>
    <mergeCell ref="A25:Y26"/>
    <mergeCell ref="W30:Y30"/>
    <mergeCell ref="AF25:AG25"/>
    <mergeCell ref="AL28:AM28"/>
    <mergeCell ref="AJ25:AK25"/>
    <mergeCell ref="AD26:AE27"/>
    <mergeCell ref="AB25:AC25"/>
    <mergeCell ref="W42:Y42"/>
    <mergeCell ref="T42:V42"/>
    <mergeCell ref="L30:N30"/>
    <mergeCell ref="O30:Q30"/>
    <mergeCell ref="K44:M44"/>
    <mergeCell ref="H42:J42"/>
    <mergeCell ref="K42:M42"/>
    <mergeCell ref="I35:K35"/>
    <mergeCell ref="L35:N35"/>
    <mergeCell ref="K43:M43"/>
    <mergeCell ref="N43:P43"/>
    <mergeCell ref="N42:P42"/>
    <mergeCell ref="F31:H31"/>
    <mergeCell ref="I31:K31"/>
    <mergeCell ref="L31:N31"/>
    <mergeCell ref="O31:Q31"/>
    <mergeCell ref="BB33:BE33"/>
    <mergeCell ref="BI33:BM33"/>
    <mergeCell ref="AX34:AZ34"/>
    <mergeCell ref="AX35:AZ35"/>
    <mergeCell ref="K48:M48"/>
    <mergeCell ref="O35:Q35"/>
    <mergeCell ref="AK37:AL37"/>
    <mergeCell ref="Z47:AC47"/>
    <mergeCell ref="Z46:AC46"/>
    <mergeCell ref="AK42:AL42"/>
    <mergeCell ref="AD42:AE42"/>
    <mergeCell ref="AD46:AE46"/>
    <mergeCell ref="AK36:AL36"/>
    <mergeCell ref="AG42:AJ42"/>
    <mergeCell ref="Q42:S42"/>
    <mergeCell ref="T43:V43"/>
    <mergeCell ref="W43:Y43"/>
    <mergeCell ref="O33:Q33"/>
    <mergeCell ref="BI44:BM44"/>
    <mergeCell ref="L33:N33"/>
    <mergeCell ref="S31:T31"/>
    <mergeCell ref="F34:H34"/>
    <mergeCell ref="I34:K34"/>
    <mergeCell ref="L34:N34"/>
    <mergeCell ref="U35:V35"/>
    <mergeCell ref="W35:Y35"/>
    <mergeCell ref="O34:Q34"/>
    <mergeCell ref="AX33:AZ33"/>
    <mergeCell ref="L24:N24"/>
    <mergeCell ref="Q24:S24"/>
    <mergeCell ref="V24:X24"/>
    <mergeCell ref="Z24:AC24"/>
    <mergeCell ref="AJ24:AM24"/>
    <mergeCell ref="CD24:CG24"/>
    <mergeCell ref="CI24:CM24"/>
    <mergeCell ref="AO24:AU24"/>
    <mergeCell ref="AX24:AZ24"/>
    <mergeCell ref="BB24:BE24"/>
    <mergeCell ref="BI24:BM24"/>
    <mergeCell ref="BQ25:BU25"/>
    <mergeCell ref="BZ25:CC25"/>
    <mergeCell ref="CD25:CG25"/>
    <mergeCell ref="CI25:CM25"/>
    <mergeCell ref="BV26:BY26"/>
    <mergeCell ref="BZ26:CC26"/>
    <mergeCell ref="CD26:CG26"/>
    <mergeCell ref="CI26:CM26"/>
    <mergeCell ref="Z26:AA26"/>
    <mergeCell ref="AH26:AI27"/>
    <mergeCell ref="BI27:BM27"/>
    <mergeCell ref="AB26:AC26"/>
    <mergeCell ref="AL26:AM27"/>
    <mergeCell ref="AO27:AU27"/>
    <mergeCell ref="AX27:AZ27"/>
    <mergeCell ref="BB27:BE27"/>
    <mergeCell ref="AO25:AU25"/>
    <mergeCell ref="AX25:AZ25"/>
    <mergeCell ref="BB25:BE25"/>
    <mergeCell ref="BI25:BM25"/>
    <mergeCell ref="BQ27:BU27"/>
    <mergeCell ref="AJ19:AM19"/>
    <mergeCell ref="BQ23:BU23"/>
    <mergeCell ref="BV23:BY23"/>
    <mergeCell ref="CN23:CQ23"/>
    <mergeCell ref="BZ23:CC23"/>
    <mergeCell ref="CD23:CG23"/>
    <mergeCell ref="CI23:CM23"/>
    <mergeCell ref="BZ24:CC24"/>
    <mergeCell ref="AD21:AF21"/>
    <mergeCell ref="AG21:AI21"/>
    <mergeCell ref="AO23:AU23"/>
    <mergeCell ref="AX23:AZ23"/>
    <mergeCell ref="BB23:BE23"/>
    <mergeCell ref="BI23:BM23"/>
    <mergeCell ref="AJ21:AM21"/>
    <mergeCell ref="AJ23:AM23"/>
    <mergeCell ref="AD23:AF23"/>
    <mergeCell ref="AG23:AI23"/>
    <mergeCell ref="AD24:AF24"/>
    <mergeCell ref="AG24:AI24"/>
    <mergeCell ref="BQ24:BU24"/>
    <mergeCell ref="BV24:BY24"/>
    <mergeCell ref="BI21:BM21"/>
    <mergeCell ref="AX21:AZ21"/>
    <mergeCell ref="BB21:BE21"/>
    <mergeCell ref="AG22:AI22"/>
    <mergeCell ref="CN24:CQ24"/>
    <mergeCell ref="BW17:CR17"/>
    <mergeCell ref="BH18:BN18"/>
    <mergeCell ref="A7:J9"/>
    <mergeCell ref="AO18:AU18"/>
    <mergeCell ref="AW18:BA18"/>
    <mergeCell ref="BB18:BF18"/>
    <mergeCell ref="AG16:AH16"/>
    <mergeCell ref="AG20:AI20"/>
    <mergeCell ref="AJ16:AL16"/>
    <mergeCell ref="BQ18:BT18"/>
    <mergeCell ref="BV18:BY18"/>
    <mergeCell ref="BV20:BY20"/>
    <mergeCell ref="AJ20:AM20"/>
    <mergeCell ref="AO22:AU22"/>
    <mergeCell ref="AX22:AZ22"/>
    <mergeCell ref="BB22:BE22"/>
    <mergeCell ref="BI22:BM22"/>
    <mergeCell ref="AO21:AU21"/>
    <mergeCell ref="AG17:AH17"/>
    <mergeCell ref="AK17:AL17"/>
    <mergeCell ref="CN22:CQ22"/>
    <mergeCell ref="AJ22:AM22"/>
    <mergeCell ref="BV21:BY21"/>
    <mergeCell ref="BZ21:CC21"/>
    <mergeCell ref="CD21:CG21"/>
    <mergeCell ref="CI21:CM21"/>
    <mergeCell ref="BV22:BY22"/>
    <mergeCell ref="BZ22:CC22"/>
    <mergeCell ref="CD22:CG22"/>
    <mergeCell ref="AG18:AI18"/>
    <mergeCell ref="AK18:AM18"/>
    <mergeCell ref="AF19:AI19"/>
    <mergeCell ref="CV20:CY20"/>
    <mergeCell ref="CD20:CG20"/>
    <mergeCell ref="CN18:CQ18"/>
    <mergeCell ref="CI18:CL18"/>
    <mergeCell ref="BZ20:CC20"/>
    <mergeCell ref="Z20:AC20"/>
    <mergeCell ref="AD20:AF20"/>
    <mergeCell ref="Z22:AC22"/>
    <mergeCell ref="E42:G42"/>
    <mergeCell ref="E43:G43"/>
    <mergeCell ref="H43:J43"/>
    <mergeCell ref="S30:T30"/>
    <mergeCell ref="L32:N32"/>
    <mergeCell ref="AF26:AG27"/>
    <mergeCell ref="AD36:AE36"/>
    <mergeCell ref="AD22:AF22"/>
    <mergeCell ref="CE18:CF18"/>
    <mergeCell ref="CW18:CX18"/>
    <mergeCell ref="AO20:AU20"/>
    <mergeCell ref="AX20:AZ20"/>
    <mergeCell ref="BB20:BE20"/>
    <mergeCell ref="BI20:BM20"/>
    <mergeCell ref="CN20:CQ20"/>
    <mergeCell ref="CR20:CU20"/>
    <mergeCell ref="L21:N21"/>
    <mergeCell ref="Q21:S21"/>
    <mergeCell ref="V21:X21"/>
    <mergeCell ref="CR21:CU21"/>
    <mergeCell ref="CV21:CY21"/>
    <mergeCell ref="Z21:AC21"/>
    <mergeCell ref="AD28:AE28"/>
    <mergeCell ref="CI22:CM22"/>
    <mergeCell ref="A1:J1"/>
    <mergeCell ref="A2:J4"/>
    <mergeCell ref="A6:J6"/>
    <mergeCell ref="Z15:Z16"/>
    <mergeCell ref="D20:F20"/>
    <mergeCell ref="F30:H30"/>
    <mergeCell ref="F32:H32"/>
    <mergeCell ref="I32:K32"/>
    <mergeCell ref="I30:K30"/>
    <mergeCell ref="Q43:S43"/>
    <mergeCell ref="N44:P44"/>
    <mergeCell ref="N48:P48"/>
    <mergeCell ref="A57:G57"/>
    <mergeCell ref="Q57:S57"/>
    <mergeCell ref="H23:I23"/>
    <mergeCell ref="E44:G44"/>
    <mergeCell ref="H44:J44"/>
    <mergeCell ref="A45:B46"/>
    <mergeCell ref="Q44:S44"/>
    <mergeCell ref="Z23:AC23"/>
    <mergeCell ref="AC19:AE19"/>
    <mergeCell ref="AD41:AE41"/>
    <mergeCell ref="W31:Y31"/>
    <mergeCell ref="W32:Y32"/>
    <mergeCell ref="S33:T33"/>
    <mergeCell ref="U33:V33"/>
    <mergeCell ref="W33:Y33"/>
    <mergeCell ref="W49:Y49"/>
    <mergeCell ref="W34:Y34"/>
    <mergeCell ref="AA15:AC16"/>
    <mergeCell ref="AD16:AE16"/>
    <mergeCell ref="A15:Y16"/>
    <mergeCell ref="AN50:AT50"/>
    <mergeCell ref="K49:M49"/>
    <mergeCell ref="BF72:BJ72"/>
    <mergeCell ref="AR72:AV72"/>
    <mergeCell ref="A72:G72"/>
    <mergeCell ref="AJ70:AL70"/>
    <mergeCell ref="A63:G63"/>
    <mergeCell ref="BF73:BJ73"/>
    <mergeCell ref="BH62:BK62"/>
    <mergeCell ref="T48:V48"/>
    <mergeCell ref="AD72:AE72"/>
    <mergeCell ref="T73:V73"/>
    <mergeCell ref="AG70:AH70"/>
    <mergeCell ref="AJ73:AL73"/>
    <mergeCell ref="AG72:AH72"/>
    <mergeCell ref="A61:G61"/>
    <mergeCell ref="W56:Y56"/>
    <mergeCell ref="BC50:BF50"/>
    <mergeCell ref="A56:G56"/>
    <mergeCell ref="BG50:BJ50"/>
    <mergeCell ref="BD51:BF51"/>
    <mergeCell ref="H58:J58"/>
    <mergeCell ref="W58:Y58"/>
    <mergeCell ref="W59:Y59"/>
    <mergeCell ref="W61:Y61"/>
    <mergeCell ref="AV58:AY58"/>
    <mergeCell ref="AZ58:BC58"/>
    <mergeCell ref="W60:Y60"/>
    <mergeCell ref="A62:G62"/>
    <mergeCell ref="W57:Y57"/>
    <mergeCell ref="A60:G60"/>
    <mergeCell ref="AN61:AQ61"/>
    <mergeCell ref="AX26:AZ26"/>
    <mergeCell ref="BB26:BE26"/>
    <mergeCell ref="BV25:BY25"/>
    <mergeCell ref="CV24:CY24"/>
    <mergeCell ref="BP82:CY83"/>
    <mergeCell ref="AG71:AH71"/>
    <mergeCell ref="AJ76:AL76"/>
    <mergeCell ref="AW71:BA71"/>
    <mergeCell ref="BK72:BO72"/>
    <mergeCell ref="BB73:BE73"/>
    <mergeCell ref="BB72:BE72"/>
    <mergeCell ref="BK74:BO74"/>
    <mergeCell ref="Z69:AC69"/>
    <mergeCell ref="Z70:AC70"/>
    <mergeCell ref="Z71:AC71"/>
    <mergeCell ref="BX39:BZ39"/>
    <mergeCell ref="CB39:CE39"/>
    <mergeCell ref="BP39:BV39"/>
    <mergeCell ref="BI40:BM40"/>
    <mergeCell ref="BP40:BV40"/>
    <mergeCell ref="CB40:CE40"/>
    <mergeCell ref="BX40:BZ40"/>
    <mergeCell ref="BB38:BE38"/>
    <mergeCell ref="BP38:BV38"/>
    <mergeCell ref="AX38:AZ38"/>
    <mergeCell ref="BX43:BZ43"/>
    <mergeCell ref="BP41:BV42"/>
    <mergeCell ref="CB41:CE42"/>
    <mergeCell ref="BI34:BM34"/>
    <mergeCell ref="BQ36:BU36"/>
    <mergeCell ref="CC36:CF36"/>
    <mergeCell ref="BI38:BM38"/>
    <mergeCell ref="AH25:AI25"/>
    <mergeCell ref="AF28:AG28"/>
    <mergeCell ref="BI30:BM30"/>
    <mergeCell ref="AX30:AZ30"/>
    <mergeCell ref="AJ71:AL71"/>
    <mergeCell ref="CV28:CY28"/>
    <mergeCell ref="CN21:CQ21"/>
    <mergeCell ref="CV22:CY22"/>
    <mergeCell ref="CV27:CY27"/>
    <mergeCell ref="CR25:CU25"/>
    <mergeCell ref="CR26:CU26"/>
    <mergeCell ref="CR22:CU22"/>
    <mergeCell ref="CN30:CQ30"/>
    <mergeCell ref="CR30:CU30"/>
    <mergeCell ref="CV30:CY30"/>
    <mergeCell ref="CN27:CQ27"/>
    <mergeCell ref="CN26:CQ26"/>
    <mergeCell ref="CR28:CU28"/>
    <mergeCell ref="CN28:CQ28"/>
    <mergeCell ref="CV23:CY23"/>
    <mergeCell ref="CR27:CU27"/>
    <mergeCell ref="CR29:CU29"/>
    <mergeCell ref="CV31:CY31"/>
    <mergeCell ref="CN32:CQ32"/>
    <mergeCell ref="AK35:AL35"/>
    <mergeCell ref="AO34:AU34"/>
    <mergeCell ref="CR32:CU32"/>
    <mergeCell ref="CV32:CY32"/>
    <mergeCell ref="CR23:CU23"/>
    <mergeCell ref="CV26:CY26"/>
    <mergeCell ref="CV25:CY25"/>
    <mergeCell ref="AO26:AU26"/>
    <mergeCell ref="CV29:CY29"/>
    <mergeCell ref="CN33:CQ33"/>
    <mergeCell ref="BB29:BE29"/>
    <mergeCell ref="CR31:CU31"/>
    <mergeCell ref="CR24:CU24"/>
    <mergeCell ref="CN25:CQ25"/>
    <mergeCell ref="Z28:AA28"/>
    <mergeCell ref="AB28:AC28"/>
    <mergeCell ref="BI35:BM35"/>
    <mergeCell ref="CR33:CU33"/>
    <mergeCell ref="AO33:AU33"/>
    <mergeCell ref="AO32:AU32"/>
    <mergeCell ref="AO31:AU31"/>
    <mergeCell ref="BV27:BY27"/>
    <mergeCell ref="BZ27:CC27"/>
    <mergeCell ref="CD27:CG27"/>
    <mergeCell ref="CI27:CM27"/>
    <mergeCell ref="BQ28:BU28"/>
    <mergeCell ref="BV28:BY28"/>
    <mergeCell ref="BZ28:CC28"/>
    <mergeCell ref="BB30:BE30"/>
    <mergeCell ref="AJ28:AK28"/>
    <mergeCell ref="CN31:CQ31"/>
    <mergeCell ref="AO29:AU29"/>
    <mergeCell ref="BP34:CC35"/>
    <mergeCell ref="BI29:BM29"/>
    <mergeCell ref="BB31:BE31"/>
    <mergeCell ref="AO28:AU28"/>
    <mergeCell ref="BI31:BM31"/>
    <mergeCell ref="AL25:AM25"/>
    <mergeCell ref="AD25:AE25"/>
    <mergeCell ref="AH28:AI28"/>
    <mergeCell ref="BB32:BE32"/>
    <mergeCell ref="AK41:AL41"/>
    <mergeCell ref="AD37:AE37"/>
    <mergeCell ref="AO30:AU30"/>
    <mergeCell ref="AX29:AZ29"/>
    <mergeCell ref="AX28:AZ28"/>
    <mergeCell ref="BB28:BE28"/>
    <mergeCell ref="BI28:BM28"/>
    <mergeCell ref="BB36:BE36"/>
    <mergeCell ref="AX36:AZ36"/>
    <mergeCell ref="BI36:BM36"/>
    <mergeCell ref="BB35:BE35"/>
    <mergeCell ref="BB40:BE40"/>
    <mergeCell ref="AX40:AZ40"/>
    <mergeCell ref="AO40:AU40"/>
    <mergeCell ref="AO35:AU35"/>
    <mergeCell ref="AD35:AE35"/>
    <mergeCell ref="BB34:BE34"/>
    <mergeCell ref="AX37:AZ37"/>
    <mergeCell ref="BB37:BE37"/>
    <mergeCell ref="BI37:BM37"/>
    <mergeCell ref="U30:V30"/>
    <mergeCell ref="BX36:BZ36"/>
    <mergeCell ref="C42:D42"/>
    <mergeCell ref="BQ31:BU31"/>
    <mergeCell ref="BV31:BY31"/>
    <mergeCell ref="BZ31:CC31"/>
    <mergeCell ref="CD31:CG31"/>
    <mergeCell ref="CI31:CM31"/>
    <mergeCell ref="BQ32:BU32"/>
    <mergeCell ref="BV32:BY32"/>
    <mergeCell ref="BZ32:CC32"/>
    <mergeCell ref="CD32:CG32"/>
    <mergeCell ref="W36:Y36"/>
    <mergeCell ref="F36:H36"/>
    <mergeCell ref="I36:K36"/>
    <mergeCell ref="L36:N36"/>
    <mergeCell ref="O36:Q36"/>
    <mergeCell ref="S36:T36"/>
    <mergeCell ref="U36:V36"/>
    <mergeCell ref="CF34:CS35"/>
    <mergeCell ref="BI32:BM32"/>
    <mergeCell ref="AX31:AZ31"/>
    <mergeCell ref="F33:H33"/>
    <mergeCell ref="I33:K33"/>
    <mergeCell ref="CI36:CM36"/>
    <mergeCell ref="CP36:CR36"/>
    <mergeCell ref="AO37:AU37"/>
    <mergeCell ref="BI39:BM39"/>
    <mergeCell ref="U31:V31"/>
    <mergeCell ref="S32:T32"/>
    <mergeCell ref="U32:V32"/>
    <mergeCell ref="S35:T35"/>
    <mergeCell ref="Z18:AB18"/>
    <mergeCell ref="Z19:AB19"/>
    <mergeCell ref="CQ71:CS71"/>
    <mergeCell ref="CB71:CD71"/>
    <mergeCell ref="BQ75:BW75"/>
    <mergeCell ref="BK73:BO73"/>
    <mergeCell ref="BF75:BJ75"/>
    <mergeCell ref="BK75:BO75"/>
    <mergeCell ref="BF74:BJ74"/>
    <mergeCell ref="CW69:CY69"/>
    <mergeCell ref="CT71:CV71"/>
    <mergeCell ref="CQ69:CS69"/>
    <mergeCell ref="CT68:CY68"/>
    <mergeCell ref="CD28:CG28"/>
    <mergeCell ref="CI28:CM28"/>
    <mergeCell ref="BQ29:BU29"/>
    <mergeCell ref="BV29:BY29"/>
    <mergeCell ref="BZ29:CC29"/>
    <mergeCell ref="CD29:CG29"/>
    <mergeCell ref="CI29:CM29"/>
    <mergeCell ref="BV30:BY30"/>
    <mergeCell ref="BZ30:CC30"/>
    <mergeCell ref="CD30:CG30"/>
    <mergeCell ref="CI30:CM30"/>
    <mergeCell ref="BP58:CY59"/>
    <mergeCell ref="BP72:CE73"/>
    <mergeCell ref="CF72:CY73"/>
    <mergeCell ref="CN29:CQ29"/>
    <mergeCell ref="CT39:CW39"/>
    <mergeCell ref="CV33:CY33"/>
    <mergeCell ref="BX41:BZ42"/>
    <mergeCell ref="AX32:AZ32"/>
    <mergeCell ref="CJ77:CM77"/>
    <mergeCell ref="BR77:BU77"/>
    <mergeCell ref="BF77:BJ77"/>
    <mergeCell ref="BK76:BO76"/>
    <mergeCell ref="BK77:BO77"/>
    <mergeCell ref="AN77:AQ77"/>
    <mergeCell ref="W81:Y81"/>
    <mergeCell ref="O93:Q93"/>
    <mergeCell ref="R93:V93"/>
    <mergeCell ref="R86:V86"/>
    <mergeCell ref="G82:I82"/>
    <mergeCell ref="J82:N82"/>
    <mergeCell ref="O82:Q82"/>
    <mergeCell ref="G83:I83"/>
    <mergeCell ref="J83:N83"/>
    <mergeCell ref="O83:Q83"/>
    <mergeCell ref="G84:I84"/>
    <mergeCell ref="J84:N84"/>
    <mergeCell ref="O84:Q84"/>
    <mergeCell ref="G85:I85"/>
    <mergeCell ref="J85:N85"/>
    <mergeCell ref="O85:Q85"/>
    <mergeCell ref="W85:Y85"/>
    <mergeCell ref="G86:I86"/>
    <mergeCell ref="J86:N86"/>
    <mergeCell ref="O86:Q86"/>
    <mergeCell ref="W86:Y86"/>
    <mergeCell ref="G93:I93"/>
    <mergeCell ref="W93:Y93"/>
    <mergeCell ref="R91:V91"/>
    <mergeCell ref="BB81:BE81"/>
    <mergeCell ref="BB82:BE82"/>
    <mergeCell ref="AF63:AH63"/>
    <mergeCell ref="AJ63:AL63"/>
    <mergeCell ref="F37:H37"/>
    <mergeCell ref="I37:K37"/>
    <mergeCell ref="L37:N37"/>
    <mergeCell ref="O37:Q37"/>
    <mergeCell ref="S37:T37"/>
    <mergeCell ref="U37:V37"/>
    <mergeCell ref="W37:Y37"/>
    <mergeCell ref="Z51:AC53"/>
    <mergeCell ref="AD51:AG53"/>
    <mergeCell ref="AH51:AM53"/>
    <mergeCell ref="Z54:AC55"/>
    <mergeCell ref="AD54:AG55"/>
    <mergeCell ref="AH54:AJ55"/>
    <mergeCell ref="AK54:AM55"/>
    <mergeCell ref="Z57:AB57"/>
    <mergeCell ref="AD57:AF57"/>
    <mergeCell ref="AH57:AI57"/>
    <mergeCell ref="AK57:AL57"/>
    <mergeCell ref="K63:M63"/>
    <mergeCell ref="A51:K52"/>
    <mergeCell ref="A47:B47"/>
    <mergeCell ref="A48:B48"/>
    <mergeCell ref="Q49:S49"/>
    <mergeCell ref="T49:V49"/>
    <mergeCell ref="N49:P49"/>
    <mergeCell ref="A49:B49"/>
    <mergeCell ref="H49:J49"/>
    <mergeCell ref="A59:G59"/>
    <mergeCell ref="A58:G58"/>
    <mergeCell ref="Q60:S60"/>
  </mergeCells>
  <phoneticPr fontId="2"/>
  <hyperlinks>
    <hyperlink ref="CA13" r:id="rId1" xr:uid="{00000000-0004-0000-0F00-000000000000}"/>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indexed="47"/>
    <pageSetUpPr fitToPage="1"/>
  </sheetPr>
  <dimension ref="A1:EG104"/>
  <sheetViews>
    <sheetView showGridLines="0" view="pageBreakPreview" zoomScale="70" zoomScaleNormal="75" zoomScaleSheetLayoutView="70" workbookViewId="0">
      <selection activeCell="B10" sqref="B10"/>
    </sheetView>
  </sheetViews>
  <sheetFormatPr defaultRowHeight="13.5" x14ac:dyDescent="0.15"/>
  <cols>
    <col min="1" max="2" width="4.875" style="1" customWidth="1"/>
    <col min="3"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28" width="5.5" style="1" customWidth="1"/>
    <col min="29" max="29" width="5.375" style="1" customWidth="1"/>
    <col min="30" max="39" width="5.5" style="1" customWidth="1"/>
    <col min="40" max="42" width="3.125" style="1" customWidth="1"/>
    <col min="43" max="43" width="4.375" style="1" customWidth="1"/>
    <col min="44" max="46" width="3.125" style="1" customWidth="1"/>
    <col min="47" max="49" width="3.375" style="1" customWidth="1"/>
    <col min="50" max="50" width="2.5" style="1" customWidth="1"/>
    <col min="51" max="67" width="3.125" style="1" customWidth="1"/>
    <col min="68" max="103" width="2.5" style="1" customWidth="1"/>
    <col min="104" max="137" width="9" style="5"/>
  </cols>
  <sheetData>
    <row r="1" spans="1:103" s="68" customFormat="1" ht="14.25" customHeight="1" x14ac:dyDescent="0.15">
      <c r="A1" s="1235" t="str">
        <f>+データ一覧!R2</f>
        <v>なんじょうぐん</v>
      </c>
      <c r="B1" s="1235"/>
      <c r="C1" s="1236"/>
      <c r="D1" s="1236"/>
      <c r="E1" s="1236"/>
      <c r="F1" s="1236"/>
      <c r="G1" s="1236"/>
      <c r="H1" s="1236"/>
      <c r="I1" s="1236"/>
      <c r="J1" s="123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15">
      <c r="A2" s="1237" t="str">
        <f>+データ一覧!R5</f>
        <v>南条郡</v>
      </c>
      <c r="B2" s="623"/>
      <c r="C2" s="623"/>
      <c r="D2" s="623"/>
      <c r="E2" s="623"/>
      <c r="F2" s="623"/>
      <c r="G2" s="623"/>
      <c r="H2" s="623"/>
      <c r="I2" s="623"/>
      <c r="J2" s="623"/>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v>0</v>
      </c>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customHeight="1" x14ac:dyDescent="0.15">
      <c r="A3" s="623"/>
      <c r="B3" s="623"/>
      <c r="C3" s="623"/>
      <c r="D3" s="623"/>
      <c r="E3" s="623"/>
      <c r="F3" s="623"/>
      <c r="G3" s="623"/>
      <c r="H3" s="623"/>
      <c r="I3" s="623"/>
      <c r="J3" s="623"/>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customHeight="1" x14ac:dyDescent="0.15">
      <c r="A4" s="623"/>
      <c r="B4" s="623"/>
      <c r="C4" s="623"/>
      <c r="D4" s="623"/>
      <c r="E4" s="623"/>
      <c r="F4" s="623"/>
      <c r="G4" s="623"/>
      <c r="H4" s="623"/>
      <c r="I4" s="623"/>
      <c r="J4" s="623"/>
      <c r="K4" s="67"/>
      <c r="L4" s="67"/>
      <c r="M4" s="67"/>
      <c r="N4" s="67"/>
      <c r="O4" s="67"/>
      <c r="P4" s="67"/>
      <c r="Q4" s="67"/>
      <c r="R4" s="67"/>
      <c r="S4" s="67"/>
      <c r="T4" s="67"/>
      <c r="U4" s="67"/>
      <c r="V4" s="67"/>
      <c r="W4" s="67"/>
      <c r="X4" s="73"/>
      <c r="Y4" s="73"/>
      <c r="Z4" s="53"/>
      <c r="AA4" s="53"/>
      <c r="AB4" s="71" t="s">
        <v>1478</v>
      </c>
      <c r="AC4" s="53"/>
      <c r="AD4" s="53"/>
      <c r="AE4" s="53"/>
      <c r="AF4" s="53"/>
      <c r="AG4" s="53"/>
      <c r="AH4" s="53"/>
      <c r="AI4" s="53"/>
      <c r="AJ4" s="53"/>
      <c r="AK4" s="67"/>
      <c r="AL4" s="67"/>
      <c r="AM4" s="67"/>
      <c r="AN4" s="71" t="s">
        <v>1479</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1480</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1481</v>
      </c>
      <c r="AC5" s="53"/>
      <c r="AD5" s="53"/>
      <c r="AE5" s="53"/>
      <c r="AF5" s="67"/>
      <c r="AG5" s="53"/>
      <c r="AH5" s="53"/>
      <c r="AI5" s="53"/>
      <c r="AJ5" s="53"/>
      <c r="AK5" s="67"/>
      <c r="AL5" s="67"/>
      <c r="AM5" s="67"/>
      <c r="AN5" s="71" t="s">
        <v>1252</v>
      </c>
      <c r="AO5" s="53" t="s">
        <v>1482</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1483</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+データ一覧!R3</f>
        <v>みなみえちぜんちょう</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1484</v>
      </c>
      <c r="AC6" s="53"/>
      <c r="AD6" s="53"/>
      <c r="AE6" s="53"/>
      <c r="AF6" s="67"/>
      <c r="AG6" s="53"/>
      <c r="AH6" s="53"/>
      <c r="AI6" s="53"/>
      <c r="AJ6" s="53"/>
      <c r="AK6" s="67"/>
      <c r="AL6" s="67"/>
      <c r="AM6" s="67"/>
      <c r="AN6" s="74"/>
      <c r="AO6" s="53" t="s">
        <v>1485</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53"/>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データ一覧!R6</f>
        <v>南越前町</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v>0</v>
      </c>
      <c r="AC7" s="53"/>
      <c r="AD7" s="53"/>
      <c r="AE7" s="53"/>
      <c r="AF7" s="67"/>
      <c r="AG7" s="53"/>
      <c r="AH7" s="53"/>
      <c r="AI7" s="53"/>
      <c r="AJ7" s="53"/>
      <c r="AK7" s="67"/>
      <c r="AL7" s="67"/>
      <c r="AM7" s="67"/>
      <c r="AN7" s="67"/>
      <c r="AO7" s="71" t="s">
        <v>1767</v>
      </c>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Z7" s="67"/>
      <c r="CA7" s="71" t="s">
        <v>1486</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customHeight="1"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v>0</v>
      </c>
      <c r="AC8" s="67"/>
      <c r="AD8" s="67"/>
      <c r="AE8" s="67"/>
      <c r="AF8" s="67"/>
      <c r="AG8" s="67"/>
      <c r="AH8" s="67"/>
      <c r="AI8" s="67"/>
      <c r="AJ8" s="67"/>
      <c r="AK8" s="67"/>
      <c r="AL8" s="67"/>
      <c r="AM8" s="67"/>
      <c r="AN8" s="67"/>
      <c r="AO8" s="71" t="s">
        <v>1487</v>
      </c>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Z8" s="67"/>
      <c r="CA8" s="71" t="s">
        <v>1488</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customHeight="1"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v>0</v>
      </c>
      <c r="AC9" s="67"/>
      <c r="AD9" s="67"/>
      <c r="AE9" s="67"/>
      <c r="AF9" s="67"/>
      <c r="AG9" s="67"/>
      <c r="AH9" s="67"/>
      <c r="AI9" s="67"/>
      <c r="AJ9" s="67"/>
      <c r="AK9" s="67"/>
      <c r="AL9" s="67"/>
      <c r="AM9" s="67"/>
      <c r="AN9" s="74"/>
      <c r="AO9" s="53" t="s">
        <v>1489</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53"/>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67"/>
      <c r="AO10" s="71" t="s">
        <v>1490</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1491</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v>0</v>
      </c>
      <c r="AC11" s="67"/>
      <c r="AD11" s="67"/>
      <c r="AE11" s="67"/>
      <c r="AF11" s="67"/>
      <c r="AG11" s="67"/>
      <c r="AH11" s="67"/>
      <c r="AI11" s="67"/>
      <c r="AJ11" s="67"/>
      <c r="AK11" s="67"/>
      <c r="AL11" s="67"/>
      <c r="AM11" s="67"/>
      <c r="AN11" s="74"/>
      <c r="AO11" s="53" t="s">
        <v>1492</v>
      </c>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53"/>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53"/>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1493</v>
      </c>
      <c r="AC13" s="67"/>
      <c r="AD13" s="67"/>
      <c r="AE13" s="67"/>
      <c r="AF13" s="67"/>
      <c r="AG13" s="67"/>
      <c r="AH13" s="67"/>
      <c r="AI13" s="67"/>
      <c r="AJ13" s="67"/>
      <c r="AK13" s="67"/>
      <c r="AL13" s="67"/>
      <c r="AM13" s="67"/>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747</v>
      </c>
      <c r="BT13" s="53"/>
      <c r="BU13" s="53"/>
      <c r="BZ13" s="67"/>
      <c r="CA13" s="72" t="s">
        <v>1494</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1885">
        <f>データ一覧!$R$240</f>
        <v>2950</v>
      </c>
      <c r="AE16" s="1094"/>
      <c r="AF16" s="588" t="s">
        <v>755</v>
      </c>
      <c r="AG16" s="1880">
        <f>データ一覧!$R$241</f>
        <v>596</v>
      </c>
      <c r="AH16" s="1095"/>
      <c r="AI16" s="588" t="s">
        <v>756</v>
      </c>
      <c r="AJ16" s="939">
        <f>データ一覧!R242</f>
        <v>495</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データ一覧!$R$243</f>
        <v>1030</v>
      </c>
      <c r="AD19" s="981"/>
      <c r="AE19" s="1090"/>
      <c r="AF19" s="940">
        <f>データ一覧!$R$244</f>
        <v>932</v>
      </c>
      <c r="AG19" s="981"/>
      <c r="AH19" s="981"/>
      <c r="AI19" s="672"/>
      <c r="AJ19" s="940">
        <f>データ一覧!$R$245</f>
        <v>98</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データ一覧!R7</f>
        <v>343.68</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データ一覧!R327</f>
        <v>18</v>
      </c>
      <c r="AY20" s="633"/>
      <c r="AZ20" s="633"/>
      <c r="BA20" s="245"/>
      <c r="BB20" s="661">
        <f>+データ一覧!R352</f>
        <v>414</v>
      </c>
      <c r="BC20" s="662"/>
      <c r="BD20" s="662"/>
      <c r="BE20" s="662"/>
      <c r="BF20" s="246"/>
      <c r="BG20" s="247"/>
      <c r="BH20" s="246"/>
      <c r="BI20" s="633">
        <f>データ一覧!R377</f>
        <v>13524.85</v>
      </c>
      <c r="BJ20" s="633"/>
      <c r="BK20" s="633"/>
      <c r="BL20" s="931"/>
      <c r="BM20" s="931"/>
      <c r="BN20" s="67"/>
      <c r="BO20" s="151"/>
      <c r="BP20" s="67" t="s">
        <v>791</v>
      </c>
      <c r="BQ20" s="67"/>
      <c r="BR20" s="67"/>
      <c r="BS20" s="67"/>
      <c r="BT20" s="67"/>
      <c r="BU20" s="67"/>
      <c r="BV20" s="647">
        <f>BZ20+CD20</f>
        <v>5088</v>
      </c>
      <c r="BW20" s="648"/>
      <c r="BX20" s="648"/>
      <c r="BY20" s="649"/>
      <c r="BZ20" s="647">
        <f>データ一覧!R497</f>
        <v>2712</v>
      </c>
      <c r="CA20" s="648"/>
      <c r="CB20" s="648"/>
      <c r="CC20" s="649"/>
      <c r="CD20" s="647">
        <f>データ一覧!R522</f>
        <v>2376</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データ一覧!R9</f>
        <v>13050.9</v>
      </c>
      <c r="M21" s="929"/>
      <c r="N21" s="929"/>
      <c r="O21" s="153"/>
      <c r="P21" s="156"/>
      <c r="Q21" s="929">
        <f>データ一覧!R10</f>
        <v>991.8</v>
      </c>
      <c r="R21" s="929"/>
      <c r="S21" s="929"/>
      <c r="T21" s="164"/>
      <c r="U21" s="153"/>
      <c r="V21" s="929">
        <f>データ一覧!R11</f>
        <v>142.69999999999999</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t="str">
        <f>データ一覧!R328</f>
        <v>…</v>
      </c>
      <c r="AY21" s="633"/>
      <c r="AZ21" s="633"/>
      <c r="BA21" s="248"/>
      <c r="BB21" s="661" t="str">
        <f>+データ一覧!R353</f>
        <v>…</v>
      </c>
      <c r="BC21" s="662"/>
      <c r="BD21" s="662"/>
      <c r="BE21" s="662"/>
      <c r="BF21" s="246"/>
      <c r="BG21" s="247"/>
      <c r="BH21" s="246"/>
      <c r="BI21" s="633" t="str">
        <f>データ一覧!R378</f>
        <v>…</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609</v>
      </c>
      <c r="CO21" s="648"/>
      <c r="CP21" s="648"/>
      <c r="CQ21" s="649"/>
      <c r="CR21" s="647">
        <f>データ一覧!R510</f>
        <v>257</v>
      </c>
      <c r="CS21" s="648"/>
      <c r="CT21" s="648"/>
      <c r="CU21" s="649"/>
      <c r="CV21" s="647">
        <f>データ一覧!R535</f>
        <v>352</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データ一覧!R246</f>
        <v>596</v>
      </c>
      <c r="AE22" s="662"/>
      <c r="AF22" s="682"/>
      <c r="AG22" s="661">
        <f>データ一覧!R247</f>
        <v>2950</v>
      </c>
      <c r="AH22" s="662"/>
      <c r="AI22" s="682"/>
      <c r="AJ22" s="661">
        <f>データ一覧!R248</f>
        <v>495</v>
      </c>
      <c r="AK22" s="662"/>
      <c r="AL22" s="662"/>
      <c r="AM22" s="663"/>
      <c r="AN22" s="148" t="s">
        <v>1187</v>
      </c>
      <c r="AO22" s="741" t="s">
        <v>509</v>
      </c>
      <c r="AP22" s="741"/>
      <c r="AQ22" s="741"/>
      <c r="AR22" s="741"/>
      <c r="AS22" s="741"/>
      <c r="AT22" s="741"/>
      <c r="AU22" s="741"/>
      <c r="AV22" s="249"/>
      <c r="AW22" s="150"/>
      <c r="AX22" s="633" t="str">
        <f>データ一覧!R329</f>
        <v>…</v>
      </c>
      <c r="AY22" s="633"/>
      <c r="AZ22" s="633"/>
      <c r="BA22" s="248"/>
      <c r="BB22" s="661" t="str">
        <f>+データ一覧!R354</f>
        <v>…</v>
      </c>
      <c r="BC22" s="662"/>
      <c r="BD22" s="662"/>
      <c r="BE22" s="662"/>
      <c r="BF22" s="246"/>
      <c r="BG22" s="247"/>
      <c r="BH22" s="246"/>
      <c r="BI22" s="633" t="str">
        <f>データ一覧!R379</f>
        <v>…</v>
      </c>
      <c r="BJ22" s="633"/>
      <c r="BK22" s="633"/>
      <c r="BL22" s="633"/>
      <c r="BM22" s="633"/>
      <c r="BN22" s="67"/>
      <c r="BO22" s="151"/>
      <c r="BP22" s="67" t="s">
        <v>799</v>
      </c>
      <c r="BQ22" s="67"/>
      <c r="BR22" s="67"/>
      <c r="BS22" s="67"/>
      <c r="BT22" s="67"/>
      <c r="BU22" s="67"/>
      <c r="BV22" s="647">
        <f>BZ22+CD22</f>
        <v>291</v>
      </c>
      <c r="BW22" s="648"/>
      <c r="BX22" s="648"/>
      <c r="BY22" s="649"/>
      <c r="BZ22" s="647">
        <f>データ一覧!R498</f>
        <v>202</v>
      </c>
      <c r="CA22" s="648"/>
      <c r="CB22" s="648"/>
      <c r="CC22" s="649"/>
      <c r="CD22" s="647">
        <f>データ一覧!R523</f>
        <v>89</v>
      </c>
      <c r="CE22" s="648"/>
      <c r="CF22" s="648"/>
      <c r="CG22" s="649"/>
      <c r="CH22" s="1477"/>
      <c r="CI22" s="1481" t="s">
        <v>800</v>
      </c>
      <c r="CJ22" s="623"/>
      <c r="CK22" s="623"/>
      <c r="CL22" s="623"/>
      <c r="CM22" s="624"/>
      <c r="CN22" s="647">
        <f t="shared" ref="CN22:CN32" si="0">CR22+CV22</f>
        <v>72</v>
      </c>
      <c r="CO22" s="648"/>
      <c r="CP22" s="648"/>
      <c r="CQ22" s="649"/>
      <c r="CR22" s="647">
        <f>データ一覧!R511</f>
        <v>23</v>
      </c>
      <c r="CS22" s="648"/>
      <c r="CT22" s="648"/>
      <c r="CU22" s="649"/>
      <c r="CV22" s="647">
        <f>データ一覧!R536</f>
        <v>49</v>
      </c>
      <c r="CW22" s="648"/>
      <c r="CX22" s="648"/>
      <c r="CY22" s="1109"/>
    </row>
    <row r="23" spans="1:103" ht="15.75" customHeight="1" x14ac:dyDescent="0.15">
      <c r="A23" s="148" t="s">
        <v>801</v>
      </c>
      <c r="B23" s="67"/>
      <c r="C23" s="67"/>
      <c r="D23" s="67"/>
      <c r="E23" s="67"/>
      <c r="F23" s="162"/>
      <c r="G23" s="67"/>
      <c r="H23" s="945">
        <f>データ一覧!R8</f>
        <v>63</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データ一覧!R249</f>
        <v>36</v>
      </c>
      <c r="AE23" s="662"/>
      <c r="AF23" s="682"/>
      <c r="AG23" s="661">
        <f>データ一覧!R250</f>
        <v>71</v>
      </c>
      <c r="AH23" s="662"/>
      <c r="AI23" s="682"/>
      <c r="AJ23" s="661">
        <f>データ一覧!R251</f>
        <v>198</v>
      </c>
      <c r="AK23" s="662"/>
      <c r="AL23" s="662"/>
      <c r="AM23" s="663"/>
      <c r="AN23" s="148" t="s">
        <v>1188</v>
      </c>
      <c r="AO23" s="632" t="s">
        <v>510</v>
      </c>
      <c r="AP23" s="632"/>
      <c r="AQ23" s="632"/>
      <c r="AR23" s="632"/>
      <c r="AS23" s="632"/>
      <c r="AT23" s="632"/>
      <c r="AU23" s="632"/>
      <c r="AV23" s="67"/>
      <c r="AW23" s="150"/>
      <c r="AX23" s="633" t="str">
        <f>データ一覧!R330</f>
        <v>…</v>
      </c>
      <c r="AY23" s="633"/>
      <c r="AZ23" s="633"/>
      <c r="BA23" s="248"/>
      <c r="BB23" s="661" t="str">
        <f>+データ一覧!R355</f>
        <v>…</v>
      </c>
      <c r="BC23" s="662"/>
      <c r="BD23" s="662"/>
      <c r="BE23" s="662"/>
      <c r="BF23" s="246"/>
      <c r="BG23" s="247"/>
      <c r="BH23" s="246"/>
      <c r="BI23" s="633" t="str">
        <f>データ一覧!R380</f>
        <v>…</v>
      </c>
      <c r="BJ23" s="633"/>
      <c r="BK23" s="633"/>
      <c r="BL23" s="633"/>
      <c r="BM23" s="633"/>
      <c r="BN23" s="67"/>
      <c r="BO23" s="151"/>
      <c r="BP23" s="67" t="s">
        <v>775</v>
      </c>
      <c r="BQ23" s="632" t="s">
        <v>803</v>
      </c>
      <c r="BR23" s="632"/>
      <c r="BS23" s="632"/>
      <c r="BT23" s="632"/>
      <c r="BU23" s="711"/>
      <c r="BV23" s="647">
        <f t="shared" ref="BV23:BV32" si="1">BZ23+CD23</f>
        <v>218</v>
      </c>
      <c r="BW23" s="648"/>
      <c r="BX23" s="648"/>
      <c r="BY23" s="649"/>
      <c r="BZ23" s="647">
        <f>データ一覧!R499</f>
        <v>138</v>
      </c>
      <c r="CA23" s="648"/>
      <c r="CB23" s="648"/>
      <c r="CC23" s="649"/>
      <c r="CD23" s="647">
        <f>データ一覧!R524</f>
        <v>80</v>
      </c>
      <c r="CE23" s="648"/>
      <c r="CF23" s="648"/>
      <c r="CG23" s="649"/>
      <c r="CH23" s="1482" t="s">
        <v>804</v>
      </c>
      <c r="CI23" s="632" t="s">
        <v>805</v>
      </c>
      <c r="CJ23" s="625"/>
      <c r="CK23" s="625"/>
      <c r="CL23" s="625"/>
      <c r="CM23" s="626"/>
      <c r="CN23" s="647">
        <f t="shared" si="0"/>
        <v>28</v>
      </c>
      <c r="CO23" s="648"/>
      <c r="CP23" s="648"/>
      <c r="CQ23" s="649"/>
      <c r="CR23" s="647">
        <f>データ一覧!R512</f>
        <v>14</v>
      </c>
      <c r="CS23" s="648"/>
      <c r="CT23" s="648"/>
      <c r="CU23" s="649"/>
      <c r="CV23" s="647">
        <f>データ一覧!R537</f>
        <v>14</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データ一覧!R12</f>
        <v>283.89999999999998</v>
      </c>
      <c r="M24" s="714"/>
      <c r="N24" s="714"/>
      <c r="O24" s="162"/>
      <c r="P24" s="67"/>
      <c r="Q24" s="714">
        <f>データ一覧!R13</f>
        <v>6126.8</v>
      </c>
      <c r="R24" s="714"/>
      <c r="S24" s="714"/>
      <c r="T24" s="162"/>
      <c r="U24" s="67"/>
      <c r="V24" s="714">
        <f>データ一覧!R14</f>
        <v>199.9</v>
      </c>
      <c r="W24" s="714"/>
      <c r="X24" s="714"/>
      <c r="Y24" s="151"/>
      <c r="Z24" s="837" t="s">
        <v>806</v>
      </c>
      <c r="AA24" s="645"/>
      <c r="AB24" s="645"/>
      <c r="AC24" s="672"/>
      <c r="AD24" s="661">
        <f>データ一覧!R252</f>
        <v>20</v>
      </c>
      <c r="AE24" s="662"/>
      <c r="AF24" s="682"/>
      <c r="AG24" s="661">
        <f>データ一覧!R253</f>
        <v>6</v>
      </c>
      <c r="AH24" s="662"/>
      <c r="AI24" s="682"/>
      <c r="AJ24" s="661">
        <f>データ一覧!R254</f>
        <v>33</v>
      </c>
      <c r="AK24" s="662"/>
      <c r="AL24" s="662"/>
      <c r="AM24" s="663"/>
      <c r="AN24" s="148" t="s">
        <v>1189</v>
      </c>
      <c r="AO24" s="741" t="s">
        <v>511</v>
      </c>
      <c r="AP24" s="741"/>
      <c r="AQ24" s="741"/>
      <c r="AR24" s="741"/>
      <c r="AS24" s="741"/>
      <c r="AT24" s="741"/>
      <c r="AU24" s="741"/>
      <c r="AV24" s="67"/>
      <c r="AW24" s="150"/>
      <c r="AX24" s="633" t="str">
        <f>データ一覧!R331</f>
        <v>…</v>
      </c>
      <c r="AY24" s="633"/>
      <c r="AZ24" s="633"/>
      <c r="BA24" s="248"/>
      <c r="BB24" s="661" t="str">
        <f>+データ一覧!R356</f>
        <v>…</v>
      </c>
      <c r="BC24" s="662"/>
      <c r="BD24" s="662"/>
      <c r="BE24" s="662"/>
      <c r="BF24" s="246"/>
      <c r="BG24" s="247"/>
      <c r="BH24" s="246"/>
      <c r="BI24" s="633" t="str">
        <f>データ一覧!R381</f>
        <v>…</v>
      </c>
      <c r="BJ24" s="633"/>
      <c r="BK24" s="633"/>
      <c r="BL24" s="633"/>
      <c r="BM24" s="633"/>
      <c r="BN24" s="67"/>
      <c r="BO24" s="151"/>
      <c r="BP24" s="67" t="s">
        <v>775</v>
      </c>
      <c r="BQ24" s="741" t="s">
        <v>807</v>
      </c>
      <c r="BR24" s="964"/>
      <c r="BS24" s="964"/>
      <c r="BT24" s="964"/>
      <c r="BU24" s="965"/>
      <c r="BV24" s="647">
        <f t="shared" si="1"/>
        <v>24</v>
      </c>
      <c r="BW24" s="648"/>
      <c r="BX24" s="648"/>
      <c r="BY24" s="649"/>
      <c r="BZ24" s="647">
        <f>データ一覧!R500</f>
        <v>21</v>
      </c>
      <c r="CA24" s="648"/>
      <c r="CB24" s="648"/>
      <c r="CC24" s="649"/>
      <c r="CD24" s="647">
        <f>データ一覧!R525</f>
        <v>3</v>
      </c>
      <c r="CE24" s="648"/>
      <c r="CF24" s="648"/>
      <c r="CG24" s="649"/>
      <c r="CH24" s="1477" t="s">
        <v>808</v>
      </c>
      <c r="CI24" s="632" t="s">
        <v>809</v>
      </c>
      <c r="CJ24" s="625"/>
      <c r="CK24" s="625"/>
      <c r="CL24" s="625"/>
      <c r="CM24" s="626"/>
      <c r="CN24" s="647">
        <f t="shared" si="0"/>
        <v>84</v>
      </c>
      <c r="CO24" s="648"/>
      <c r="CP24" s="648"/>
      <c r="CQ24" s="649"/>
      <c r="CR24" s="647">
        <f>データ一覧!R513</f>
        <v>61</v>
      </c>
      <c r="CS24" s="648"/>
      <c r="CT24" s="648"/>
      <c r="CU24" s="649"/>
      <c r="CV24" s="647">
        <f>データ一覧!R538</f>
        <v>23</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t="str">
        <f>データ一覧!R332</f>
        <v>…</v>
      </c>
      <c r="AY25" s="633"/>
      <c r="AZ25" s="633"/>
      <c r="BA25" s="248"/>
      <c r="BB25" s="661" t="str">
        <f>+データ一覧!R357</f>
        <v>…</v>
      </c>
      <c r="BC25" s="662"/>
      <c r="BD25" s="662"/>
      <c r="BE25" s="662"/>
      <c r="BF25" s="246"/>
      <c r="BG25" s="247"/>
      <c r="BH25" s="246"/>
      <c r="BI25" s="633" t="str">
        <f>データ一覧!R382</f>
        <v>…</v>
      </c>
      <c r="BJ25" s="633"/>
      <c r="BK25" s="633"/>
      <c r="BL25" s="633"/>
      <c r="BM25" s="633"/>
      <c r="BN25" s="67"/>
      <c r="BO25" s="151"/>
      <c r="BP25" s="67" t="s">
        <v>775</v>
      </c>
      <c r="BQ25" s="632" t="s">
        <v>816</v>
      </c>
      <c r="BR25" s="919"/>
      <c r="BS25" s="919"/>
      <c r="BT25" s="919"/>
      <c r="BU25" s="920"/>
      <c r="BV25" s="647">
        <f t="shared" si="1"/>
        <v>49</v>
      </c>
      <c r="BW25" s="648"/>
      <c r="BX25" s="648"/>
      <c r="BY25" s="649"/>
      <c r="BZ25" s="647">
        <f>データ一覧!R501</f>
        <v>43</v>
      </c>
      <c r="CA25" s="648"/>
      <c r="CB25" s="648"/>
      <c r="CC25" s="649"/>
      <c r="CD25" s="647">
        <f>データ一覧!R526</f>
        <v>6</v>
      </c>
      <c r="CE25" s="648"/>
      <c r="CF25" s="648"/>
      <c r="CG25" s="649"/>
      <c r="CH25" s="1477" t="s">
        <v>775</v>
      </c>
      <c r="CI25" s="1483" t="s">
        <v>817</v>
      </c>
      <c r="CJ25" s="650"/>
      <c r="CK25" s="650"/>
      <c r="CL25" s="650"/>
      <c r="CM25" s="651"/>
      <c r="CN25" s="647">
        <f t="shared" si="0"/>
        <v>277</v>
      </c>
      <c r="CO25" s="648"/>
      <c r="CP25" s="648"/>
      <c r="CQ25" s="649"/>
      <c r="CR25" s="647">
        <f>データ一覧!R514</f>
        <v>82</v>
      </c>
      <c r="CS25" s="648"/>
      <c r="CT25" s="648"/>
      <c r="CU25" s="649"/>
      <c r="CV25" s="647">
        <f>データ一覧!R539</f>
        <v>195</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t="str">
        <f>データ一覧!$R$255</f>
        <v>-</v>
      </c>
      <c r="AE26" s="953"/>
      <c r="AF26" s="952" t="str">
        <f>データ一覧!$R$257</f>
        <v>-</v>
      </c>
      <c r="AG26" s="953"/>
      <c r="AH26" s="952" t="str">
        <f>データ一覧!$R$259</f>
        <v>-</v>
      </c>
      <c r="AI26" s="953"/>
      <c r="AJ26" s="952">
        <f>データ一覧!$R$261</f>
        <v>1</v>
      </c>
      <c r="AK26" s="953"/>
      <c r="AL26" s="952" t="str">
        <f>データ一覧!$R$263</f>
        <v>-</v>
      </c>
      <c r="AM26" s="957"/>
      <c r="AN26" s="148" t="s">
        <v>1192</v>
      </c>
      <c r="AO26" s="632" t="s">
        <v>513</v>
      </c>
      <c r="AP26" s="632"/>
      <c r="AQ26" s="632"/>
      <c r="AR26" s="632"/>
      <c r="AS26" s="632"/>
      <c r="AT26" s="632"/>
      <c r="AU26" s="632"/>
      <c r="AV26" s="67"/>
      <c r="AW26" s="150"/>
      <c r="AX26" s="633" t="str">
        <f>データ一覧!R333</f>
        <v>…</v>
      </c>
      <c r="AY26" s="633"/>
      <c r="AZ26" s="633"/>
      <c r="BA26" s="248"/>
      <c r="BB26" s="661" t="str">
        <f>+データ一覧!R358</f>
        <v>…</v>
      </c>
      <c r="BC26" s="662"/>
      <c r="BD26" s="662"/>
      <c r="BE26" s="662"/>
      <c r="BF26" s="246"/>
      <c r="BG26" s="247"/>
      <c r="BH26" s="246"/>
      <c r="BI26" s="633" t="str">
        <f>データ一覧!R383</f>
        <v>…</v>
      </c>
      <c r="BJ26" s="633"/>
      <c r="BK26" s="633"/>
      <c r="BL26" s="633"/>
      <c r="BM26" s="633"/>
      <c r="BN26" s="67"/>
      <c r="BO26" s="151"/>
      <c r="BP26" s="67" t="s">
        <v>820</v>
      </c>
      <c r="BQ26" s="67"/>
      <c r="BR26" s="67"/>
      <c r="BS26" s="67"/>
      <c r="BT26" s="67"/>
      <c r="BU26" s="67"/>
      <c r="BV26" s="647">
        <f t="shared" si="1"/>
        <v>1803</v>
      </c>
      <c r="BW26" s="648"/>
      <c r="BX26" s="648"/>
      <c r="BY26" s="649"/>
      <c r="BZ26" s="647">
        <f>データ一覧!R502</f>
        <v>1239</v>
      </c>
      <c r="CA26" s="648"/>
      <c r="CB26" s="648"/>
      <c r="CC26" s="649"/>
      <c r="CD26" s="647">
        <f>データ一覧!R527</f>
        <v>564</v>
      </c>
      <c r="CE26" s="648"/>
      <c r="CF26" s="648"/>
      <c r="CG26" s="649"/>
      <c r="CH26" s="1477" t="s">
        <v>775</v>
      </c>
      <c r="CI26" s="921" t="s">
        <v>821</v>
      </c>
      <c r="CJ26" s="627"/>
      <c r="CK26" s="627"/>
      <c r="CL26" s="627"/>
      <c r="CM26" s="628"/>
      <c r="CN26" s="647">
        <f t="shared" si="0"/>
        <v>118</v>
      </c>
      <c r="CO26" s="648"/>
      <c r="CP26" s="648"/>
      <c r="CQ26" s="649"/>
      <c r="CR26" s="647">
        <f>データ一覧!R515</f>
        <v>31</v>
      </c>
      <c r="CS26" s="648"/>
      <c r="CT26" s="648"/>
      <c r="CU26" s="649"/>
      <c r="CV26" s="647">
        <f>データ一覧!R540</f>
        <v>87</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t="str">
        <f>データ一覧!R334</f>
        <v>…</v>
      </c>
      <c r="AY27" s="633"/>
      <c r="AZ27" s="633"/>
      <c r="BA27" s="248"/>
      <c r="BB27" s="661" t="str">
        <f>+データ一覧!R359</f>
        <v>…</v>
      </c>
      <c r="BC27" s="662"/>
      <c r="BD27" s="662"/>
      <c r="BE27" s="662"/>
      <c r="BF27" s="246"/>
      <c r="BG27" s="247"/>
      <c r="BH27" s="246"/>
      <c r="BI27" s="633" t="str">
        <f>データ一覧!R384</f>
        <v>…</v>
      </c>
      <c r="BJ27" s="633"/>
      <c r="BK27" s="633"/>
      <c r="BL27" s="633"/>
      <c r="BM27" s="633"/>
      <c r="BN27" s="67"/>
      <c r="BO27" s="151"/>
      <c r="BP27" s="67"/>
      <c r="BQ27" s="703" t="s">
        <v>826</v>
      </c>
      <c r="BR27" s="703"/>
      <c r="BS27" s="703"/>
      <c r="BT27" s="703"/>
      <c r="BU27" s="704"/>
      <c r="BV27" s="647">
        <f t="shared" si="1"/>
        <v>16</v>
      </c>
      <c r="BW27" s="648"/>
      <c r="BX27" s="648"/>
      <c r="BY27" s="649"/>
      <c r="BZ27" s="647">
        <f>データ一覧!R503</f>
        <v>13</v>
      </c>
      <c r="CA27" s="648"/>
      <c r="CB27" s="648"/>
      <c r="CC27" s="649"/>
      <c r="CD27" s="647">
        <f>データ一覧!R528</f>
        <v>3</v>
      </c>
      <c r="CE27" s="648"/>
      <c r="CF27" s="648"/>
      <c r="CG27" s="649"/>
      <c r="CH27" s="1477" t="s">
        <v>775</v>
      </c>
      <c r="CI27" s="921" t="s">
        <v>827</v>
      </c>
      <c r="CJ27" s="627"/>
      <c r="CK27" s="627"/>
      <c r="CL27" s="627"/>
      <c r="CM27" s="628"/>
      <c r="CN27" s="647">
        <f t="shared" si="0"/>
        <v>226</v>
      </c>
      <c r="CO27" s="648"/>
      <c r="CP27" s="648"/>
      <c r="CQ27" s="649"/>
      <c r="CR27" s="647">
        <f>データ一覧!R516</f>
        <v>65</v>
      </c>
      <c r="CS27" s="648"/>
      <c r="CT27" s="648"/>
      <c r="CU27" s="649"/>
      <c r="CV27" s="647">
        <f>データ一覧!R541</f>
        <v>161</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1088">
        <f>データ一覧!$R$256</f>
        <v>0</v>
      </c>
      <c r="AE28" s="1847"/>
      <c r="AF28" s="1088">
        <f>データ一覧!$R$258</f>
        <v>0</v>
      </c>
      <c r="AG28" s="1847"/>
      <c r="AH28" s="1088">
        <f>データ一覧!$R$260</f>
        <v>0</v>
      </c>
      <c r="AI28" s="1847"/>
      <c r="AJ28" s="1088">
        <f>データ一覧!$R$262</f>
        <v>300</v>
      </c>
      <c r="AK28" s="1847"/>
      <c r="AL28" s="1088" t="str">
        <f>データ一覧!$R$264</f>
        <v>-</v>
      </c>
      <c r="AM28" s="1089"/>
      <c r="AN28" s="148" t="s">
        <v>1195</v>
      </c>
      <c r="AO28" s="632" t="s">
        <v>515</v>
      </c>
      <c r="AP28" s="632"/>
      <c r="AQ28" s="632"/>
      <c r="AR28" s="632"/>
      <c r="AS28" s="632"/>
      <c r="AT28" s="632"/>
      <c r="AU28" s="632"/>
      <c r="AV28" s="67"/>
      <c r="AW28" s="150"/>
      <c r="AX28" s="633" t="str">
        <f>データ一覧!R335</f>
        <v>…</v>
      </c>
      <c r="AY28" s="633"/>
      <c r="AZ28" s="633"/>
      <c r="BA28" s="248"/>
      <c r="BB28" s="661" t="str">
        <f>+データ一覧!R360</f>
        <v>…</v>
      </c>
      <c r="BC28" s="662"/>
      <c r="BD28" s="662"/>
      <c r="BE28" s="662"/>
      <c r="BF28" s="246"/>
      <c r="BG28" s="247"/>
      <c r="BH28" s="246"/>
      <c r="BI28" s="633" t="str">
        <f>データ一覧!R385</f>
        <v>…</v>
      </c>
      <c r="BJ28" s="633"/>
      <c r="BK28" s="633"/>
      <c r="BL28" s="633"/>
      <c r="BM28" s="633"/>
      <c r="BN28" s="67"/>
      <c r="BO28" s="151"/>
      <c r="BP28" s="67" t="s">
        <v>775</v>
      </c>
      <c r="BQ28" s="632" t="s">
        <v>836</v>
      </c>
      <c r="BR28" s="919"/>
      <c r="BS28" s="919"/>
      <c r="BT28" s="919"/>
      <c r="BU28" s="920"/>
      <c r="BV28" s="647">
        <f t="shared" si="1"/>
        <v>482</v>
      </c>
      <c r="BW28" s="648"/>
      <c r="BX28" s="648"/>
      <c r="BY28" s="649"/>
      <c r="BZ28" s="647">
        <f>データ一覧!R504</f>
        <v>407</v>
      </c>
      <c r="CA28" s="648"/>
      <c r="CB28" s="648"/>
      <c r="CC28" s="649"/>
      <c r="CD28" s="647">
        <f>データ一覧!R529</f>
        <v>75</v>
      </c>
      <c r="CE28" s="648"/>
      <c r="CF28" s="648"/>
      <c r="CG28" s="649"/>
      <c r="CH28" s="1477"/>
      <c r="CI28" s="632" t="s">
        <v>640</v>
      </c>
      <c r="CJ28" s="623"/>
      <c r="CK28" s="623"/>
      <c r="CL28" s="623"/>
      <c r="CM28" s="624"/>
      <c r="CN28" s="647">
        <f t="shared" si="0"/>
        <v>704</v>
      </c>
      <c r="CO28" s="648"/>
      <c r="CP28" s="648"/>
      <c r="CQ28" s="649"/>
      <c r="CR28" s="647">
        <f>データ一覧!R517</f>
        <v>106</v>
      </c>
      <c r="CS28" s="648"/>
      <c r="CT28" s="648"/>
      <c r="CU28" s="649"/>
      <c r="CV28" s="647">
        <f>データ一覧!R542</f>
        <v>598</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t="str">
        <f>データ一覧!R336</f>
        <v>…</v>
      </c>
      <c r="AY29" s="633"/>
      <c r="AZ29" s="633"/>
      <c r="BA29" s="248"/>
      <c r="BB29" s="661" t="str">
        <f>+データ一覧!R361</f>
        <v>…</v>
      </c>
      <c r="BC29" s="662"/>
      <c r="BD29" s="662"/>
      <c r="BE29" s="662"/>
      <c r="BF29" s="246"/>
      <c r="BG29" s="247"/>
      <c r="BH29" s="246"/>
      <c r="BI29" s="633" t="str">
        <f>データ一覧!R386</f>
        <v>…</v>
      </c>
      <c r="BJ29" s="633"/>
      <c r="BK29" s="633"/>
      <c r="BL29" s="633"/>
      <c r="BM29" s="633"/>
      <c r="BN29" s="67"/>
      <c r="BO29" s="151"/>
      <c r="BP29" s="67"/>
      <c r="BQ29" s="632" t="s">
        <v>841</v>
      </c>
      <c r="BR29" s="919"/>
      <c r="BS29" s="919"/>
      <c r="BT29" s="919"/>
      <c r="BU29" s="920"/>
      <c r="BV29" s="647">
        <f t="shared" si="1"/>
        <v>1305</v>
      </c>
      <c r="BW29" s="648"/>
      <c r="BX29" s="648"/>
      <c r="BY29" s="649"/>
      <c r="BZ29" s="647">
        <f>データ一覧!R505</f>
        <v>819</v>
      </c>
      <c r="CA29" s="648"/>
      <c r="CB29" s="648"/>
      <c r="CC29" s="649"/>
      <c r="CD29" s="647">
        <f>データ一覧!R530</f>
        <v>486</v>
      </c>
      <c r="CE29" s="648"/>
      <c r="CF29" s="648"/>
      <c r="CG29" s="649"/>
      <c r="CH29" s="1477"/>
      <c r="CI29" s="1483" t="s">
        <v>374</v>
      </c>
      <c r="CJ29" s="650"/>
      <c r="CK29" s="650"/>
      <c r="CL29" s="650"/>
      <c r="CM29" s="651"/>
      <c r="CN29" s="647">
        <f t="shared" si="0"/>
        <v>79</v>
      </c>
      <c r="CO29" s="648"/>
      <c r="CP29" s="648"/>
      <c r="CQ29" s="649"/>
      <c r="CR29" s="647">
        <f>データ一覧!R518</f>
        <v>44</v>
      </c>
      <c r="CS29" s="648"/>
      <c r="CT29" s="648"/>
      <c r="CU29" s="649"/>
      <c r="CV29" s="647">
        <f>データ一覧!R543</f>
        <v>35</v>
      </c>
      <c r="CW29" s="648"/>
      <c r="CX29" s="648"/>
      <c r="CY29" s="1109"/>
    </row>
    <row r="30" spans="1:103" ht="15.75" customHeight="1" x14ac:dyDescent="0.15">
      <c r="A30" s="169" t="str">
        <f>データ一覧!$A$22</f>
        <v xml:space="preserve"> 2.10.1</v>
      </c>
      <c r="B30" s="67"/>
      <c r="C30" s="67"/>
      <c r="D30" s="67"/>
      <c r="E30" s="67"/>
      <c r="F30" s="718">
        <f>データ一覧!R22</f>
        <v>3484</v>
      </c>
      <c r="G30" s="1489"/>
      <c r="H30" s="1490"/>
      <c r="I30" s="718">
        <f t="shared" ref="I30:I37" si="2">+L30+O30</f>
        <v>13804</v>
      </c>
      <c r="J30" s="719"/>
      <c r="K30" s="720"/>
      <c r="L30" s="718">
        <f>データ一覧!R24</f>
        <v>6628</v>
      </c>
      <c r="M30" s="1489"/>
      <c r="N30" s="1490"/>
      <c r="O30" s="718">
        <f>データ一覧!R25</f>
        <v>7176</v>
      </c>
      <c r="P30" s="1489"/>
      <c r="Q30" s="1490"/>
      <c r="R30" s="150"/>
      <c r="S30" s="1491">
        <f t="shared" ref="S30:S35" si="3">+L30/O30*100</f>
        <v>92.363433667781493</v>
      </c>
      <c r="T30" s="1492"/>
      <c r="U30" s="1493">
        <f>データ一覧!R27</f>
        <v>3.9621125143513205</v>
      </c>
      <c r="V30" s="1494"/>
      <c r="W30" s="999">
        <f>データ一覧!R21</f>
        <v>0</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t="str">
        <f>データ一覧!R337</f>
        <v>…</v>
      </c>
      <c r="AY30" s="633"/>
      <c r="AZ30" s="633"/>
      <c r="BA30" s="248"/>
      <c r="BB30" s="661" t="str">
        <f>+データ一覧!R362</f>
        <v>…</v>
      </c>
      <c r="BC30" s="662"/>
      <c r="BD30" s="662"/>
      <c r="BE30" s="662"/>
      <c r="BF30" s="246"/>
      <c r="BG30" s="247"/>
      <c r="BH30" s="246"/>
      <c r="BI30" s="633" t="str">
        <f>データ一覧!R387</f>
        <v>…</v>
      </c>
      <c r="BJ30" s="633"/>
      <c r="BK30" s="633"/>
      <c r="BL30" s="633"/>
      <c r="BM30" s="633"/>
      <c r="BN30" s="67"/>
      <c r="BO30" s="151"/>
      <c r="BP30" s="148" t="s">
        <v>843</v>
      </c>
      <c r="BQ30" s="565"/>
      <c r="BR30" s="566"/>
      <c r="BS30" s="566"/>
      <c r="BT30" s="566"/>
      <c r="BU30" s="566"/>
      <c r="BV30" s="647">
        <f t="shared" si="1"/>
        <v>2963</v>
      </c>
      <c r="BW30" s="648"/>
      <c r="BX30" s="648"/>
      <c r="BY30" s="649"/>
      <c r="BZ30" s="647">
        <f>データ一覧!R506</f>
        <v>1257</v>
      </c>
      <c r="CA30" s="648"/>
      <c r="CB30" s="648"/>
      <c r="CC30" s="649"/>
      <c r="CD30" s="647">
        <f>データ一覧!R531</f>
        <v>1706</v>
      </c>
      <c r="CE30" s="648"/>
      <c r="CF30" s="648"/>
      <c r="CG30" s="649"/>
      <c r="CH30" s="1477"/>
      <c r="CI30" s="632" t="s">
        <v>844</v>
      </c>
      <c r="CJ30" s="623"/>
      <c r="CK30" s="623"/>
      <c r="CL30" s="623"/>
      <c r="CM30" s="624"/>
      <c r="CN30" s="647">
        <f t="shared" si="0"/>
        <v>291</v>
      </c>
      <c r="CO30" s="648"/>
      <c r="CP30" s="648"/>
      <c r="CQ30" s="649"/>
      <c r="CR30" s="647">
        <f>データ一覧!R519</f>
        <v>189</v>
      </c>
      <c r="CS30" s="648"/>
      <c r="CT30" s="648"/>
      <c r="CU30" s="649"/>
      <c r="CV30" s="647">
        <f>データ一覧!R544</f>
        <v>102</v>
      </c>
      <c r="CW30" s="648"/>
      <c r="CX30" s="648"/>
      <c r="CY30" s="1109"/>
    </row>
    <row r="31" spans="1:103" ht="15.75" customHeight="1" x14ac:dyDescent="0.15">
      <c r="A31" s="169" t="str">
        <f>データ一覧!$A$29</f>
        <v xml:space="preserve"> 7.10.1</v>
      </c>
      <c r="B31" s="67"/>
      <c r="C31" s="67"/>
      <c r="D31" s="67"/>
      <c r="E31" s="67"/>
      <c r="F31" s="718">
        <f>データ一覧!R29</f>
        <v>3634</v>
      </c>
      <c r="G31" s="1489"/>
      <c r="H31" s="1490"/>
      <c r="I31" s="718">
        <f t="shared" si="2"/>
        <v>13616</v>
      </c>
      <c r="J31" s="719"/>
      <c r="K31" s="720"/>
      <c r="L31" s="718">
        <f>データ一覧!R31</f>
        <v>6555</v>
      </c>
      <c r="M31" s="719"/>
      <c r="N31" s="720"/>
      <c r="O31" s="718">
        <f>データ一覧!R32</f>
        <v>7061</v>
      </c>
      <c r="P31" s="719"/>
      <c r="Q31" s="720"/>
      <c r="R31" s="67"/>
      <c r="S31" s="1491">
        <f t="shared" si="3"/>
        <v>92.833876221498372</v>
      </c>
      <c r="T31" s="1492"/>
      <c r="U31" s="1495">
        <f>データ一覧!R34</f>
        <v>3.7468354430379747</v>
      </c>
      <c r="V31" s="1496"/>
      <c r="W31" s="999">
        <f>データ一覧!R28</f>
        <v>0</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t="str">
        <f>データ一覧!R338</f>
        <v>…</v>
      </c>
      <c r="AY31" s="633"/>
      <c r="AZ31" s="633"/>
      <c r="BA31" s="248"/>
      <c r="BB31" s="661" t="str">
        <f>+データ一覧!R363</f>
        <v>…</v>
      </c>
      <c r="BC31" s="662"/>
      <c r="BD31" s="662"/>
      <c r="BE31" s="662"/>
      <c r="BF31" s="246"/>
      <c r="BG31" s="247"/>
      <c r="BH31" s="246"/>
      <c r="BI31" s="633" t="str">
        <f>データ一覧!R388</f>
        <v>…</v>
      </c>
      <c r="BJ31" s="633"/>
      <c r="BK31" s="633"/>
      <c r="BL31" s="633"/>
      <c r="BM31" s="633"/>
      <c r="BN31" s="67"/>
      <c r="BO31" s="151"/>
      <c r="BP31" s="148"/>
      <c r="BQ31" s="921" t="s">
        <v>845</v>
      </c>
      <c r="BR31" s="921"/>
      <c r="BS31" s="921"/>
      <c r="BT31" s="921"/>
      <c r="BU31" s="922"/>
      <c r="BV31" s="647">
        <f t="shared" si="1"/>
        <v>22</v>
      </c>
      <c r="BW31" s="648"/>
      <c r="BX31" s="648"/>
      <c r="BY31" s="649"/>
      <c r="BZ31" s="647">
        <f>データ一覧!R507</f>
        <v>17</v>
      </c>
      <c r="CA31" s="648"/>
      <c r="CB31" s="648"/>
      <c r="CC31" s="649"/>
      <c r="CD31" s="647">
        <f>データ一覧!R532</f>
        <v>5</v>
      </c>
      <c r="CE31" s="648"/>
      <c r="CF31" s="648"/>
      <c r="CG31" s="649"/>
      <c r="CH31" s="1477"/>
      <c r="CI31" s="632" t="s">
        <v>846</v>
      </c>
      <c r="CJ31" s="623"/>
      <c r="CK31" s="623"/>
      <c r="CL31" s="623"/>
      <c r="CM31" s="624"/>
      <c r="CN31" s="647">
        <f t="shared" si="0"/>
        <v>200</v>
      </c>
      <c r="CO31" s="648"/>
      <c r="CP31" s="648"/>
      <c r="CQ31" s="649"/>
      <c r="CR31" s="647">
        <f>データ一覧!R520</f>
        <v>153</v>
      </c>
      <c r="CS31" s="648"/>
      <c r="CT31" s="648"/>
      <c r="CU31" s="649"/>
      <c r="CV31" s="647">
        <f>データ一覧!R545</f>
        <v>47</v>
      </c>
      <c r="CW31" s="648"/>
      <c r="CX31" s="648"/>
      <c r="CY31" s="1109"/>
    </row>
    <row r="32" spans="1:103" ht="15.75" customHeight="1" x14ac:dyDescent="0.15">
      <c r="A32" s="169" t="str">
        <f>データ一覧!$A$36</f>
        <v>12.10.1</v>
      </c>
      <c r="B32" s="1499"/>
      <c r="C32" s="67"/>
      <c r="D32" s="67"/>
      <c r="E32" s="67"/>
      <c r="F32" s="718">
        <f>データ一覧!R36</f>
        <v>3744</v>
      </c>
      <c r="G32" s="719"/>
      <c r="H32" s="720"/>
      <c r="I32" s="718">
        <f t="shared" si="2"/>
        <v>13221</v>
      </c>
      <c r="J32" s="719"/>
      <c r="K32" s="720"/>
      <c r="L32" s="718">
        <f>データ一覧!R38</f>
        <v>6437</v>
      </c>
      <c r="M32" s="719"/>
      <c r="N32" s="720"/>
      <c r="O32" s="718">
        <f>データ一覧!R39</f>
        <v>6784</v>
      </c>
      <c r="P32" s="719"/>
      <c r="Q32" s="720"/>
      <c r="R32" s="67"/>
      <c r="S32" s="1491">
        <f t="shared" si="3"/>
        <v>94.885023584905653</v>
      </c>
      <c r="T32" s="1492"/>
      <c r="U32" s="1495">
        <f>データ一覧!R41</f>
        <v>3.53125</v>
      </c>
      <c r="V32" s="1496"/>
      <c r="W32" s="999">
        <f>データ一覧!R35</f>
        <v>0</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t="str">
        <f>データ一覧!R339</f>
        <v>…</v>
      </c>
      <c r="AY32" s="633"/>
      <c r="AZ32" s="633"/>
      <c r="BA32" s="248"/>
      <c r="BB32" s="661" t="str">
        <f>+データ一覧!R364</f>
        <v>…</v>
      </c>
      <c r="BC32" s="662"/>
      <c r="BD32" s="662"/>
      <c r="BE32" s="662"/>
      <c r="BF32" s="246"/>
      <c r="BG32" s="247"/>
      <c r="BH32" s="246"/>
      <c r="BI32" s="633" t="str">
        <f>データ一覧!R389</f>
        <v>…</v>
      </c>
      <c r="BJ32" s="633"/>
      <c r="BK32" s="633"/>
      <c r="BL32" s="633"/>
      <c r="BM32" s="633"/>
      <c r="BN32" s="67"/>
      <c r="BO32" s="151"/>
      <c r="BP32" s="67"/>
      <c r="BQ32" s="632" t="s">
        <v>848</v>
      </c>
      <c r="BR32" s="919"/>
      <c r="BS32" s="919"/>
      <c r="BT32" s="919"/>
      <c r="BU32" s="920"/>
      <c r="BV32" s="647">
        <f t="shared" si="1"/>
        <v>44</v>
      </c>
      <c r="BW32" s="648"/>
      <c r="BX32" s="648"/>
      <c r="BY32" s="649"/>
      <c r="BZ32" s="647">
        <f>データ一覧!R508</f>
        <v>37</v>
      </c>
      <c r="CA32" s="648"/>
      <c r="CB32" s="648"/>
      <c r="CC32" s="649"/>
      <c r="CD32" s="647">
        <f>データ一覧!R533</f>
        <v>7</v>
      </c>
      <c r="CE32" s="648"/>
      <c r="CF32" s="648"/>
      <c r="CG32" s="649"/>
      <c r="CH32" s="1477" t="s">
        <v>849</v>
      </c>
      <c r="CI32" s="565"/>
      <c r="CJ32" s="68"/>
      <c r="CK32" s="68"/>
      <c r="CL32" s="68"/>
      <c r="CM32" s="259"/>
      <c r="CN32" s="647">
        <f t="shared" si="0"/>
        <v>31</v>
      </c>
      <c r="CO32" s="648"/>
      <c r="CP32" s="648"/>
      <c r="CQ32" s="649"/>
      <c r="CR32" s="647">
        <f>データ一覧!R521</f>
        <v>14</v>
      </c>
      <c r="CS32" s="648"/>
      <c r="CT32" s="648"/>
      <c r="CU32" s="649"/>
      <c r="CV32" s="647">
        <f>データ一覧!R546</f>
        <v>17</v>
      </c>
      <c r="CW32" s="648"/>
      <c r="CX32" s="648"/>
      <c r="CY32" s="1109"/>
    </row>
    <row r="33" spans="1:103" ht="15.75" customHeight="1" x14ac:dyDescent="0.15">
      <c r="A33" s="169" t="str">
        <f>+データ一覧!$A$43</f>
        <v>17.10.1</v>
      </c>
      <c r="B33" s="67"/>
      <c r="C33" s="67"/>
      <c r="D33" s="67"/>
      <c r="E33" s="67"/>
      <c r="F33" s="718">
        <f>データ一覧!R43</f>
        <v>3542</v>
      </c>
      <c r="G33" s="1489"/>
      <c r="H33" s="1490"/>
      <c r="I33" s="718">
        <f t="shared" si="2"/>
        <v>12274</v>
      </c>
      <c r="J33" s="719"/>
      <c r="K33" s="720"/>
      <c r="L33" s="718">
        <f>データ一覧!R45</f>
        <v>5850</v>
      </c>
      <c r="M33" s="1489"/>
      <c r="N33" s="1490"/>
      <c r="O33" s="718">
        <f>データ一覧!R46</f>
        <v>6424</v>
      </c>
      <c r="P33" s="1489"/>
      <c r="Q33" s="1490"/>
      <c r="R33" s="150"/>
      <c r="S33" s="1491">
        <f t="shared" si="3"/>
        <v>91.064757160647574</v>
      </c>
      <c r="T33" s="1492"/>
      <c r="U33" s="1493">
        <f>データ一覧!R48</f>
        <v>3.4652738565782042</v>
      </c>
      <c r="V33" s="1494"/>
      <c r="W33" s="999">
        <f>データ一覧!R49</f>
        <v>35.700000000000003</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t="str">
        <f>データ一覧!R340</f>
        <v>…</v>
      </c>
      <c r="AY33" s="633"/>
      <c r="AZ33" s="633"/>
      <c r="BA33" s="248"/>
      <c r="BB33" s="661" t="str">
        <f>+データ一覧!R365</f>
        <v>…</v>
      </c>
      <c r="BC33" s="662"/>
      <c r="BD33" s="662"/>
      <c r="BE33" s="662"/>
      <c r="BF33" s="246"/>
      <c r="BG33" s="247"/>
      <c r="BH33" s="246"/>
      <c r="BI33" s="633" t="str">
        <f>データ一覧!R390</f>
        <v>…</v>
      </c>
      <c r="BJ33" s="633"/>
      <c r="BK33" s="633"/>
      <c r="BL33" s="633"/>
      <c r="BM33" s="633"/>
      <c r="BN33" s="67"/>
      <c r="BO33" s="151"/>
      <c r="BP33" s="67" t="s">
        <v>775</v>
      </c>
      <c r="BQ33" s="1481" t="s">
        <v>851</v>
      </c>
      <c r="BR33" s="623"/>
      <c r="BS33" s="623"/>
      <c r="BT33" s="623"/>
      <c r="BU33" s="624"/>
      <c r="BV33" s="647">
        <f>BZ33+CD33</f>
        <v>209</v>
      </c>
      <c r="BW33" s="648"/>
      <c r="BX33" s="648"/>
      <c r="BY33" s="649"/>
      <c r="BZ33" s="647">
        <f>データ一覧!R509</f>
        <v>178</v>
      </c>
      <c r="CA33" s="648"/>
      <c r="CB33" s="648"/>
      <c r="CC33" s="649"/>
      <c r="CD33" s="647">
        <f>データ一覧!R534</f>
        <v>31</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+データ一覧!R50</f>
        <v>3483</v>
      </c>
      <c r="G34" s="1489"/>
      <c r="H34" s="1490"/>
      <c r="I34" s="718">
        <f t="shared" si="2"/>
        <v>11551</v>
      </c>
      <c r="J34" s="719"/>
      <c r="K34" s="720"/>
      <c r="L34" s="718">
        <f>+データ一覧!R52</f>
        <v>5501</v>
      </c>
      <c r="M34" s="1489"/>
      <c r="N34" s="1490"/>
      <c r="O34" s="718">
        <f>+データ一覧!R53</f>
        <v>6050</v>
      </c>
      <c r="P34" s="1489"/>
      <c r="Q34" s="1490"/>
      <c r="R34" s="150"/>
      <c r="S34" s="1491">
        <f t="shared" si="3"/>
        <v>90.925619834710744</v>
      </c>
      <c r="T34" s="1492"/>
      <c r="U34" s="1493">
        <f>+データ一覧!R55</f>
        <v>3.3163939132931382</v>
      </c>
      <c r="V34" s="1494"/>
      <c r="W34" s="999">
        <f>+データ一覧!R56</f>
        <v>33.6</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t="str">
        <f>データ一覧!R341</f>
        <v>…</v>
      </c>
      <c r="AY34" s="633"/>
      <c r="AZ34" s="633"/>
      <c r="BA34" s="248"/>
      <c r="BB34" s="661" t="str">
        <f>+データ一覧!R366</f>
        <v>…</v>
      </c>
      <c r="BC34" s="662"/>
      <c r="BD34" s="662"/>
      <c r="BE34" s="662"/>
      <c r="BF34" s="246"/>
      <c r="BG34" s="247"/>
      <c r="BH34" s="246"/>
      <c r="BI34" s="633" t="str">
        <f>データ一覧!R391</f>
        <v>…</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305"/>
      <c r="CU34" s="305"/>
      <c r="CV34" s="305"/>
      <c r="CW34" s="305"/>
      <c r="CX34" s="305"/>
      <c r="CY34" s="306"/>
    </row>
    <row r="35" spans="1:103" ht="15.75" customHeight="1" x14ac:dyDescent="0.15">
      <c r="A35" s="169" t="str">
        <f>データ一覧!$A$57</f>
        <v>27.10.1</v>
      </c>
      <c r="B35" s="67"/>
      <c r="C35" s="67"/>
      <c r="D35" s="67"/>
      <c r="E35" s="67"/>
      <c r="F35" s="718">
        <f>データ一覧!R57</f>
        <v>3353</v>
      </c>
      <c r="G35" s="623"/>
      <c r="H35" s="624"/>
      <c r="I35" s="1887">
        <f t="shared" si="2"/>
        <v>10799</v>
      </c>
      <c r="J35" s="1888"/>
      <c r="K35" s="1889"/>
      <c r="L35" s="1754">
        <f>データ一覧!R59</f>
        <v>5173</v>
      </c>
      <c r="M35" s="667"/>
      <c r="N35" s="927"/>
      <c r="O35" s="1754">
        <f>データ一覧!R60</f>
        <v>5626</v>
      </c>
      <c r="P35" s="667"/>
      <c r="Q35" s="927"/>
      <c r="R35" s="1505"/>
      <c r="S35" s="1491">
        <f t="shared" si="3"/>
        <v>91.948098115890502</v>
      </c>
      <c r="T35" s="1492"/>
      <c r="U35" s="1493">
        <f>データ一覧!R62</f>
        <v>3.2206978824932895</v>
      </c>
      <c r="V35" s="713"/>
      <c r="W35" s="999">
        <f>データ一覧!R63</f>
        <v>31.4</v>
      </c>
      <c r="X35" s="623"/>
      <c r="Y35" s="910"/>
      <c r="Z35" s="67" t="s">
        <v>852</v>
      </c>
      <c r="AA35" s="67"/>
      <c r="AB35" s="67"/>
      <c r="AC35" s="162"/>
      <c r="AD35" s="666">
        <f>データ一覧!R265</f>
        <v>31453.480000000782</v>
      </c>
      <c r="AE35" s="1072"/>
      <c r="AF35" s="217"/>
      <c r="AG35" s="218" t="s">
        <v>853</v>
      </c>
      <c r="AH35" s="219"/>
      <c r="AI35" s="219"/>
      <c r="AJ35" s="220"/>
      <c r="AK35" s="666">
        <f>データ一覧!R268</f>
        <v>340.9</v>
      </c>
      <c r="AL35" s="1072"/>
      <c r="AM35" s="221"/>
      <c r="AN35" s="148" t="s">
        <v>1203</v>
      </c>
      <c r="AO35" s="632" t="s">
        <v>522</v>
      </c>
      <c r="AP35" s="632"/>
      <c r="AQ35" s="632"/>
      <c r="AR35" s="632"/>
      <c r="AS35" s="632"/>
      <c r="AT35" s="632"/>
      <c r="AU35" s="632"/>
      <c r="AV35" s="67"/>
      <c r="AW35" s="150"/>
      <c r="AX35" s="633" t="str">
        <f>データ一覧!R342</f>
        <v>…</v>
      </c>
      <c r="AY35" s="633"/>
      <c r="AZ35" s="633"/>
      <c r="BA35" s="248"/>
      <c r="BB35" s="661" t="str">
        <f>+データ一覧!R367</f>
        <v>…</v>
      </c>
      <c r="BC35" s="662"/>
      <c r="BD35" s="662"/>
      <c r="BE35" s="662"/>
      <c r="BF35" s="246"/>
      <c r="BG35" s="247"/>
      <c r="BH35" s="246"/>
      <c r="BI35" s="633" t="str">
        <f>データ一覧!R392</f>
        <v>…</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308"/>
      <c r="CU35" s="308"/>
      <c r="CV35" s="308"/>
      <c r="CW35" s="308"/>
      <c r="CX35" s="308"/>
      <c r="CY35" s="309"/>
    </row>
    <row r="36" spans="1:103" ht="15.75" customHeight="1" x14ac:dyDescent="0.15">
      <c r="A36" s="148" t="s">
        <v>854</v>
      </c>
      <c r="B36" s="507"/>
      <c r="C36" s="507"/>
      <c r="D36" s="507"/>
      <c r="E36" s="507"/>
      <c r="F36" s="718">
        <f>データ一覧!R64</f>
        <v>3266</v>
      </c>
      <c r="G36" s="712"/>
      <c r="H36" s="712"/>
      <c r="I36" s="1887">
        <f t="shared" si="2"/>
        <v>10002</v>
      </c>
      <c r="J36" s="1888"/>
      <c r="K36" s="1889"/>
      <c r="L36" s="718">
        <f>データ一覧!R66</f>
        <v>4804</v>
      </c>
      <c r="M36" s="712"/>
      <c r="N36" s="712"/>
      <c r="O36" s="718">
        <f>データ一覧!R67</f>
        <v>5198</v>
      </c>
      <c r="P36" s="712"/>
      <c r="Q36" s="712"/>
      <c r="R36" s="1505"/>
      <c r="S36" s="1491">
        <f>+L36/O36*100</f>
        <v>92.420161600615629</v>
      </c>
      <c r="T36" s="1492"/>
      <c r="U36" s="1495">
        <f>データ一覧!R69</f>
        <v>3.0624617268830372</v>
      </c>
      <c r="V36" s="978"/>
      <c r="W36" s="999">
        <f>データ一覧!R70</f>
        <v>29.102653631284916</v>
      </c>
      <c r="X36" s="712"/>
      <c r="Y36" s="910"/>
      <c r="Z36" s="67" t="s">
        <v>855</v>
      </c>
      <c r="AA36" s="67"/>
      <c r="AB36" s="67"/>
      <c r="AC36" s="162"/>
      <c r="AD36" s="666">
        <f>データ一覧!R266</f>
        <v>9180.7400000006801</v>
      </c>
      <c r="AE36" s="1072"/>
      <c r="AF36" s="217"/>
      <c r="AG36" s="218" t="s">
        <v>856</v>
      </c>
      <c r="AH36" s="219"/>
      <c r="AI36" s="219"/>
      <c r="AJ36" s="220"/>
      <c r="AK36" s="666">
        <f>データ一覧!R269</f>
        <v>20729.27000000011</v>
      </c>
      <c r="AL36" s="1072"/>
      <c r="AM36" s="221"/>
      <c r="AN36" s="148" t="s">
        <v>1204</v>
      </c>
      <c r="AO36" s="632" t="s">
        <v>523</v>
      </c>
      <c r="AP36" s="632"/>
      <c r="AQ36" s="632"/>
      <c r="AR36" s="632"/>
      <c r="AS36" s="632"/>
      <c r="AT36" s="632"/>
      <c r="AU36" s="632"/>
      <c r="AV36" s="67"/>
      <c r="AW36" s="150"/>
      <c r="AX36" s="633" t="str">
        <f>データ一覧!R343</f>
        <v>…</v>
      </c>
      <c r="AY36" s="633"/>
      <c r="AZ36" s="633"/>
      <c r="BA36" s="248"/>
      <c r="BB36" s="661" t="str">
        <f>+データ一覧!R368</f>
        <v>…</v>
      </c>
      <c r="BC36" s="662"/>
      <c r="BD36" s="662"/>
      <c r="BE36" s="662"/>
      <c r="BF36" s="246"/>
      <c r="BG36" s="247"/>
      <c r="BH36" s="246"/>
      <c r="BI36" s="633" t="str">
        <f>データ一覧!R393</f>
        <v>…</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526" t="s">
        <v>1662</v>
      </c>
      <c r="B37" s="508"/>
      <c r="C37" s="508"/>
      <c r="D37" s="508"/>
      <c r="E37" s="508"/>
      <c r="F37" s="1891">
        <f>データ一覧!R71</f>
        <v>3166</v>
      </c>
      <c r="G37" s="1229"/>
      <c r="H37" s="1229"/>
      <c r="I37" s="1891">
        <f t="shared" si="2"/>
        <v>8961</v>
      </c>
      <c r="J37" s="1892"/>
      <c r="K37" s="1893"/>
      <c r="L37" s="1891">
        <f>データ一覧!R81</f>
        <v>4323</v>
      </c>
      <c r="M37" s="1229"/>
      <c r="N37" s="1229"/>
      <c r="O37" s="1891">
        <f>データ一覧!R82</f>
        <v>4638</v>
      </c>
      <c r="P37" s="1229"/>
      <c r="Q37" s="1232"/>
      <c r="R37" s="1894"/>
      <c r="S37" s="1895">
        <f>+L37/O37*100</f>
        <v>93.208279430789133</v>
      </c>
      <c r="T37" s="1896"/>
      <c r="U37" s="1897">
        <f>データ一覧!R72</f>
        <v>2.83</v>
      </c>
      <c r="V37" s="1233"/>
      <c r="W37" s="1898">
        <f>データ一覧!R73</f>
        <v>26.073673184357542</v>
      </c>
      <c r="X37" s="1229"/>
      <c r="Y37" s="1234"/>
      <c r="Z37" s="67" t="s">
        <v>870</v>
      </c>
      <c r="AA37" s="67"/>
      <c r="AB37" s="67"/>
      <c r="AC37" s="162"/>
      <c r="AD37" s="666">
        <f>データ一覧!R267</f>
        <v>300.49</v>
      </c>
      <c r="AE37" s="1072"/>
      <c r="AF37" s="217"/>
      <c r="AG37" s="218" t="s">
        <v>871</v>
      </c>
      <c r="AH37" s="219"/>
      <c r="AI37" s="219"/>
      <c r="AJ37" s="220"/>
      <c r="AK37" s="666">
        <f>データ一覧!R270</f>
        <v>56.190000000000104</v>
      </c>
      <c r="AL37" s="1072"/>
      <c r="AM37" s="221"/>
      <c r="AN37" s="148" t="s">
        <v>1205</v>
      </c>
      <c r="AO37" s="632" t="s">
        <v>524</v>
      </c>
      <c r="AP37" s="632"/>
      <c r="AQ37" s="632"/>
      <c r="AR37" s="632"/>
      <c r="AS37" s="632"/>
      <c r="AT37" s="632"/>
      <c r="AU37" s="632"/>
      <c r="AV37" s="67"/>
      <c r="AW37" s="150"/>
      <c r="AX37" s="633" t="str">
        <f>データ一覧!R344</f>
        <v>…</v>
      </c>
      <c r="AY37" s="633"/>
      <c r="AZ37" s="633"/>
      <c r="BA37" s="248"/>
      <c r="BB37" s="661" t="str">
        <f>+データ一覧!R369</f>
        <v>…</v>
      </c>
      <c r="BC37" s="662"/>
      <c r="BD37" s="662"/>
      <c r="BE37" s="662"/>
      <c r="BF37" s="246"/>
      <c r="BG37" s="247"/>
      <c r="BH37" s="246"/>
      <c r="BI37" s="633" t="str">
        <f>データ一覧!R394</f>
        <v>…</v>
      </c>
      <c r="BJ37" s="633"/>
      <c r="BK37" s="633"/>
      <c r="BL37" s="633"/>
      <c r="BM37" s="633"/>
      <c r="BN37" s="67"/>
      <c r="BO37" s="151"/>
      <c r="BP37" s="1009" t="s">
        <v>872</v>
      </c>
      <c r="BQ37" s="996"/>
      <c r="BR37" s="996"/>
      <c r="BS37" s="996"/>
      <c r="BT37" s="996"/>
      <c r="BU37" s="996"/>
      <c r="BV37" s="997"/>
      <c r="BW37" s="182"/>
      <c r="BX37" s="966">
        <f>データ一覧!R547</f>
        <v>0</v>
      </c>
      <c r="BY37" s="966"/>
      <c r="BZ37" s="966"/>
      <c r="CA37" s="165"/>
      <c r="CB37" s="896">
        <f>データ一覧!R560</f>
        <v>0</v>
      </c>
      <c r="CC37" s="966"/>
      <c r="CD37" s="966"/>
      <c r="CE37" s="966"/>
      <c r="CF37" s="67" t="s">
        <v>873</v>
      </c>
      <c r="CG37" s="263"/>
      <c r="CH37" s="995" t="s">
        <v>654</v>
      </c>
      <c r="CI37" s="996"/>
      <c r="CJ37" s="996"/>
      <c r="CK37" s="996"/>
      <c r="CL37" s="996"/>
      <c r="CM37" s="996"/>
      <c r="CN37" s="997"/>
      <c r="CO37" s="264"/>
      <c r="CP37" s="966">
        <f>データ一覧!R553</f>
        <v>0</v>
      </c>
      <c r="CQ37" s="966"/>
      <c r="CR37" s="966"/>
      <c r="CS37" s="165"/>
      <c r="CT37" s="762">
        <f>データ一覧!R566</f>
        <v>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t="str">
        <f>データ一覧!R345</f>
        <v>…</v>
      </c>
      <c r="AY38" s="633"/>
      <c r="AZ38" s="633"/>
      <c r="BA38" s="248"/>
      <c r="BB38" s="661" t="str">
        <f>+データ一覧!R370</f>
        <v>…</v>
      </c>
      <c r="BC38" s="662"/>
      <c r="BD38" s="662"/>
      <c r="BE38" s="662"/>
      <c r="BF38" s="246"/>
      <c r="BG38" s="247"/>
      <c r="BH38" s="246"/>
      <c r="BI38" s="633" t="str">
        <f>データ一覧!R395</f>
        <v>…</v>
      </c>
      <c r="BJ38" s="633"/>
      <c r="BK38" s="633"/>
      <c r="BL38" s="633"/>
      <c r="BM38" s="633"/>
      <c r="BN38" s="67"/>
      <c r="BO38" s="151"/>
      <c r="BP38" s="759" t="s">
        <v>877</v>
      </c>
      <c r="BQ38" s="760"/>
      <c r="BR38" s="760"/>
      <c r="BS38" s="760"/>
      <c r="BT38" s="760"/>
      <c r="BU38" s="760"/>
      <c r="BV38" s="761"/>
      <c r="BW38" s="150"/>
      <c r="BX38" s="966">
        <f>データ一覧!R548</f>
        <v>0</v>
      </c>
      <c r="BY38" s="966"/>
      <c r="BZ38" s="966"/>
      <c r="CA38" s="603"/>
      <c r="CB38" s="896">
        <f>データ一覧!R561</f>
        <v>0</v>
      </c>
      <c r="CC38" s="966"/>
      <c r="CD38" s="966"/>
      <c r="CE38" s="966"/>
      <c r="CF38" s="67"/>
      <c r="CG38" s="149"/>
      <c r="CH38" s="905" t="s">
        <v>655</v>
      </c>
      <c r="CI38" s="760"/>
      <c r="CJ38" s="760"/>
      <c r="CK38" s="760"/>
      <c r="CL38" s="760"/>
      <c r="CM38" s="760"/>
      <c r="CN38" s="760"/>
      <c r="CO38" s="266"/>
      <c r="CP38" s="966">
        <f>データ一覧!R554</f>
        <v>0</v>
      </c>
      <c r="CQ38" s="966"/>
      <c r="CR38" s="966"/>
      <c r="CS38" s="603"/>
      <c r="CT38" s="661">
        <f>データ一覧!R567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t="str">
        <f>データ一覧!R346</f>
        <v>…</v>
      </c>
      <c r="AY39" s="633"/>
      <c r="AZ39" s="633"/>
      <c r="BA39" s="248"/>
      <c r="BB39" s="661" t="str">
        <f>+データ一覧!R371</f>
        <v>…</v>
      </c>
      <c r="BC39" s="662"/>
      <c r="BD39" s="662"/>
      <c r="BE39" s="662"/>
      <c r="BF39" s="246"/>
      <c r="BG39" s="247"/>
      <c r="BH39" s="246"/>
      <c r="BI39" s="633" t="str">
        <f>データ一覧!R396</f>
        <v>…</v>
      </c>
      <c r="BJ39" s="633"/>
      <c r="BK39" s="633"/>
      <c r="BL39" s="633"/>
      <c r="BM39" s="633"/>
      <c r="BN39" s="67"/>
      <c r="BO39" s="151"/>
      <c r="BP39" s="759" t="s">
        <v>889</v>
      </c>
      <c r="BQ39" s="760"/>
      <c r="BR39" s="760"/>
      <c r="BS39" s="760"/>
      <c r="BT39" s="760"/>
      <c r="BU39" s="760"/>
      <c r="BV39" s="761"/>
      <c r="BW39" s="150"/>
      <c r="BX39" s="966">
        <f>データ一覧!R549</f>
        <v>4</v>
      </c>
      <c r="BY39" s="966"/>
      <c r="BZ39" s="966"/>
      <c r="CA39" s="603"/>
      <c r="CB39" s="896">
        <f>データ一覧!R562</f>
        <v>75</v>
      </c>
      <c r="CC39" s="966"/>
      <c r="CD39" s="966"/>
      <c r="CE39" s="966"/>
      <c r="CF39" s="67"/>
      <c r="CG39" s="149"/>
      <c r="CH39" s="914" t="s">
        <v>890</v>
      </c>
      <c r="CI39" s="760"/>
      <c r="CJ39" s="760"/>
      <c r="CK39" s="760"/>
      <c r="CL39" s="760"/>
      <c r="CM39" s="760"/>
      <c r="CN39" s="760"/>
      <c r="CO39" s="267"/>
      <c r="CP39" s="966">
        <f>データ一覧!R555</f>
        <v>8</v>
      </c>
      <c r="CQ39" s="966"/>
      <c r="CR39" s="966"/>
      <c r="CS39" s="603"/>
      <c r="CT39" s="661">
        <f>データ一覧!R568</f>
        <v>435</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t="str">
        <f>データ一覧!R347</f>
        <v>…</v>
      </c>
      <c r="AY40" s="633"/>
      <c r="AZ40" s="633"/>
      <c r="BA40" s="248"/>
      <c r="BB40" s="661" t="str">
        <f>+データ一覧!R372</f>
        <v>…</v>
      </c>
      <c r="BC40" s="662"/>
      <c r="BD40" s="662"/>
      <c r="BE40" s="662"/>
      <c r="BF40" s="246"/>
      <c r="BG40" s="247"/>
      <c r="BH40" s="246"/>
      <c r="BI40" s="633" t="str">
        <f>データ一覧!R397</f>
        <v>…</v>
      </c>
      <c r="BJ40" s="633"/>
      <c r="BK40" s="633"/>
      <c r="BL40" s="633"/>
      <c r="BM40" s="633"/>
      <c r="BN40" s="67"/>
      <c r="BO40" s="151"/>
      <c r="BP40" s="759" t="s">
        <v>894</v>
      </c>
      <c r="BQ40" s="760"/>
      <c r="BR40" s="760"/>
      <c r="BS40" s="760"/>
      <c r="BT40" s="760"/>
      <c r="BU40" s="760"/>
      <c r="BV40" s="761"/>
      <c r="BW40" s="150"/>
      <c r="BX40" s="966">
        <f>データ一覧!R550</f>
        <v>20</v>
      </c>
      <c r="BY40" s="966"/>
      <c r="BZ40" s="966"/>
      <c r="CA40" s="603"/>
      <c r="CB40" s="896">
        <f>データ一覧!R563</f>
        <v>462</v>
      </c>
      <c r="CC40" s="966"/>
      <c r="CD40" s="966"/>
      <c r="CE40" s="966"/>
      <c r="CF40" s="67"/>
      <c r="CG40" s="149"/>
      <c r="CH40" s="914" t="s">
        <v>895</v>
      </c>
      <c r="CI40" s="760"/>
      <c r="CJ40" s="760"/>
      <c r="CK40" s="760"/>
      <c r="CL40" s="760"/>
      <c r="CM40" s="760"/>
      <c r="CN40" s="760"/>
      <c r="CO40" s="267"/>
      <c r="CP40" s="966">
        <f>データ一覧!R556</f>
        <v>0</v>
      </c>
      <c r="CQ40" s="966"/>
      <c r="CR40" s="966"/>
      <c r="CS40" s="603"/>
      <c r="CT40" s="661">
        <f>データ一覧!R569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1">
        <f>データ一覧!R271</f>
        <v>0</v>
      </c>
      <c r="AE41" s="662"/>
      <c r="AF41" s="217"/>
      <c r="AG41" s="656" t="s">
        <v>899</v>
      </c>
      <c r="AH41" s="657"/>
      <c r="AI41" s="657"/>
      <c r="AJ41" s="658"/>
      <c r="AK41" s="666">
        <f>データ一覧!R273</f>
        <v>6530.6299999999974</v>
      </c>
      <c r="AL41" s="1072"/>
      <c r="AM41" s="221"/>
      <c r="AN41" s="148"/>
      <c r="AO41" s="632" t="s">
        <v>528</v>
      </c>
      <c r="AP41" s="632"/>
      <c r="AQ41" s="632"/>
      <c r="AR41" s="632"/>
      <c r="AS41" s="632"/>
      <c r="AT41" s="632"/>
      <c r="AU41" s="632"/>
      <c r="AV41" s="67"/>
      <c r="AW41" s="150"/>
      <c r="AX41" s="633" t="str">
        <f>データ一覧!R348</f>
        <v>…</v>
      </c>
      <c r="AY41" s="633"/>
      <c r="AZ41" s="633"/>
      <c r="BA41" s="248"/>
      <c r="BB41" s="661" t="str">
        <f>+データ一覧!R373</f>
        <v>…</v>
      </c>
      <c r="BC41" s="662"/>
      <c r="BD41" s="662"/>
      <c r="BE41" s="662"/>
      <c r="BF41" s="246"/>
      <c r="BG41" s="247"/>
      <c r="BH41" s="246"/>
      <c r="BI41" s="633" t="str">
        <f>データ一覧!R398</f>
        <v>…</v>
      </c>
      <c r="BJ41" s="633"/>
      <c r="BK41" s="633"/>
      <c r="BL41" s="633"/>
      <c r="BM41" s="633"/>
      <c r="BN41" s="67"/>
      <c r="BO41" s="151"/>
      <c r="BP41" s="899" t="s">
        <v>900</v>
      </c>
      <c r="BQ41" s="900"/>
      <c r="BR41" s="900"/>
      <c r="BS41" s="900"/>
      <c r="BT41" s="900"/>
      <c r="BU41" s="900"/>
      <c r="BV41" s="901"/>
      <c r="BW41" s="150"/>
      <c r="BX41" s="913">
        <f>データ一覧!R551</f>
        <v>0</v>
      </c>
      <c r="BY41" s="913"/>
      <c r="BZ41" s="913"/>
      <c r="CA41" s="603"/>
      <c r="CB41" s="1016">
        <f>データ一覧!R564</f>
        <v>0</v>
      </c>
      <c r="CC41" s="913"/>
      <c r="CD41" s="913"/>
      <c r="CE41" s="913"/>
      <c r="CF41" s="67"/>
      <c r="CG41" s="149"/>
      <c r="CH41" s="914" t="s">
        <v>901</v>
      </c>
      <c r="CI41" s="760"/>
      <c r="CJ41" s="760"/>
      <c r="CK41" s="760"/>
      <c r="CL41" s="760"/>
      <c r="CM41" s="760"/>
      <c r="CN41" s="760"/>
      <c r="CO41" s="267"/>
      <c r="CP41" s="966">
        <f>データ一覧!R557</f>
        <v>0</v>
      </c>
      <c r="CQ41" s="966"/>
      <c r="CR41" s="966"/>
      <c r="CS41" s="603"/>
      <c r="CT41" s="661">
        <f>データ一覧!R570</f>
        <v>0</v>
      </c>
      <c r="CU41" s="662"/>
      <c r="CV41" s="662"/>
      <c r="CW41" s="662"/>
      <c r="CX41" s="67"/>
      <c r="CY41" s="270"/>
    </row>
    <row r="42" spans="1:103" ht="15.75" customHeight="1" x14ac:dyDescent="0.15">
      <c r="A42" s="579" t="s">
        <v>896</v>
      </c>
      <c r="B42" s="1517" t="str">
        <f>+MID(データ一覧!$A$83,3,2)</f>
        <v>10</v>
      </c>
      <c r="C42" s="1518" t="s">
        <v>897</v>
      </c>
      <c r="D42" s="622"/>
      <c r="E42" s="718">
        <f>+E43+E44</f>
        <v>957</v>
      </c>
      <c r="F42" s="719"/>
      <c r="G42" s="720"/>
      <c r="H42" s="718">
        <f>+H43+H44</f>
        <v>766</v>
      </c>
      <c r="I42" s="719"/>
      <c r="J42" s="720"/>
      <c r="K42" s="718">
        <f>+K43+K44</f>
        <v>509</v>
      </c>
      <c r="L42" s="719"/>
      <c r="M42" s="720"/>
      <c r="N42" s="718">
        <f>+N43+N44</f>
        <v>871</v>
      </c>
      <c r="O42" s="719"/>
      <c r="P42" s="720"/>
      <c r="Q42" s="718">
        <f>+Q43+Q44</f>
        <v>1066</v>
      </c>
      <c r="R42" s="719"/>
      <c r="S42" s="720"/>
      <c r="T42" s="718">
        <f>+T43+T44</f>
        <v>1148</v>
      </c>
      <c r="U42" s="719"/>
      <c r="V42" s="720"/>
      <c r="W42" s="718">
        <f>+W43+W44</f>
        <v>3644</v>
      </c>
      <c r="X42" s="719"/>
      <c r="Y42" s="1479"/>
      <c r="Z42" s="67" t="s">
        <v>1215</v>
      </c>
      <c r="AA42" s="67"/>
      <c r="AB42" s="67"/>
      <c r="AC42" s="67"/>
      <c r="AD42" s="666">
        <f>データ一覧!R272</f>
        <v>845.88999999999601</v>
      </c>
      <c r="AE42" s="1072"/>
      <c r="AF42" s="217"/>
      <c r="AG42" s="656" t="s">
        <v>904</v>
      </c>
      <c r="AH42" s="657"/>
      <c r="AI42" s="657"/>
      <c r="AJ42" s="658"/>
      <c r="AK42" s="666">
        <f>データ一覧!R274</f>
        <v>4611.0300000000207</v>
      </c>
      <c r="AL42" s="1072"/>
      <c r="AM42" s="221"/>
      <c r="AN42" s="148" t="s">
        <v>1216</v>
      </c>
      <c r="AO42" s="632" t="s">
        <v>529</v>
      </c>
      <c r="AP42" s="632"/>
      <c r="AQ42" s="632"/>
      <c r="AR42" s="632"/>
      <c r="AS42" s="632"/>
      <c r="AT42" s="632"/>
      <c r="AU42" s="632"/>
      <c r="AV42" s="67"/>
      <c r="AW42" s="150"/>
      <c r="AX42" s="633" t="str">
        <f>データ一覧!R349</f>
        <v>…</v>
      </c>
      <c r="AY42" s="633"/>
      <c r="AZ42" s="633"/>
      <c r="BA42" s="248"/>
      <c r="BB42" s="661" t="str">
        <f>+データ一覧!R374</f>
        <v>…</v>
      </c>
      <c r="BC42" s="662"/>
      <c r="BD42" s="662"/>
      <c r="BE42" s="662"/>
      <c r="BF42" s="246"/>
      <c r="BG42" s="247"/>
      <c r="BH42" s="246"/>
      <c r="BI42" s="633" t="str">
        <f>データ一覧!R399</f>
        <v>…</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データ一覧!R558+データ一覧!R559</f>
        <v>0</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データ一覧!R83</f>
        <v>511</v>
      </c>
      <c r="F43" s="1489"/>
      <c r="G43" s="1490"/>
      <c r="H43" s="718">
        <f>データ一覧!R84</f>
        <v>425</v>
      </c>
      <c r="I43" s="1489"/>
      <c r="J43" s="1490"/>
      <c r="K43" s="718">
        <f>データ一覧!R85</f>
        <v>264</v>
      </c>
      <c r="L43" s="1489"/>
      <c r="M43" s="1490"/>
      <c r="N43" s="718">
        <f>データ一覧!R86</f>
        <v>459</v>
      </c>
      <c r="O43" s="1489"/>
      <c r="P43" s="1490"/>
      <c r="Q43" s="718">
        <f>データ一覧!R87</f>
        <v>538</v>
      </c>
      <c r="R43" s="1489"/>
      <c r="S43" s="1490"/>
      <c r="T43" s="718">
        <f>データ一覧!R88</f>
        <v>570</v>
      </c>
      <c r="U43" s="1489"/>
      <c r="V43" s="1490"/>
      <c r="W43" s="718">
        <f>データ一覧!R89</f>
        <v>1556</v>
      </c>
      <c r="X43" s="1489"/>
      <c r="Y43" s="1519"/>
      <c r="Z43" s="67"/>
      <c r="AA43" s="67"/>
      <c r="AB43" s="67"/>
      <c r="AC43" s="67"/>
      <c r="AD43" s="239"/>
      <c r="AE43" s="240"/>
      <c r="AF43" s="234"/>
      <c r="AG43" s="673" t="s">
        <v>908</v>
      </c>
      <c r="AH43" s="645"/>
      <c r="AI43" s="645"/>
      <c r="AJ43" s="672"/>
      <c r="AK43" s="666">
        <f>データ一覧!R275</f>
        <v>20311.820000000767</v>
      </c>
      <c r="AL43" s="1072"/>
      <c r="AM43" s="221"/>
      <c r="AN43" s="148" t="s">
        <v>1217</v>
      </c>
      <c r="AO43" s="741" t="s">
        <v>530</v>
      </c>
      <c r="AP43" s="741"/>
      <c r="AQ43" s="741"/>
      <c r="AR43" s="741"/>
      <c r="AS43" s="741"/>
      <c r="AT43" s="741"/>
      <c r="AU43" s="741"/>
      <c r="AV43" s="67"/>
      <c r="AW43" s="150"/>
      <c r="AX43" s="633" t="str">
        <f>データ一覧!R350</f>
        <v>…</v>
      </c>
      <c r="AY43" s="633"/>
      <c r="AZ43" s="633"/>
      <c r="BA43" s="248"/>
      <c r="BB43" s="661" t="str">
        <f>+データ一覧!R375</f>
        <v>…</v>
      </c>
      <c r="BC43" s="662"/>
      <c r="BD43" s="662"/>
      <c r="BE43" s="662"/>
      <c r="BF43" s="246"/>
      <c r="BG43" s="247"/>
      <c r="BH43" s="246"/>
      <c r="BI43" s="633" t="str">
        <f>データ一覧!R400</f>
        <v>…</v>
      </c>
      <c r="BJ43" s="633"/>
      <c r="BK43" s="633"/>
      <c r="BL43" s="633"/>
      <c r="BM43" s="633"/>
      <c r="BN43" s="67"/>
      <c r="BO43" s="151"/>
      <c r="BP43" s="1017" t="s">
        <v>909</v>
      </c>
      <c r="BQ43" s="1018"/>
      <c r="BR43" s="1018"/>
      <c r="BS43" s="1018"/>
      <c r="BT43" s="1018"/>
      <c r="BU43" s="1018"/>
      <c r="BV43" s="1019"/>
      <c r="BW43" s="271"/>
      <c r="BX43" s="966">
        <f>データ一覧!R552</f>
        <v>5</v>
      </c>
      <c r="BY43" s="966"/>
      <c r="BZ43" s="966"/>
      <c r="CA43" s="603"/>
      <c r="CB43" s="896">
        <f>データ一覧!R565</f>
        <v>38</v>
      </c>
      <c r="CC43" s="966"/>
      <c r="CD43" s="966"/>
      <c r="CE43" s="966"/>
      <c r="CF43" s="67"/>
      <c r="CG43" s="149"/>
      <c r="CH43" s="914"/>
      <c r="CI43" s="760"/>
      <c r="CJ43" s="760"/>
      <c r="CK43" s="760"/>
      <c r="CL43" s="760"/>
      <c r="CM43" s="760"/>
      <c r="CN43" s="760"/>
      <c r="CO43" s="267"/>
      <c r="CP43" s="966"/>
      <c r="CQ43" s="966"/>
      <c r="CR43" s="966"/>
      <c r="CS43" s="603"/>
      <c r="CT43" s="661"/>
      <c r="CU43" s="662"/>
      <c r="CV43" s="662"/>
      <c r="CW43" s="662"/>
      <c r="CX43" s="67"/>
      <c r="CY43" s="151"/>
    </row>
    <row r="44" spans="1:103" ht="15.75" customHeight="1" x14ac:dyDescent="0.15">
      <c r="A44" s="579" t="s">
        <v>906</v>
      </c>
      <c r="B44" s="1513" t="str">
        <f>+RIGHT(データ一覧!$A$83,1)</f>
        <v>1</v>
      </c>
      <c r="C44" s="156" t="s">
        <v>907</v>
      </c>
      <c r="D44" s="164"/>
      <c r="E44" s="1520">
        <f>データ一覧!R91</f>
        <v>446</v>
      </c>
      <c r="F44" s="1521"/>
      <c r="G44" s="1522"/>
      <c r="H44" s="1520">
        <f>データ一覧!R92</f>
        <v>341</v>
      </c>
      <c r="I44" s="1521"/>
      <c r="J44" s="1522"/>
      <c r="K44" s="1520">
        <f>データ一覧!R93</f>
        <v>245</v>
      </c>
      <c r="L44" s="1521"/>
      <c r="M44" s="1522"/>
      <c r="N44" s="1520">
        <f>データ一覧!R94</f>
        <v>412</v>
      </c>
      <c r="O44" s="1521"/>
      <c r="P44" s="1522"/>
      <c r="Q44" s="1520">
        <f>データ一覧!R95</f>
        <v>528</v>
      </c>
      <c r="R44" s="1521"/>
      <c r="S44" s="1521"/>
      <c r="T44" s="1520">
        <f>データ一覧!R96</f>
        <v>578</v>
      </c>
      <c r="U44" s="1521"/>
      <c r="V44" s="1522"/>
      <c r="W44" s="1736">
        <f>データ一覧!R97</f>
        <v>2088</v>
      </c>
      <c r="X44" s="1489"/>
      <c r="Y44" s="1519"/>
      <c r="Z44" s="228" t="s">
        <v>910</v>
      </c>
      <c r="AA44" s="159"/>
      <c r="AB44" s="159"/>
      <c r="AC44" s="159"/>
      <c r="AD44" s="159"/>
      <c r="AE44" s="159"/>
      <c r="AF44" s="159"/>
      <c r="AG44" s="159"/>
      <c r="AH44" s="159"/>
      <c r="AI44" s="159"/>
      <c r="AJ44" s="241" t="str">
        <f>データ一覧!$A$276</f>
        <v>6年中</v>
      </c>
      <c r="AK44" s="159"/>
      <c r="AL44" s="159"/>
      <c r="AM44" s="159"/>
      <c r="AN44" s="148" t="s">
        <v>1218</v>
      </c>
      <c r="AO44" s="723" t="s">
        <v>531</v>
      </c>
      <c r="AP44" s="723"/>
      <c r="AQ44" s="723"/>
      <c r="AR44" s="723"/>
      <c r="AS44" s="723"/>
      <c r="AT44" s="723"/>
      <c r="AU44" s="723"/>
      <c r="AV44" s="490"/>
      <c r="AW44" s="150"/>
      <c r="AX44" s="633" t="str">
        <f>データ一覧!R351</f>
        <v>…</v>
      </c>
      <c r="AY44" s="633"/>
      <c r="AZ44" s="633"/>
      <c r="BA44" s="248"/>
      <c r="BB44" s="661" t="str">
        <f>+データ一覧!R376</f>
        <v>…</v>
      </c>
      <c r="BC44" s="662"/>
      <c r="BD44" s="662"/>
      <c r="BE44" s="662"/>
      <c r="BF44" s="491"/>
      <c r="BG44" s="247"/>
      <c r="BH44" s="491"/>
      <c r="BI44" s="633" t="str">
        <f>データ一覧!R401</f>
        <v>…</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0"/>
      <c r="D45" s="67"/>
      <c r="E45" s="67"/>
      <c r="F45" s="67"/>
      <c r="G45" s="162"/>
      <c r="H45" s="156" t="s">
        <v>912</v>
      </c>
      <c r="I45" s="153"/>
      <c r="J45" s="153"/>
      <c r="K45" s="153"/>
      <c r="L45" s="153"/>
      <c r="M45" s="164"/>
      <c r="N45" s="1526" t="s">
        <v>913</v>
      </c>
      <c r="O45" s="153"/>
      <c r="P45" s="153"/>
      <c r="Q45" s="153"/>
      <c r="R45" s="153"/>
      <c r="S45" s="153"/>
      <c r="T45" s="1766" t="str">
        <f>データ一覧!$A78</f>
        <v>6.1.1～6.12.31</v>
      </c>
      <c r="U45" s="645"/>
      <c r="V45" s="645"/>
      <c r="W45" s="685"/>
      <c r="X45" s="685"/>
      <c r="Y45" s="660"/>
      <c r="Z45" s="1528" t="s">
        <v>914</v>
      </c>
      <c r="AA45" s="1529"/>
      <c r="AB45" s="1529"/>
      <c r="AC45" s="1530"/>
      <c r="AD45" s="1080">
        <f>データ一覧!R276</f>
        <v>0</v>
      </c>
      <c r="AE45" s="813"/>
      <c r="AF45" s="580" t="s">
        <v>915</v>
      </c>
      <c r="AG45" s="1531" t="s">
        <v>916</v>
      </c>
      <c r="AH45" s="908"/>
      <c r="AI45" s="908"/>
      <c r="AJ45" s="909"/>
      <c r="AK45" s="1080">
        <f>データ一覧!R277</f>
        <v>0</v>
      </c>
      <c r="AL45" s="813"/>
      <c r="AM45" s="594" t="s">
        <v>917</v>
      </c>
      <c r="AN45" s="148"/>
      <c r="AO45" s="509"/>
      <c r="AP45" s="509"/>
      <c r="AQ45" s="509"/>
      <c r="AR45" s="509"/>
      <c r="AS45" s="509"/>
      <c r="AT45" s="509"/>
      <c r="AU45" s="509"/>
      <c r="AV45" s="510"/>
      <c r="AW45" s="511"/>
      <c r="AX45" s="512"/>
      <c r="AY45" s="512"/>
      <c r="AZ45" s="512"/>
      <c r="BA45" s="513"/>
      <c r="BB45" s="514"/>
      <c r="BC45" s="514"/>
      <c r="BD45" s="514"/>
      <c r="BE45" s="514"/>
      <c r="BF45" s="513"/>
      <c r="BG45" s="515"/>
      <c r="BH45" s="515"/>
      <c r="BI45" s="512"/>
      <c r="BJ45" s="512"/>
      <c r="BK45" s="512"/>
      <c r="BL45" s="512"/>
      <c r="BM45" s="512"/>
      <c r="BN45" s="511"/>
      <c r="BO45" s="516"/>
      <c r="BP45" s="779"/>
      <c r="BQ45" s="780"/>
      <c r="BR45" s="780"/>
      <c r="BS45" s="780"/>
      <c r="BT45" s="780"/>
      <c r="BU45" s="780"/>
      <c r="BV45" s="780"/>
      <c r="BW45" s="780"/>
      <c r="BX45" s="780"/>
      <c r="BY45" s="780"/>
      <c r="BZ45" s="780"/>
      <c r="CA45" s="780"/>
      <c r="CB45" s="780"/>
      <c r="CC45" s="780"/>
      <c r="CD45" s="1968"/>
      <c r="CE45" s="1968"/>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データ一覧!R279</f>
        <v>0</v>
      </c>
      <c r="AE46" s="966"/>
      <c r="AF46" s="580" t="s">
        <v>915</v>
      </c>
      <c r="AG46" s="1534" t="s">
        <v>926</v>
      </c>
      <c r="AH46" s="919"/>
      <c r="AI46" s="919"/>
      <c r="AJ46" s="920"/>
      <c r="AK46" s="896">
        <f>データ一覧!R278</f>
        <v>0</v>
      </c>
      <c r="AL46" s="966"/>
      <c r="AM46" s="594" t="s">
        <v>917</v>
      </c>
      <c r="AN46" s="170" t="s">
        <v>927</v>
      </c>
      <c r="AO46" s="517"/>
      <c r="AP46" s="517"/>
      <c r="AQ46" s="518"/>
      <c r="AR46" s="518"/>
      <c r="AS46" s="518"/>
      <c r="AT46" s="518"/>
      <c r="AU46" s="518"/>
      <c r="AV46" s="519"/>
      <c r="AW46" s="518"/>
      <c r="AX46" s="518"/>
      <c r="AY46" s="518"/>
      <c r="AZ46" s="518"/>
      <c r="BA46" s="520"/>
      <c r="BB46" s="521"/>
      <c r="BC46" s="521"/>
      <c r="BD46" s="521"/>
      <c r="BE46" s="521"/>
      <c r="BF46" s="513"/>
      <c r="BG46" s="522"/>
      <c r="BH46" s="522"/>
      <c r="BI46" s="522"/>
      <c r="BJ46" s="522"/>
      <c r="BK46" s="522"/>
      <c r="BL46" s="522"/>
      <c r="BM46" s="523"/>
      <c r="BN46" s="524"/>
      <c r="BO46" s="525"/>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+データ一覧!R280</f>
        <v>0</v>
      </c>
      <c r="AE47" s="1011"/>
      <c r="AF47" s="580" t="s">
        <v>915</v>
      </c>
      <c r="AG47" s="1538" t="s">
        <v>933</v>
      </c>
      <c r="AH47" s="1006"/>
      <c r="AI47" s="1006"/>
      <c r="AJ47" s="1007"/>
      <c r="AK47" s="1010">
        <f>+データ一覧!R281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データ一覧!R74</f>
        <v>32</v>
      </c>
      <c r="I48" s="1541"/>
      <c r="J48" s="1542"/>
      <c r="K48" s="769">
        <f>データ一覧!R75</f>
        <v>159</v>
      </c>
      <c r="L48" s="1541"/>
      <c r="M48" s="1542"/>
      <c r="N48" s="769">
        <f>データ一覧!R76</f>
        <v>153</v>
      </c>
      <c r="O48" s="1541"/>
      <c r="P48" s="1542"/>
      <c r="Q48" s="769">
        <f>データ一覧!R77</f>
        <v>235</v>
      </c>
      <c r="R48" s="1541"/>
      <c r="S48" s="1542"/>
      <c r="T48" s="769">
        <f>データ一覧!R78</f>
        <v>23</v>
      </c>
      <c r="U48" s="1541"/>
      <c r="V48" s="1542"/>
      <c r="W48" s="769">
        <f>データ一覧!R79</f>
        <v>9</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データ一覧!R574</f>
        <v>4</v>
      </c>
      <c r="CA48" s="897"/>
      <c r="CB48" s="898"/>
      <c r="CC48" s="896">
        <f>データ一覧!R575</f>
        <v>0</v>
      </c>
      <c r="CD48" s="966"/>
      <c r="CE48" s="1074"/>
      <c r="CF48" s="853">
        <f>データ一覧!R576</f>
        <v>54</v>
      </c>
      <c r="CG48" s="854"/>
      <c r="CH48" s="854"/>
      <c r="CI48" s="855"/>
      <c r="CJ48" s="661">
        <f>データ一覧!R577</f>
        <v>5</v>
      </c>
      <c r="CK48" s="662"/>
      <c r="CL48" s="662"/>
      <c r="CM48" s="682"/>
      <c r="CN48" s="853">
        <f>データ一覧!R578</f>
        <v>430</v>
      </c>
      <c r="CO48" s="854"/>
      <c r="CP48" s="854"/>
      <c r="CQ48" s="855"/>
      <c r="CR48" s="853">
        <f>データ一覧!R579</f>
        <v>223</v>
      </c>
      <c r="CS48" s="854"/>
      <c r="CT48" s="854"/>
      <c r="CU48" s="855"/>
      <c r="CV48" s="853">
        <f>データ一覧!R580</f>
        <v>207</v>
      </c>
      <c r="CW48" s="854"/>
      <c r="CX48" s="854"/>
      <c r="CY48" s="894"/>
    </row>
    <row r="49" spans="1:103" ht="15.75" customHeight="1" x14ac:dyDescent="0.15">
      <c r="A49" s="1535" t="str">
        <f>RIGHT(データ一覧!$A76,6)</f>
        <v>7.9.30</v>
      </c>
      <c r="B49" s="1536"/>
      <c r="C49" s="150" t="s">
        <v>941</v>
      </c>
      <c r="D49" s="67"/>
      <c r="E49" s="67"/>
      <c r="F49" s="67"/>
      <c r="G49" s="67"/>
      <c r="H49" s="1544">
        <f>+H48/I37*1000</f>
        <v>3.5710300189710971</v>
      </c>
      <c r="I49" s="1545"/>
      <c r="J49" s="1546"/>
      <c r="K49" s="1544">
        <f>+K48/I37*1000</f>
        <v>17.743555406762638</v>
      </c>
      <c r="L49" s="1545"/>
      <c r="M49" s="1546"/>
      <c r="N49" s="1547" t="s">
        <v>942</v>
      </c>
      <c r="O49" s="1548"/>
      <c r="P49" s="1549"/>
      <c r="Q49" s="1547" t="s">
        <v>942</v>
      </c>
      <c r="R49" s="1548"/>
      <c r="S49" s="1549"/>
      <c r="T49" s="1544">
        <f>+T48/I37*1000</f>
        <v>2.5666778261354759</v>
      </c>
      <c r="U49" s="1545"/>
      <c r="V49" s="1546"/>
      <c r="W49" s="1544">
        <f>+W48/I37*1000</f>
        <v>1.0043521928356209</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データ一覧!R582</f>
        <v>1</v>
      </c>
      <c r="CA49" s="897"/>
      <c r="CB49" s="898"/>
      <c r="CC49" s="896">
        <f>データ一覧!R583</f>
        <v>0</v>
      </c>
      <c r="CD49" s="966"/>
      <c r="CE49" s="1074"/>
      <c r="CF49" s="853">
        <f>データ一覧!R584</f>
        <v>20</v>
      </c>
      <c r="CG49" s="854"/>
      <c r="CH49" s="854"/>
      <c r="CI49" s="855"/>
      <c r="CJ49" s="661">
        <f>データ一覧!R585</f>
        <v>4</v>
      </c>
      <c r="CK49" s="662"/>
      <c r="CL49" s="662"/>
      <c r="CM49" s="682"/>
      <c r="CN49" s="853">
        <f>データ一覧!R586</f>
        <v>246</v>
      </c>
      <c r="CO49" s="854"/>
      <c r="CP49" s="854"/>
      <c r="CQ49" s="855"/>
      <c r="CR49" s="853">
        <f>データ一覧!R587</f>
        <v>134</v>
      </c>
      <c r="CS49" s="854"/>
      <c r="CT49" s="854"/>
      <c r="CU49" s="855"/>
      <c r="CV49" s="853">
        <f>データ一覧!R588</f>
        <v>112</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データ一覧!R590</f>
        <v>0</v>
      </c>
      <c r="CA50" s="897"/>
      <c r="CB50" s="898"/>
      <c r="CC50" s="896">
        <f>データ一覧!R591</f>
        <v>0</v>
      </c>
      <c r="CD50" s="966"/>
      <c r="CE50" s="1074"/>
      <c r="CF50" s="661">
        <f>データ一覧!R592</f>
        <v>0</v>
      </c>
      <c r="CG50" s="662"/>
      <c r="CH50" s="662"/>
      <c r="CI50" s="682"/>
      <c r="CJ50" s="853">
        <f>データ一覧!R593</f>
        <v>0</v>
      </c>
      <c r="CK50" s="854"/>
      <c r="CL50" s="854"/>
      <c r="CM50" s="855"/>
      <c r="CN50" s="853">
        <f>データ一覧!R594</f>
        <v>0</v>
      </c>
      <c r="CO50" s="854"/>
      <c r="CP50" s="854"/>
      <c r="CQ50" s="855"/>
      <c r="CR50" s="853">
        <f>データ一覧!R595</f>
        <v>0</v>
      </c>
      <c r="CS50" s="854"/>
      <c r="CT50" s="854"/>
      <c r="CU50" s="855"/>
      <c r="CV50" s="853">
        <f>データ一覧!R596</f>
        <v>0</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899" t="s">
        <v>61</v>
      </c>
      <c r="AA51" s="1900"/>
      <c r="AB51" s="1900"/>
      <c r="AC51" s="1900"/>
      <c r="AD51" s="1901" t="str">
        <f>データ一覧!$A$282</f>
        <v>6.12.31</v>
      </c>
      <c r="AE51" s="1901"/>
      <c r="AF51" s="1901"/>
      <c r="AG51" s="1902"/>
      <c r="AH51" s="1903" t="s">
        <v>950</v>
      </c>
      <c r="AI51" s="1903"/>
      <c r="AJ51" s="1903"/>
      <c r="AK51" s="1903"/>
      <c r="AL51" s="1903"/>
      <c r="AM51" s="1904"/>
      <c r="AN51" s="167" t="str">
        <f>データ一覧!$A$402</f>
        <v>7.3.31</v>
      </c>
      <c r="AO51" s="209"/>
      <c r="AP51" s="209"/>
      <c r="AQ51" s="209"/>
      <c r="AR51" s="209"/>
      <c r="AS51" s="209"/>
      <c r="AT51" s="210" t="s">
        <v>902</v>
      </c>
      <c r="AU51" s="211"/>
      <c r="AV51" s="692">
        <f>データ一覧!R402</f>
        <v>9213</v>
      </c>
      <c r="AW51" s="692"/>
      <c r="AX51" s="693"/>
      <c r="AY51" s="691">
        <f>データ一覧!R403</f>
        <v>0</v>
      </c>
      <c r="AZ51" s="692"/>
      <c r="BA51" s="692"/>
      <c r="BB51" s="693"/>
      <c r="BC51" s="589"/>
      <c r="BD51" s="692">
        <f>データ一覧!R404</f>
        <v>0</v>
      </c>
      <c r="BE51" s="692"/>
      <c r="BF51" s="693"/>
      <c r="BG51" s="589"/>
      <c r="BH51" s="692">
        <f>データ一覧!R405</f>
        <v>1</v>
      </c>
      <c r="BI51" s="692"/>
      <c r="BJ51" s="693"/>
      <c r="BK51" s="589"/>
      <c r="BL51" s="692">
        <f>データ一覧!R406</f>
        <v>3776</v>
      </c>
      <c r="BM51" s="692"/>
      <c r="BN51" s="692"/>
      <c r="BO51" s="694"/>
      <c r="BP51" s="67" t="s">
        <v>775</v>
      </c>
      <c r="BQ51" s="632" t="s">
        <v>677</v>
      </c>
      <c r="BR51" s="632"/>
      <c r="BS51" s="632"/>
      <c r="BT51" s="632"/>
      <c r="BU51" s="632"/>
      <c r="BV51" s="632"/>
      <c r="BW51" s="632"/>
      <c r="BX51" s="632"/>
      <c r="BY51" s="162"/>
      <c r="BZ51" s="896">
        <f>データ一覧!R597</f>
        <v>0</v>
      </c>
      <c r="CA51" s="966"/>
      <c r="CB51" s="1074"/>
      <c r="CC51" s="896">
        <f>データ一覧!R598</f>
        <v>0</v>
      </c>
      <c r="CD51" s="966"/>
      <c r="CE51" s="1074"/>
      <c r="CF51" s="661">
        <f>データ一覧!R599</f>
        <v>0</v>
      </c>
      <c r="CG51" s="662"/>
      <c r="CH51" s="662"/>
      <c r="CI51" s="682"/>
      <c r="CJ51" s="661">
        <f>データ一覧!R600</f>
        <v>0</v>
      </c>
      <c r="CK51" s="662"/>
      <c r="CL51" s="662"/>
      <c r="CM51" s="682"/>
      <c r="CN51" s="661">
        <f>データ一覧!R601</f>
        <v>0</v>
      </c>
      <c r="CO51" s="662"/>
      <c r="CP51" s="662"/>
      <c r="CQ51" s="682"/>
      <c r="CR51" s="661">
        <f>データ一覧!R602</f>
        <v>0</v>
      </c>
      <c r="CS51" s="662"/>
      <c r="CT51" s="662"/>
      <c r="CU51" s="682"/>
      <c r="CV51" s="661">
        <f>データ一覧!R603</f>
        <v>0</v>
      </c>
      <c r="CW51" s="662"/>
      <c r="CX51" s="662"/>
      <c r="CY51" s="663"/>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905"/>
      <c r="AA52" s="1906"/>
      <c r="AB52" s="1906"/>
      <c r="AC52" s="1906"/>
      <c r="AD52" s="1907"/>
      <c r="AE52" s="1907"/>
      <c r="AF52" s="1907"/>
      <c r="AG52" s="1908"/>
      <c r="AH52" s="1909"/>
      <c r="AI52" s="1909"/>
      <c r="AJ52" s="1909"/>
      <c r="AK52" s="1909"/>
      <c r="AL52" s="1909"/>
      <c r="AM52" s="1910"/>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データ一覧!R604</f>
        <v>0</v>
      </c>
      <c r="CA52" s="662"/>
      <c r="CB52" s="682"/>
      <c r="CC52" s="661">
        <f>データ一覧!R605</f>
        <v>0</v>
      </c>
      <c r="CD52" s="662"/>
      <c r="CE52" s="682"/>
      <c r="CF52" s="661">
        <f>データ一覧!R606</f>
        <v>0</v>
      </c>
      <c r="CG52" s="662"/>
      <c r="CH52" s="662"/>
      <c r="CI52" s="682"/>
      <c r="CJ52" s="661">
        <f>データ一覧!R607</f>
        <v>0</v>
      </c>
      <c r="CK52" s="662"/>
      <c r="CL52" s="662"/>
      <c r="CM52" s="682"/>
      <c r="CN52" s="661">
        <f>データ一覧!R608</f>
        <v>0</v>
      </c>
      <c r="CO52" s="662"/>
      <c r="CP52" s="662"/>
      <c r="CQ52" s="682"/>
      <c r="CR52" s="661">
        <f>データ一覧!R609</f>
        <v>0</v>
      </c>
      <c r="CS52" s="662"/>
      <c r="CT52" s="662"/>
      <c r="CU52" s="682"/>
      <c r="CV52" s="661">
        <f>データ一覧!R610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911"/>
      <c r="AA53" s="1912"/>
      <c r="AB53" s="1912"/>
      <c r="AC53" s="1912"/>
      <c r="AD53" s="1913"/>
      <c r="AE53" s="1913"/>
      <c r="AF53" s="1913"/>
      <c r="AG53" s="1914"/>
      <c r="AH53" s="1915"/>
      <c r="AI53" s="1915"/>
      <c r="AJ53" s="1915"/>
      <c r="AK53" s="1915"/>
      <c r="AL53" s="1915"/>
      <c r="AM53" s="1916"/>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+データ一覧!R612</f>
        <v>0</v>
      </c>
      <c r="CA53" s="662"/>
      <c r="CB53" s="682"/>
      <c r="CC53" s="661">
        <f>+データ一覧!R613</f>
        <v>0</v>
      </c>
      <c r="CD53" s="662"/>
      <c r="CE53" s="682"/>
      <c r="CF53" s="661">
        <f>+データ一覧!R614</f>
        <v>0</v>
      </c>
      <c r="CG53" s="662"/>
      <c r="CH53" s="662"/>
      <c r="CI53" s="682"/>
      <c r="CJ53" s="661">
        <f>+データ一覧!R615</f>
        <v>0</v>
      </c>
      <c r="CK53" s="662"/>
      <c r="CL53" s="662"/>
      <c r="CM53" s="682"/>
      <c r="CN53" s="661">
        <f>+データ一覧!R616</f>
        <v>0</v>
      </c>
      <c r="CO53" s="662"/>
      <c r="CP53" s="662"/>
      <c r="CQ53" s="682"/>
      <c r="CR53" s="661">
        <f>+データ一覧!R617</f>
        <v>0</v>
      </c>
      <c r="CS53" s="662"/>
      <c r="CT53" s="662"/>
      <c r="CU53" s="682"/>
      <c r="CV53" s="661">
        <f>+データ一覧!R618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1917" t="s">
        <v>951</v>
      </c>
      <c r="AA54" s="1909"/>
      <c r="AB54" s="1909"/>
      <c r="AC54" s="1918"/>
      <c r="AD54" s="1919" t="s">
        <v>952</v>
      </c>
      <c r="AE54" s="1909"/>
      <c r="AF54" s="1909"/>
      <c r="AG54" s="1918"/>
      <c r="AH54" s="1920" t="s">
        <v>953</v>
      </c>
      <c r="AI54" s="1921"/>
      <c r="AJ54" s="1922"/>
      <c r="AK54" s="1920" t="s">
        <v>954</v>
      </c>
      <c r="AL54" s="1921"/>
      <c r="AM54" s="1923"/>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データ一覧!R620</f>
        <v>0</v>
      </c>
      <c r="CA54" s="662"/>
      <c r="CB54" s="682"/>
      <c r="CC54" s="661">
        <f>データ一覧!R621</f>
        <v>0</v>
      </c>
      <c r="CD54" s="662"/>
      <c r="CE54" s="682"/>
      <c r="CF54" s="661">
        <f>データ一覧!R622</f>
        <v>0</v>
      </c>
      <c r="CG54" s="662"/>
      <c r="CH54" s="662"/>
      <c r="CI54" s="682"/>
      <c r="CJ54" s="661">
        <f>データ一覧!R623</f>
        <v>0</v>
      </c>
      <c r="CK54" s="662"/>
      <c r="CL54" s="662"/>
      <c r="CM54" s="682"/>
      <c r="CN54" s="661">
        <f>データ一覧!R624</f>
        <v>0</v>
      </c>
      <c r="CO54" s="662"/>
      <c r="CP54" s="662"/>
      <c r="CQ54" s="682"/>
      <c r="CR54" s="661">
        <f>データ一覧!R625</f>
        <v>0</v>
      </c>
      <c r="CS54" s="662"/>
      <c r="CT54" s="662"/>
      <c r="CU54" s="682"/>
      <c r="CV54" s="661">
        <f>データ一覧!R626</f>
        <v>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1924"/>
      <c r="AA55" s="1915"/>
      <c r="AB55" s="1915"/>
      <c r="AC55" s="1925"/>
      <c r="AD55" s="1926"/>
      <c r="AE55" s="1915"/>
      <c r="AF55" s="1915"/>
      <c r="AG55" s="1925"/>
      <c r="AH55" s="1926"/>
      <c r="AI55" s="1915"/>
      <c r="AJ55" s="1925"/>
      <c r="AK55" s="1926"/>
      <c r="AL55" s="1915"/>
      <c r="AM55" s="1916"/>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データ一覧!R628</f>
        <v>2</v>
      </c>
      <c r="CA55" s="662"/>
      <c r="CB55" s="682"/>
      <c r="CC55" s="661">
        <f>データ一覧!R629</f>
        <v>0</v>
      </c>
      <c r="CD55" s="662"/>
      <c r="CE55" s="682"/>
      <c r="CF55" s="853">
        <f>データ一覧!R630</f>
        <v>38</v>
      </c>
      <c r="CG55" s="854"/>
      <c r="CH55" s="854"/>
      <c r="CI55" s="855"/>
      <c r="CJ55" s="853">
        <f>データ一覧!R631</f>
        <v>10</v>
      </c>
      <c r="CK55" s="854"/>
      <c r="CL55" s="854"/>
      <c r="CM55" s="855"/>
      <c r="CN55" s="853">
        <f>データ一覧!R632</f>
        <v>213</v>
      </c>
      <c r="CO55" s="854"/>
      <c r="CP55" s="854"/>
      <c r="CQ55" s="855"/>
      <c r="CR55" s="853">
        <f>データ一覧!R633</f>
        <v>112</v>
      </c>
      <c r="CS55" s="854"/>
      <c r="CT55" s="854"/>
      <c r="CU55" s="855"/>
      <c r="CV55" s="853">
        <f>データ一覧!R634</f>
        <v>101</v>
      </c>
      <c r="CW55" s="854"/>
      <c r="CX55" s="854"/>
      <c r="CY55" s="894"/>
    </row>
    <row r="56" spans="1:103" ht="15.75" customHeight="1" x14ac:dyDescent="0.15">
      <c r="A56" s="710" t="s">
        <v>379</v>
      </c>
      <c r="B56" s="632"/>
      <c r="C56" s="632"/>
      <c r="D56" s="632"/>
      <c r="E56" s="632"/>
      <c r="F56" s="632"/>
      <c r="G56" s="711"/>
      <c r="H56" s="715" t="str">
        <f>データ一覧!R99</f>
        <v>…</v>
      </c>
      <c r="I56" s="1081"/>
      <c r="J56" s="1585"/>
      <c r="K56" s="715" t="str">
        <f>データ一覧!R156</f>
        <v>…</v>
      </c>
      <c r="L56" s="1081"/>
      <c r="M56" s="1585"/>
      <c r="N56" s="715">
        <f>データ一覧!R100</f>
        <v>382</v>
      </c>
      <c r="O56" s="1081"/>
      <c r="P56" s="1585"/>
      <c r="Q56" s="715">
        <f>データ一覧!R157</f>
        <v>2596</v>
      </c>
      <c r="R56" s="1081"/>
      <c r="S56" s="1585"/>
      <c r="T56" s="715" t="str">
        <f>データ一覧!R101</f>
        <v>…</v>
      </c>
      <c r="U56" s="1081"/>
      <c r="V56" s="1585"/>
      <c r="W56" s="715" t="str">
        <f>データ一覧!R158</f>
        <v>…</v>
      </c>
      <c r="X56" s="1081"/>
      <c r="Y56" s="1586"/>
      <c r="Z56" s="1927"/>
      <c r="AA56" s="511"/>
      <c r="AB56" s="511"/>
      <c r="AC56" s="1928" t="s">
        <v>958</v>
      </c>
      <c r="AD56" s="1929"/>
      <c r="AE56" s="511"/>
      <c r="AF56" s="511"/>
      <c r="AG56" s="1928" t="s">
        <v>958</v>
      </c>
      <c r="AH56" s="1929"/>
      <c r="AI56" s="511"/>
      <c r="AJ56" s="1928" t="s">
        <v>958</v>
      </c>
      <c r="AK56" s="511"/>
      <c r="AL56" s="511"/>
      <c r="AM56" s="1930" t="s">
        <v>792</v>
      </c>
      <c r="AN56" s="992" t="str">
        <f>データ一覧!$A$407</f>
        <v>6.4.1</v>
      </c>
      <c r="AO56" s="993"/>
      <c r="AP56" s="993"/>
      <c r="AQ56" s="994"/>
      <c r="AR56" s="727">
        <f>データ一覧!R407</f>
        <v>420.70000000000005</v>
      </c>
      <c r="AS56" s="728"/>
      <c r="AT56" s="728"/>
      <c r="AU56" s="200" t="s">
        <v>971</v>
      </c>
      <c r="AV56" s="727">
        <f>データ一覧!R408</f>
        <v>72.400000000000006</v>
      </c>
      <c r="AW56" s="728"/>
      <c r="AX56" s="728"/>
      <c r="AY56" s="201" t="s">
        <v>971</v>
      </c>
      <c r="AZ56" s="887">
        <f>データ一覧!R409</f>
        <v>50.5</v>
      </c>
      <c r="BA56" s="888"/>
      <c r="BB56" s="888"/>
      <c r="BC56" s="202" t="s">
        <v>971</v>
      </c>
      <c r="BD56" s="985">
        <f>データ一覧!R410</f>
        <v>297.8</v>
      </c>
      <c r="BE56" s="986"/>
      <c r="BF56" s="986"/>
      <c r="BG56" s="597" t="s">
        <v>972</v>
      </c>
      <c r="BH56" s="873" t="str">
        <f>データ一覧!$A$411</f>
        <v>7.4.1</v>
      </c>
      <c r="BI56" s="874"/>
      <c r="BJ56" s="874"/>
      <c r="BK56" s="875"/>
      <c r="BL56" s="1099">
        <f>データ一覧!R411</f>
        <v>18.667999999999999</v>
      </c>
      <c r="BM56" s="1100"/>
      <c r="BN56" s="1100"/>
      <c r="BO56" s="584" t="s">
        <v>971</v>
      </c>
      <c r="BP56" s="67" t="s">
        <v>775</v>
      </c>
      <c r="BQ56" s="632" t="s">
        <v>973</v>
      </c>
      <c r="BR56" s="632"/>
      <c r="BS56" s="632"/>
      <c r="BT56" s="632"/>
      <c r="BU56" s="632"/>
      <c r="BV56" s="632"/>
      <c r="BW56" s="632"/>
      <c r="BX56" s="632"/>
      <c r="BY56" s="162"/>
      <c r="BZ56" s="661">
        <f>データ一覧!R636</f>
        <v>0</v>
      </c>
      <c r="CA56" s="662"/>
      <c r="CB56" s="682"/>
      <c r="CC56" s="661">
        <f>データ一覧!R637</f>
        <v>0</v>
      </c>
      <c r="CD56" s="662"/>
      <c r="CE56" s="682"/>
      <c r="CF56" s="661">
        <f>データ一覧!R638</f>
        <v>0</v>
      </c>
      <c r="CG56" s="662"/>
      <c r="CH56" s="662"/>
      <c r="CI56" s="682"/>
      <c r="CJ56" s="661">
        <f>データ一覧!R639</f>
        <v>0</v>
      </c>
      <c r="CK56" s="662"/>
      <c r="CL56" s="662"/>
      <c r="CM56" s="682"/>
      <c r="CN56" s="661">
        <f>データ一覧!R640</f>
        <v>0</v>
      </c>
      <c r="CO56" s="662"/>
      <c r="CP56" s="662"/>
      <c r="CQ56" s="682"/>
      <c r="CR56" s="661">
        <f>データ一覧!R641</f>
        <v>0</v>
      </c>
      <c r="CS56" s="662"/>
      <c r="CT56" s="662"/>
      <c r="CU56" s="682"/>
      <c r="CV56" s="661">
        <f>データ一覧!R642</f>
        <v>0</v>
      </c>
      <c r="CW56" s="662"/>
      <c r="CX56" s="662"/>
      <c r="CY56" s="663"/>
    </row>
    <row r="57" spans="1:103" ht="15.75" customHeight="1" x14ac:dyDescent="0.15">
      <c r="A57" s="710" t="s">
        <v>974</v>
      </c>
      <c r="B57" s="632"/>
      <c r="C57" s="632"/>
      <c r="D57" s="632"/>
      <c r="E57" s="632"/>
      <c r="F57" s="632"/>
      <c r="G57" s="711"/>
      <c r="H57" s="715" t="str">
        <f>データ一覧!R102</f>
        <v>…</v>
      </c>
      <c r="I57" s="1081"/>
      <c r="J57" s="1585"/>
      <c r="K57" s="715" t="str">
        <f>データ一覧!R159</f>
        <v>…</v>
      </c>
      <c r="L57" s="1081"/>
      <c r="M57" s="1585"/>
      <c r="N57" s="715">
        <f>データ一覧!R103</f>
        <v>21</v>
      </c>
      <c r="O57" s="1081"/>
      <c r="P57" s="1585"/>
      <c r="Q57" s="715">
        <f>データ一覧!R160</f>
        <v>269</v>
      </c>
      <c r="R57" s="1081"/>
      <c r="S57" s="1585"/>
      <c r="T57" s="715" t="str">
        <f>データ一覧!R104</f>
        <v>…</v>
      </c>
      <c r="U57" s="1081"/>
      <c r="V57" s="1585"/>
      <c r="W57" s="715" t="str">
        <f>データ一覧!R161</f>
        <v>…</v>
      </c>
      <c r="X57" s="1081"/>
      <c r="Y57" s="1586"/>
      <c r="Z57" s="1931">
        <f>データ一覧!R282</f>
        <v>0</v>
      </c>
      <c r="AA57" s="1226"/>
      <c r="AB57" s="1226"/>
      <c r="AC57" s="1932"/>
      <c r="AD57" s="1933">
        <f>データ一覧!R283</f>
        <v>88</v>
      </c>
      <c r="AE57" s="1226"/>
      <c r="AF57" s="1226"/>
      <c r="AG57" s="1932"/>
      <c r="AH57" s="1934">
        <f>データ一覧!R284</f>
        <v>19</v>
      </c>
      <c r="AI57" s="1227"/>
      <c r="AJ57" s="1935"/>
      <c r="AK57" s="1936">
        <f>データ一覧!R285</f>
        <v>197.51</v>
      </c>
      <c r="AL57" s="1228"/>
      <c r="AM57" s="1937"/>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データ一覧!R644</f>
        <v>0</v>
      </c>
      <c r="CA57" s="680"/>
      <c r="CB57" s="681"/>
      <c r="CC57" s="679">
        <f>データ一覧!R645</f>
        <v>0</v>
      </c>
      <c r="CD57" s="680"/>
      <c r="CE57" s="681"/>
      <c r="CF57" s="679">
        <f>データ一覧!R646</f>
        <v>0</v>
      </c>
      <c r="CG57" s="680"/>
      <c r="CH57" s="680"/>
      <c r="CI57" s="681"/>
      <c r="CJ57" s="679">
        <f>データ一覧!R647</f>
        <v>0</v>
      </c>
      <c r="CK57" s="680"/>
      <c r="CL57" s="680"/>
      <c r="CM57" s="681"/>
      <c r="CN57" s="679">
        <f>データ一覧!R648</f>
        <v>0</v>
      </c>
      <c r="CO57" s="680"/>
      <c r="CP57" s="680"/>
      <c r="CQ57" s="681"/>
      <c r="CR57" s="679">
        <f>データ一覧!R649</f>
        <v>0</v>
      </c>
      <c r="CS57" s="680"/>
      <c r="CT57" s="680"/>
      <c r="CU57" s="681"/>
      <c r="CV57" s="679">
        <f>データ一覧!R650</f>
        <v>0</v>
      </c>
      <c r="CW57" s="680"/>
      <c r="CX57" s="680"/>
      <c r="CY57" s="1862"/>
    </row>
    <row r="58" spans="1:103" ht="15.75" customHeight="1" x14ac:dyDescent="0.15">
      <c r="A58" s="710" t="s">
        <v>979</v>
      </c>
      <c r="B58" s="632"/>
      <c r="C58" s="632"/>
      <c r="D58" s="632"/>
      <c r="E58" s="632"/>
      <c r="F58" s="632"/>
      <c r="G58" s="711"/>
      <c r="H58" s="715" t="str">
        <f>データ一覧!R105</f>
        <v>…</v>
      </c>
      <c r="I58" s="1081"/>
      <c r="J58" s="1585"/>
      <c r="K58" s="715" t="str">
        <f>データ一覧!R162</f>
        <v>…</v>
      </c>
      <c r="L58" s="1081"/>
      <c r="M58" s="1585"/>
      <c r="N58" s="715">
        <f>データ一覧!R106</f>
        <v>2</v>
      </c>
      <c r="O58" s="1081"/>
      <c r="P58" s="1585"/>
      <c r="Q58" s="715">
        <f>データ一覧!R163</f>
        <v>35</v>
      </c>
      <c r="R58" s="1081"/>
      <c r="S58" s="1585"/>
      <c r="T58" s="715" t="str">
        <f>データ一覧!R107</f>
        <v>…</v>
      </c>
      <c r="U58" s="1081"/>
      <c r="V58" s="1585"/>
      <c r="W58" s="715" t="str">
        <f>データ一覧!R164</f>
        <v>…</v>
      </c>
      <c r="X58" s="1081"/>
      <c r="Y58" s="1586"/>
      <c r="Z58" s="1938" t="s">
        <v>963</v>
      </c>
      <c r="AA58" s="1921"/>
      <c r="AB58" s="1921"/>
      <c r="AC58" s="1921"/>
      <c r="AD58" s="1921"/>
      <c r="AE58" s="1921"/>
      <c r="AF58" s="1921"/>
      <c r="AG58" s="1921"/>
      <c r="AH58" s="1921"/>
      <c r="AI58" s="1921"/>
      <c r="AJ58" s="1921"/>
      <c r="AK58" s="1921"/>
      <c r="AL58" s="1921"/>
      <c r="AM58" s="1923"/>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データ一覧!R108</f>
        <v>…</v>
      </c>
      <c r="I59" s="1081"/>
      <c r="J59" s="1585"/>
      <c r="K59" s="715" t="str">
        <f>データ一覧!R165</f>
        <v>…</v>
      </c>
      <c r="L59" s="1081"/>
      <c r="M59" s="1585"/>
      <c r="N59" s="715">
        <f>データ一覧!R109</f>
        <v>55</v>
      </c>
      <c r="O59" s="1081"/>
      <c r="P59" s="1585"/>
      <c r="Q59" s="715">
        <f>データ一覧!R166</f>
        <v>283</v>
      </c>
      <c r="R59" s="1081"/>
      <c r="S59" s="1585"/>
      <c r="T59" s="715" t="str">
        <f>データ一覧!R110</f>
        <v>…</v>
      </c>
      <c r="U59" s="1081"/>
      <c r="V59" s="1585"/>
      <c r="W59" s="715" t="str">
        <f>データ一覧!R167</f>
        <v>…</v>
      </c>
      <c r="X59" s="1081"/>
      <c r="Y59" s="1586"/>
      <c r="Z59" s="1924"/>
      <c r="AA59" s="1915"/>
      <c r="AB59" s="1915"/>
      <c r="AC59" s="1915"/>
      <c r="AD59" s="1915"/>
      <c r="AE59" s="1915"/>
      <c r="AF59" s="1915"/>
      <c r="AG59" s="1915"/>
      <c r="AH59" s="1915"/>
      <c r="AI59" s="1915"/>
      <c r="AJ59" s="1915"/>
      <c r="AK59" s="1915"/>
      <c r="AL59" s="1915"/>
      <c r="AM59" s="1916"/>
      <c r="AN59" s="870" t="str">
        <f>データ一覧!$A$412</f>
        <v>7.3.31</v>
      </c>
      <c r="AO59" s="871"/>
      <c r="AP59" s="871"/>
      <c r="AQ59" s="872"/>
      <c r="AR59" s="598"/>
      <c r="AS59" s="725">
        <f>データ一覧!R412</f>
        <v>404</v>
      </c>
      <c r="AT59" s="725"/>
      <c r="AU59" s="726"/>
      <c r="AV59" s="598"/>
      <c r="AW59" s="725">
        <f>データ一覧!R414</f>
        <v>1992</v>
      </c>
      <c r="AX59" s="725"/>
      <c r="AY59" s="726"/>
      <c r="AZ59" s="598"/>
      <c r="BA59" s="725">
        <f>データ一覧!R415</f>
        <v>1745</v>
      </c>
      <c r="BB59" s="725"/>
      <c r="BC59" s="726"/>
      <c r="BD59" s="673">
        <f>データ一覧!R413</f>
        <v>17</v>
      </c>
      <c r="BE59" s="725"/>
      <c r="BF59" s="726"/>
      <c r="BG59" s="673">
        <f>データ一覧!R416</f>
        <v>164</v>
      </c>
      <c r="BH59" s="725"/>
      <c r="BI59" s="726"/>
      <c r="BJ59" s="673">
        <f>データ一覧!R417</f>
        <v>157</v>
      </c>
      <c r="BK59" s="674"/>
      <c r="BL59" s="675"/>
      <c r="BM59" s="673">
        <f>データ一覧!R418</f>
        <v>4424</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データ一覧!R111</f>
        <v>…</v>
      </c>
      <c r="I60" s="1081"/>
      <c r="J60" s="1585"/>
      <c r="K60" s="715" t="str">
        <f>データ一覧!R168</f>
        <v>…</v>
      </c>
      <c r="L60" s="1081"/>
      <c r="M60" s="1585"/>
      <c r="N60" s="715">
        <f>データ一覧!R112</f>
        <v>31</v>
      </c>
      <c r="O60" s="1081"/>
      <c r="P60" s="1585"/>
      <c r="Q60" s="715">
        <f>データ一覧!R169</f>
        <v>481</v>
      </c>
      <c r="R60" s="1081"/>
      <c r="S60" s="1585"/>
      <c r="T60" s="715" t="str">
        <f>データ一覧!R113</f>
        <v>…</v>
      </c>
      <c r="U60" s="1081"/>
      <c r="V60" s="1585"/>
      <c r="W60" s="715" t="str">
        <f>データ一覧!R170</f>
        <v>…</v>
      </c>
      <c r="X60" s="1081"/>
      <c r="Y60" s="1586"/>
      <c r="Z60" s="1938" t="s">
        <v>970</v>
      </c>
      <c r="AA60" s="1921"/>
      <c r="AB60" s="1921"/>
      <c r="AC60" s="1921"/>
      <c r="AD60" s="1921"/>
      <c r="AE60" s="1922"/>
      <c r="AF60" s="1920" t="s">
        <v>394</v>
      </c>
      <c r="AG60" s="1921"/>
      <c r="AH60" s="1921"/>
      <c r="AI60" s="1922"/>
      <c r="AJ60" s="1921" t="s">
        <v>395</v>
      </c>
      <c r="AK60" s="1921"/>
      <c r="AL60" s="1921"/>
      <c r="AM60" s="1923"/>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データ一覧!R114</f>
        <v>…</v>
      </c>
      <c r="I61" s="1081"/>
      <c r="J61" s="1585"/>
      <c r="K61" s="715" t="str">
        <f>データ一覧!R171</f>
        <v>…</v>
      </c>
      <c r="L61" s="1081"/>
      <c r="M61" s="1585"/>
      <c r="N61" s="896" t="str">
        <f>データ一覧!R115</f>
        <v>-</v>
      </c>
      <c r="O61" s="966"/>
      <c r="P61" s="1074"/>
      <c r="Q61" s="896" t="str">
        <f>データ一覧!R172</f>
        <v>-</v>
      </c>
      <c r="R61" s="966"/>
      <c r="S61" s="1074"/>
      <c r="T61" s="715" t="str">
        <f>データ一覧!R116</f>
        <v>…</v>
      </c>
      <c r="U61" s="1081"/>
      <c r="V61" s="1585"/>
      <c r="W61" s="715" t="str">
        <f>データ一覧!R173</f>
        <v>…</v>
      </c>
      <c r="X61" s="1081"/>
      <c r="Y61" s="1586"/>
      <c r="Z61" s="1924"/>
      <c r="AA61" s="1915"/>
      <c r="AB61" s="1915"/>
      <c r="AC61" s="1915"/>
      <c r="AD61" s="1915"/>
      <c r="AE61" s="1925"/>
      <c r="AF61" s="1926"/>
      <c r="AG61" s="1915"/>
      <c r="AH61" s="1915"/>
      <c r="AI61" s="1925"/>
      <c r="AJ61" s="1915"/>
      <c r="AK61" s="1915"/>
      <c r="AL61" s="1915"/>
      <c r="AM61" s="1916"/>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データ一覧!R117</f>
        <v>…</v>
      </c>
      <c r="I62" s="1081"/>
      <c r="J62" s="1585"/>
      <c r="K62" s="715" t="str">
        <f>データ一覧!R174</f>
        <v>…</v>
      </c>
      <c r="L62" s="1081"/>
      <c r="M62" s="1585"/>
      <c r="N62" s="896" t="str">
        <f>データ一覧!R118</f>
        <v>-</v>
      </c>
      <c r="O62" s="966"/>
      <c r="P62" s="1074"/>
      <c r="Q62" s="896" t="str">
        <f>データ一覧!R175</f>
        <v>-</v>
      </c>
      <c r="R62" s="966"/>
      <c r="S62" s="1074"/>
      <c r="T62" s="715" t="str">
        <f>データ一覧!R119</f>
        <v>…</v>
      </c>
      <c r="U62" s="1081"/>
      <c r="V62" s="1585"/>
      <c r="W62" s="715" t="str">
        <f>データ一覧!R176</f>
        <v>…</v>
      </c>
      <c r="X62" s="1081"/>
      <c r="Y62" s="1586"/>
      <c r="Z62" s="67"/>
      <c r="AA62" s="67"/>
      <c r="AB62" s="511"/>
      <c r="AC62" s="511"/>
      <c r="AD62" s="511"/>
      <c r="AE62" s="1939" t="s">
        <v>873</v>
      </c>
      <c r="AF62" s="1929"/>
      <c r="AG62" s="511"/>
      <c r="AH62" s="511" t="s">
        <v>975</v>
      </c>
      <c r="AI62" s="510"/>
      <c r="AJ62" s="511"/>
      <c r="AK62" s="511"/>
      <c r="AL62" s="511"/>
      <c r="AM62" s="151" t="s">
        <v>976</v>
      </c>
      <c r="AN62" s="870" t="str">
        <f>データ一覧!$A$422</f>
        <v>7.3.31</v>
      </c>
      <c r="AO62" s="871"/>
      <c r="AP62" s="871"/>
      <c r="AQ62" s="872"/>
      <c r="AR62" s="882">
        <f>データ一覧!R419</f>
        <v>6</v>
      </c>
      <c r="AS62" s="883"/>
      <c r="AT62" s="883"/>
      <c r="AU62" s="883"/>
      <c r="AV62" s="884"/>
      <c r="AW62" s="882">
        <f>データ一覧!R420</f>
        <v>6</v>
      </c>
      <c r="AX62" s="883"/>
      <c r="AY62" s="883"/>
      <c r="AZ62" s="883"/>
      <c r="BA62" s="884"/>
      <c r="BB62" s="883">
        <f>データ一覧!R421</f>
        <v>0</v>
      </c>
      <c r="BC62" s="883"/>
      <c r="BD62" s="883"/>
      <c r="BE62" s="885"/>
      <c r="BF62" s="1595" t="str">
        <f>+RIGHT(データ一覧!$A$422,2)</f>
        <v>31</v>
      </c>
      <c r="BG62" s="208" t="s">
        <v>892</v>
      </c>
      <c r="BH62" s="879">
        <f>データ一覧!R422</f>
        <v>575</v>
      </c>
      <c r="BI62" s="880"/>
      <c r="BJ62" s="880"/>
      <c r="BK62" s="881"/>
      <c r="BL62" s="847">
        <f>データ一覧!R423</f>
        <v>195</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データ一覧!R120</f>
        <v>…</v>
      </c>
      <c r="I63" s="1081"/>
      <c r="J63" s="1585"/>
      <c r="K63" s="715" t="str">
        <f>データ一覧!R177</f>
        <v>…</v>
      </c>
      <c r="L63" s="1081"/>
      <c r="M63" s="1585"/>
      <c r="N63" s="715">
        <f>データ一覧!R121</f>
        <v>8</v>
      </c>
      <c r="O63" s="1081"/>
      <c r="P63" s="1585"/>
      <c r="Q63" s="715">
        <f>データ一覧!R178</f>
        <v>50</v>
      </c>
      <c r="R63" s="1081"/>
      <c r="S63" s="1585"/>
      <c r="T63" s="715" t="str">
        <f>データ一覧!R122</f>
        <v>…</v>
      </c>
      <c r="U63" s="1081"/>
      <c r="V63" s="1585"/>
      <c r="W63" s="715" t="str">
        <f>データ一覧!R179</f>
        <v>…</v>
      </c>
      <c r="X63" s="1081"/>
      <c r="Y63" s="1586"/>
      <c r="Z63" s="1940">
        <f>データ一覧!R286</f>
        <v>75</v>
      </c>
      <c r="AA63" s="1229"/>
      <c r="AB63" s="1229"/>
      <c r="AC63" s="1229"/>
      <c r="AD63" s="1229"/>
      <c r="AE63" s="1941"/>
      <c r="AF63" s="1942">
        <f>データ一覧!R287</f>
        <v>73</v>
      </c>
      <c r="AG63" s="1229"/>
      <c r="AH63" s="1229"/>
      <c r="AI63" s="1941"/>
      <c r="AJ63" s="1942">
        <f>データ一覧!R288</f>
        <v>2</v>
      </c>
      <c r="AK63" s="1229"/>
      <c r="AL63" s="1229"/>
      <c r="AM63" s="1943"/>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246"/>
      <c r="BX63" s="966">
        <f>データ一覧!R651</f>
        <v>0</v>
      </c>
      <c r="BY63" s="966"/>
      <c r="BZ63" s="966"/>
      <c r="CA63" s="248"/>
      <c r="CB63" s="247"/>
      <c r="CC63" s="246"/>
      <c r="CD63" s="966">
        <f>データ一覧!R652</f>
        <v>0</v>
      </c>
      <c r="CE63" s="966"/>
      <c r="CF63" s="966"/>
      <c r="CG63" s="248"/>
      <c r="CH63" s="247"/>
      <c r="CI63" s="246"/>
      <c r="CJ63" s="648">
        <f>データ一覧!R653</f>
        <v>8</v>
      </c>
      <c r="CK63" s="648"/>
      <c r="CL63" s="648"/>
      <c r="CM63" s="248"/>
      <c r="CN63" s="247"/>
      <c r="CO63" s="246"/>
      <c r="CP63" s="1969">
        <f>データ一覧!R654</f>
        <v>2</v>
      </c>
      <c r="CQ63" s="1969"/>
      <c r="CR63" s="1969"/>
      <c r="CS63" s="248"/>
      <c r="CT63" s="247"/>
      <c r="CU63" s="246"/>
      <c r="CV63" s="966">
        <f>データ一覧!R655</f>
        <v>2</v>
      </c>
      <c r="CW63" s="966"/>
      <c r="CX63" s="966"/>
      <c r="CY63" s="151"/>
    </row>
    <row r="64" spans="1:103" ht="15.75" customHeight="1" x14ac:dyDescent="0.15">
      <c r="A64" s="710" t="s">
        <v>366</v>
      </c>
      <c r="B64" s="632"/>
      <c r="C64" s="632"/>
      <c r="D64" s="632"/>
      <c r="E64" s="632"/>
      <c r="F64" s="632"/>
      <c r="G64" s="711"/>
      <c r="H64" s="715" t="str">
        <f>データ一覧!R123</f>
        <v>…</v>
      </c>
      <c r="I64" s="1081"/>
      <c r="J64" s="1585"/>
      <c r="K64" s="715" t="str">
        <f>データ一覧!R180</f>
        <v>…</v>
      </c>
      <c r="L64" s="1081"/>
      <c r="M64" s="1585"/>
      <c r="N64" s="715">
        <f>データ一覧!R124</f>
        <v>68</v>
      </c>
      <c r="O64" s="1081"/>
      <c r="P64" s="1585"/>
      <c r="Q64" s="715">
        <f>データ一覧!R181</f>
        <v>434</v>
      </c>
      <c r="R64" s="1081"/>
      <c r="S64" s="1585"/>
      <c r="T64" s="715" t="str">
        <f>データ一覧!R125</f>
        <v>…</v>
      </c>
      <c r="U64" s="1081"/>
      <c r="V64" s="1585"/>
      <c r="W64" s="715" t="str">
        <f>データ一覧!R182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37" ht="15.75" customHeight="1" x14ac:dyDescent="0.15">
      <c r="A65" s="710" t="s">
        <v>1010</v>
      </c>
      <c r="B65" s="632"/>
      <c r="C65" s="632"/>
      <c r="D65" s="632"/>
      <c r="E65" s="632"/>
      <c r="F65" s="632"/>
      <c r="G65" s="711"/>
      <c r="H65" s="715" t="str">
        <f>データ一覧!R126</f>
        <v>…</v>
      </c>
      <c r="I65" s="1081"/>
      <c r="J65" s="1585"/>
      <c r="K65" s="715" t="str">
        <f>データ一覧!R183</f>
        <v>…</v>
      </c>
      <c r="L65" s="1081"/>
      <c r="M65" s="1585"/>
      <c r="N65" s="715">
        <f>データ一覧!R127</f>
        <v>3</v>
      </c>
      <c r="O65" s="1081"/>
      <c r="P65" s="1585"/>
      <c r="Q65" s="715">
        <f>データ一覧!R184</f>
        <v>12</v>
      </c>
      <c r="R65" s="1081"/>
      <c r="S65" s="1585"/>
      <c r="T65" s="715" t="str">
        <f>データ一覧!R128</f>
        <v>…</v>
      </c>
      <c r="U65" s="1081"/>
      <c r="V65" s="1585"/>
      <c r="W65" s="715" t="str">
        <f>データ一覧!R185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37" s="14" customFormat="1" ht="15.75" customHeight="1" x14ac:dyDescent="0.15">
      <c r="A66" s="710" t="s">
        <v>1012</v>
      </c>
      <c r="B66" s="632"/>
      <c r="C66" s="632"/>
      <c r="D66" s="632"/>
      <c r="E66" s="632"/>
      <c r="F66" s="632"/>
      <c r="G66" s="711"/>
      <c r="H66" s="715" t="str">
        <f>データ一覧!R129</f>
        <v>…</v>
      </c>
      <c r="I66" s="1081"/>
      <c r="J66" s="1585"/>
      <c r="K66" s="715" t="str">
        <f>データ一覧!R186</f>
        <v>…</v>
      </c>
      <c r="L66" s="1081"/>
      <c r="M66" s="1585"/>
      <c r="N66" s="715">
        <f>データ一覧!R130</f>
        <v>3</v>
      </c>
      <c r="O66" s="1081"/>
      <c r="P66" s="1585"/>
      <c r="Q66" s="715">
        <f>データ一覧!R187</f>
        <v>5</v>
      </c>
      <c r="R66" s="1081"/>
      <c r="S66" s="1585"/>
      <c r="T66" s="715" t="str">
        <f>データ一覧!R131</f>
        <v>…</v>
      </c>
      <c r="U66" s="1081"/>
      <c r="V66" s="1585"/>
      <c r="W66" s="715" t="str">
        <f>データ一覧!R188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データ一覧!R656</f>
        <v>9</v>
      </c>
      <c r="BW66" s="1882"/>
      <c r="BX66" s="1882"/>
      <c r="BY66" s="1882"/>
      <c r="BZ66" s="313"/>
      <c r="CA66" s="1101">
        <f>データ一覧!R657</f>
        <v>2</v>
      </c>
      <c r="CB66" s="1882"/>
      <c r="CC66" s="1882"/>
      <c r="CD66" s="1882"/>
      <c r="CE66" s="314"/>
      <c r="CF66" s="1101">
        <f>データ一覧!R658</f>
        <v>2</v>
      </c>
      <c r="CG66" s="1882"/>
      <c r="CH66" s="1882"/>
      <c r="CI66" s="1882"/>
      <c r="CJ66" s="314"/>
      <c r="CK66" s="1101">
        <f>データ一覧!R659</f>
        <v>11</v>
      </c>
      <c r="CL66" s="1882"/>
      <c r="CM66" s="1882"/>
      <c r="CN66" s="1882"/>
      <c r="CO66" s="313"/>
      <c r="CP66" s="1101">
        <f>データ一覧!R660</f>
        <v>0</v>
      </c>
      <c r="CQ66" s="1882"/>
      <c r="CR66" s="1882"/>
      <c r="CS66" s="1882"/>
      <c r="CT66" s="313"/>
      <c r="CU66" s="1101">
        <f>データ一覧!R661</f>
        <v>63</v>
      </c>
      <c r="CV66" s="1882"/>
      <c r="CW66" s="1882"/>
      <c r="CX66" s="1882"/>
      <c r="CY66" s="315"/>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row>
    <row r="67" spans="1:137" ht="15.75" customHeight="1" x14ac:dyDescent="0.15">
      <c r="A67" s="1593" t="s">
        <v>1017</v>
      </c>
      <c r="B67" s="921"/>
      <c r="C67" s="921"/>
      <c r="D67" s="921"/>
      <c r="E67" s="921"/>
      <c r="F67" s="921"/>
      <c r="G67" s="922"/>
      <c r="H67" s="715" t="str">
        <f>データ一覧!R132</f>
        <v>…</v>
      </c>
      <c r="I67" s="1081"/>
      <c r="J67" s="1585"/>
      <c r="K67" s="715" t="str">
        <f>データ一覧!R189</f>
        <v>…</v>
      </c>
      <c r="L67" s="1081"/>
      <c r="M67" s="1585"/>
      <c r="N67" s="715">
        <f>データ一覧!R133</f>
        <v>10</v>
      </c>
      <c r="O67" s="1081"/>
      <c r="P67" s="1585"/>
      <c r="Q67" s="715">
        <f>データ一覧!R190</f>
        <v>20</v>
      </c>
      <c r="R67" s="1081"/>
      <c r="S67" s="1585"/>
      <c r="T67" s="715" t="str">
        <f>データ一覧!R134</f>
        <v>…</v>
      </c>
      <c r="U67" s="1081"/>
      <c r="V67" s="1585"/>
      <c r="W67" s="715" t="str">
        <f>データ一覧!R191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1472</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37" ht="15.75" customHeight="1" x14ac:dyDescent="0.15">
      <c r="A68" s="710" t="s">
        <v>1026</v>
      </c>
      <c r="B68" s="632"/>
      <c r="C68" s="632"/>
      <c r="D68" s="632"/>
      <c r="E68" s="632"/>
      <c r="F68" s="632"/>
      <c r="G68" s="711"/>
      <c r="H68" s="715" t="str">
        <f>データ一覧!R135</f>
        <v>…</v>
      </c>
      <c r="I68" s="1081"/>
      <c r="J68" s="1585"/>
      <c r="K68" s="715" t="str">
        <f>データ一覧!R192</f>
        <v>…</v>
      </c>
      <c r="L68" s="1081"/>
      <c r="M68" s="1585"/>
      <c r="N68" s="715">
        <f>データ一覧!R136</f>
        <v>61</v>
      </c>
      <c r="O68" s="1081"/>
      <c r="P68" s="1585"/>
      <c r="Q68" s="715">
        <f>データ一覧!R193</f>
        <v>264</v>
      </c>
      <c r="R68" s="1081"/>
      <c r="S68" s="1585"/>
      <c r="T68" s="715" t="str">
        <f>データ一覧!R137</f>
        <v>…</v>
      </c>
      <c r="U68" s="1081"/>
      <c r="V68" s="1585"/>
      <c r="W68" s="715" t="str">
        <f>データ一覧!R194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37" ht="15.75" customHeight="1" x14ac:dyDescent="0.15">
      <c r="A69" s="1609" t="s">
        <v>371</v>
      </c>
      <c r="B69" s="1481"/>
      <c r="C69" s="1481"/>
      <c r="D69" s="1481"/>
      <c r="E69" s="1481"/>
      <c r="F69" s="1481"/>
      <c r="G69" s="1501"/>
      <c r="H69" s="715" t="str">
        <f>データ一覧!R138</f>
        <v>…</v>
      </c>
      <c r="I69" s="1081"/>
      <c r="J69" s="1585"/>
      <c r="K69" s="715" t="str">
        <f>データ一覧!R195</f>
        <v>…</v>
      </c>
      <c r="L69" s="1081"/>
      <c r="M69" s="1585"/>
      <c r="N69" s="715">
        <f>データ一覧!R139</f>
        <v>27</v>
      </c>
      <c r="O69" s="1081"/>
      <c r="P69" s="1585"/>
      <c r="Q69" s="715">
        <f>データ一覧!R196</f>
        <v>64</v>
      </c>
      <c r="R69" s="1081"/>
      <c r="S69" s="1585"/>
      <c r="T69" s="715" t="str">
        <f>データ一覧!R140</f>
        <v>…</v>
      </c>
      <c r="U69" s="1081"/>
      <c r="V69" s="1585"/>
      <c r="W69" s="715" t="str">
        <f>データ一覧!R197</f>
        <v>…</v>
      </c>
      <c r="X69" s="1081"/>
      <c r="Y69" s="1586"/>
      <c r="Z69" s="710" t="s">
        <v>1034</v>
      </c>
      <c r="AA69" s="632"/>
      <c r="AB69" s="632"/>
      <c r="AC69" s="711"/>
      <c r="AD69" s="721">
        <f>データ一覧!R289</f>
        <v>64</v>
      </c>
      <c r="AE69" s="1073"/>
      <c r="AF69" s="198"/>
      <c r="AG69" s="721">
        <f>データ一覧!R298</f>
        <v>335</v>
      </c>
      <c r="AH69" s="1073"/>
      <c r="AI69" s="198"/>
      <c r="AJ69" s="721">
        <f>データ一覧!R307</f>
        <v>5165</v>
      </c>
      <c r="AK69" s="1073"/>
      <c r="AL69" s="1073"/>
      <c r="AM69" s="199"/>
      <c r="AN69" s="840"/>
      <c r="AO69" s="730"/>
      <c r="AP69" s="730"/>
      <c r="AQ69" s="731"/>
      <c r="AR69" s="1610">
        <f>データ一覧!R424</f>
        <v>1127060.8191050105</v>
      </c>
      <c r="AS69" s="796"/>
      <c r="AT69" s="796"/>
      <c r="AU69" s="796"/>
      <c r="AV69" s="797"/>
      <c r="AW69" s="1611">
        <f>データ一覧!R425</f>
        <v>1451889.4220283532</v>
      </c>
      <c r="AX69" s="1612"/>
      <c r="AY69" s="1612"/>
      <c r="AZ69" s="1612"/>
      <c r="BA69" s="1613"/>
      <c r="BB69" s="1531"/>
      <c r="BC69" s="1529"/>
      <c r="BD69" s="1529"/>
      <c r="BE69" s="1530"/>
      <c r="BF69" s="1611">
        <f>データ一覧!R426</f>
        <v>1127060.8191050105</v>
      </c>
      <c r="BG69" s="1612"/>
      <c r="BH69" s="1612"/>
      <c r="BI69" s="1612"/>
      <c r="BJ69" s="1613"/>
      <c r="BK69" s="1611">
        <f>データ一覧!R427</f>
        <v>1351192.4754634679</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37" ht="15.75" customHeight="1" x14ac:dyDescent="0.15">
      <c r="A70" s="710" t="s">
        <v>372</v>
      </c>
      <c r="B70" s="632"/>
      <c r="C70" s="632"/>
      <c r="D70" s="632"/>
      <c r="E70" s="632"/>
      <c r="F70" s="632"/>
      <c r="G70" s="711"/>
      <c r="H70" s="715" t="str">
        <f>データ一覧!R141</f>
        <v>…</v>
      </c>
      <c r="I70" s="1081"/>
      <c r="J70" s="1585"/>
      <c r="K70" s="715" t="str">
        <f>データ一覧!R198</f>
        <v>…</v>
      </c>
      <c r="L70" s="1081"/>
      <c r="M70" s="1585"/>
      <c r="N70" s="715">
        <f>データ一覧!R142</f>
        <v>16</v>
      </c>
      <c r="O70" s="1081"/>
      <c r="P70" s="1585"/>
      <c r="Q70" s="715">
        <f>データ一覧!R199</f>
        <v>47</v>
      </c>
      <c r="R70" s="1081"/>
      <c r="S70" s="1585"/>
      <c r="T70" s="715" t="str">
        <f>データ一覧!R143</f>
        <v>…</v>
      </c>
      <c r="U70" s="1081"/>
      <c r="V70" s="1585"/>
      <c r="W70" s="715" t="str">
        <f>データ一覧!R200</f>
        <v>…</v>
      </c>
      <c r="X70" s="1081"/>
      <c r="Y70" s="1586"/>
      <c r="Z70" s="710" t="s">
        <v>1043</v>
      </c>
      <c r="AA70" s="632"/>
      <c r="AB70" s="632"/>
      <c r="AC70" s="711"/>
      <c r="AD70" s="721">
        <f>データ一覧!R290</f>
        <v>2</v>
      </c>
      <c r="AE70" s="1073"/>
      <c r="AF70" s="198"/>
      <c r="AG70" s="721">
        <f>データ一覧!R299</f>
        <v>2</v>
      </c>
      <c r="AH70" s="1073"/>
      <c r="AI70" s="198"/>
      <c r="AJ70" s="721" t="str">
        <f>データ一覧!R308</f>
        <v>-</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37" ht="15.75" customHeight="1" x14ac:dyDescent="0.15">
      <c r="A71" s="710" t="s">
        <v>373</v>
      </c>
      <c r="B71" s="632"/>
      <c r="C71" s="632"/>
      <c r="D71" s="632"/>
      <c r="E71" s="632"/>
      <c r="F71" s="632"/>
      <c r="G71" s="711"/>
      <c r="H71" s="715" t="str">
        <f>データ一覧!R144</f>
        <v>…</v>
      </c>
      <c r="I71" s="1081"/>
      <c r="J71" s="1585"/>
      <c r="K71" s="715" t="str">
        <f>データ一覧!R201</f>
        <v>…</v>
      </c>
      <c r="L71" s="1081"/>
      <c r="M71" s="1585"/>
      <c r="N71" s="715">
        <f>データ一覧!R145</f>
        <v>35</v>
      </c>
      <c r="O71" s="1081"/>
      <c r="P71" s="1585"/>
      <c r="Q71" s="715">
        <f>データ一覧!R202</f>
        <v>456</v>
      </c>
      <c r="R71" s="1081"/>
      <c r="S71" s="1585"/>
      <c r="T71" s="715" t="str">
        <f>データ一覧!R146</f>
        <v>…</v>
      </c>
      <c r="U71" s="1081"/>
      <c r="V71" s="1585"/>
      <c r="W71" s="715" t="str">
        <f>データ一覧!R203</f>
        <v>…</v>
      </c>
      <c r="X71" s="1081"/>
      <c r="Y71" s="1586"/>
      <c r="Z71" s="710" t="s">
        <v>1045</v>
      </c>
      <c r="AA71" s="632"/>
      <c r="AB71" s="632"/>
      <c r="AC71" s="711"/>
      <c r="AD71" s="721">
        <f>データ一覧!R291</f>
        <v>62</v>
      </c>
      <c r="AE71" s="1073"/>
      <c r="AF71" s="198"/>
      <c r="AG71" s="721">
        <f>データ一覧!R300</f>
        <v>333</v>
      </c>
      <c r="AH71" s="1073"/>
      <c r="AI71" s="198"/>
      <c r="AJ71" s="721">
        <f>データ一覧!R309</f>
        <v>5165</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データ一覧!R662</f>
        <v>158</v>
      </c>
      <c r="BV71" s="648"/>
      <c r="BW71" s="648"/>
      <c r="BX71" s="649"/>
      <c r="BY71" s="247" t="s">
        <v>1046</v>
      </c>
      <c r="BZ71" s="1011" t="str">
        <f>データ一覧!R663</f>
        <v>-</v>
      </c>
      <c r="CA71" s="1856"/>
      <c r="CB71" s="1010">
        <f>データ一覧!R664</f>
        <v>38</v>
      </c>
      <c r="CC71" s="1011"/>
      <c r="CD71" s="1104"/>
      <c r="CE71" s="247"/>
      <c r="CF71" s="1011">
        <f>データ一覧!R665</f>
        <v>2</v>
      </c>
      <c r="CG71" s="1856"/>
      <c r="CH71" s="647">
        <f>データ一覧!R666</f>
        <v>30</v>
      </c>
      <c r="CI71" s="648"/>
      <c r="CJ71" s="649"/>
      <c r="CK71" s="647">
        <f>データ一覧!R667</f>
        <v>8</v>
      </c>
      <c r="CL71" s="648"/>
      <c r="CM71" s="649"/>
      <c r="CN71" s="647">
        <f>データ一覧!R668</f>
        <v>6</v>
      </c>
      <c r="CO71" s="648"/>
      <c r="CP71" s="649"/>
      <c r="CQ71" s="716">
        <f>データ一覧!R669</f>
        <v>7</v>
      </c>
      <c r="CR71" s="1771"/>
      <c r="CS71" s="1831"/>
      <c r="CT71" s="647">
        <f>データ一覧!R670</f>
        <v>5</v>
      </c>
      <c r="CU71" s="648"/>
      <c r="CV71" s="649"/>
      <c r="CW71" s="246"/>
      <c r="CX71" s="1011">
        <f>データ一覧!R671</f>
        <v>1</v>
      </c>
      <c r="CY71" s="1959"/>
    </row>
    <row r="72" spans="1:137" ht="15.75" customHeight="1" x14ac:dyDescent="0.15">
      <c r="A72" s="710" t="s">
        <v>374</v>
      </c>
      <c r="B72" s="632"/>
      <c r="C72" s="632"/>
      <c r="D72" s="632"/>
      <c r="E72" s="632"/>
      <c r="F72" s="632"/>
      <c r="G72" s="711"/>
      <c r="H72" s="715" t="str">
        <f>データ一覧!R147</f>
        <v>…</v>
      </c>
      <c r="I72" s="1081"/>
      <c r="J72" s="1585"/>
      <c r="K72" s="715" t="str">
        <f>データ一覧!R204</f>
        <v>…</v>
      </c>
      <c r="L72" s="1081"/>
      <c r="M72" s="1585"/>
      <c r="N72" s="715">
        <f>データ一覧!R148</f>
        <v>9</v>
      </c>
      <c r="O72" s="1081"/>
      <c r="P72" s="1585"/>
      <c r="Q72" s="715">
        <f>データ一覧!R205</f>
        <v>69</v>
      </c>
      <c r="R72" s="1081"/>
      <c r="S72" s="1585"/>
      <c r="T72" s="715" t="str">
        <f>データ一覧!R149</f>
        <v>…</v>
      </c>
      <c r="U72" s="1081"/>
      <c r="V72" s="1585"/>
      <c r="W72" s="715" t="str">
        <f>データ一覧!R206</f>
        <v>…</v>
      </c>
      <c r="X72" s="1081"/>
      <c r="Y72" s="1586"/>
      <c r="Z72" s="710" t="s">
        <v>1047</v>
      </c>
      <c r="AA72" s="632"/>
      <c r="AB72" s="632"/>
      <c r="AC72" s="711"/>
      <c r="AD72" s="721" t="str">
        <f>データ一覧!R292</f>
        <v>-</v>
      </c>
      <c r="AE72" s="1073"/>
      <c r="AF72" s="198"/>
      <c r="AG72" s="721" t="str">
        <f>データ一覧!R301</f>
        <v>-</v>
      </c>
      <c r="AH72" s="1073"/>
      <c r="AI72" s="198"/>
      <c r="AJ72" s="721" t="str">
        <f>データ一覧!R310</f>
        <v>-</v>
      </c>
      <c r="AK72" s="1073"/>
      <c r="AL72" s="1073"/>
      <c r="AM72" s="199"/>
      <c r="AN72" s="1618" t="s">
        <v>1048</v>
      </c>
      <c r="AO72" s="1619"/>
      <c r="AP72" s="1619"/>
      <c r="AQ72" s="1620"/>
      <c r="AR72" s="1611">
        <f>SUM(AR73:AV85)</f>
        <v>10099592</v>
      </c>
      <c r="AS72" s="1612"/>
      <c r="AT72" s="1612"/>
      <c r="AU72" s="1612"/>
      <c r="AV72" s="1613"/>
      <c r="AW72" s="1611">
        <f>SUM(AW73:BA85)</f>
        <v>13313826</v>
      </c>
      <c r="AX72" s="1612"/>
      <c r="AY72" s="1612"/>
      <c r="AZ72" s="1612"/>
      <c r="BA72" s="1613"/>
      <c r="BB72" s="1531" t="s">
        <v>565</v>
      </c>
      <c r="BC72" s="908"/>
      <c r="BD72" s="908"/>
      <c r="BE72" s="909"/>
      <c r="BF72" s="1611">
        <f>SUM(BF73:BJ85)</f>
        <v>10099592</v>
      </c>
      <c r="BG72" s="1612"/>
      <c r="BH72" s="1612"/>
      <c r="BI72" s="1612"/>
      <c r="BJ72" s="1613"/>
      <c r="BK72" s="718">
        <f>SUM(BK73:BO85)</f>
        <v>12390435</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37" ht="15.75" customHeight="1" x14ac:dyDescent="0.15">
      <c r="A73" s="710" t="s">
        <v>844</v>
      </c>
      <c r="B73" s="632"/>
      <c r="C73" s="632"/>
      <c r="D73" s="632"/>
      <c r="E73" s="632"/>
      <c r="F73" s="632"/>
      <c r="G73" s="711"/>
      <c r="H73" s="715" t="str">
        <f>データ一覧!R150</f>
        <v>…</v>
      </c>
      <c r="I73" s="1081"/>
      <c r="J73" s="1585"/>
      <c r="K73" s="715" t="str">
        <f>データ一覧!R207</f>
        <v>…</v>
      </c>
      <c r="L73" s="1081"/>
      <c r="M73" s="1585"/>
      <c r="N73" s="715">
        <f>データ一覧!R151</f>
        <v>33</v>
      </c>
      <c r="O73" s="1081"/>
      <c r="P73" s="1585"/>
      <c r="Q73" s="715">
        <f>データ一覧!R208</f>
        <v>107</v>
      </c>
      <c r="R73" s="1081"/>
      <c r="S73" s="1585"/>
      <c r="T73" s="715" t="str">
        <f>データ一覧!R152</f>
        <v>…</v>
      </c>
      <c r="U73" s="1081"/>
      <c r="V73" s="1585"/>
      <c r="W73" s="715" t="str">
        <f>データ一覧!R209</f>
        <v>…</v>
      </c>
      <c r="X73" s="1081"/>
      <c r="Y73" s="1586"/>
      <c r="Z73" s="702" t="s">
        <v>1049</v>
      </c>
      <c r="AA73" s="703"/>
      <c r="AB73" s="703"/>
      <c r="AC73" s="704"/>
      <c r="AD73" s="721">
        <f>データ一覧!R293</f>
        <v>6</v>
      </c>
      <c r="AE73" s="1073"/>
      <c r="AF73" s="198"/>
      <c r="AG73" s="721">
        <f>データ一覧!R302</f>
        <v>14</v>
      </c>
      <c r="AH73" s="1073"/>
      <c r="AI73" s="198"/>
      <c r="AJ73" s="721">
        <f>データ一覧!R311</f>
        <v>20</v>
      </c>
      <c r="AK73" s="1073"/>
      <c r="AL73" s="1073"/>
      <c r="AM73" s="199"/>
      <c r="AN73" s="1622" t="s">
        <v>570</v>
      </c>
      <c r="AO73" s="964"/>
      <c r="AP73" s="964"/>
      <c r="AQ73" s="965"/>
      <c r="AR73" s="718">
        <f>データ一覧!R429</f>
        <v>1536229</v>
      </c>
      <c r="AS73" s="719"/>
      <c r="AT73" s="719"/>
      <c r="AU73" s="719"/>
      <c r="AV73" s="720"/>
      <c r="AW73" s="718">
        <f>データ一覧!R443</f>
        <v>1252094</v>
      </c>
      <c r="AX73" s="719"/>
      <c r="AY73" s="719"/>
      <c r="AZ73" s="719"/>
      <c r="BA73" s="720"/>
      <c r="BB73" s="1534" t="s">
        <v>586</v>
      </c>
      <c r="BC73" s="919"/>
      <c r="BD73" s="919"/>
      <c r="BE73" s="920"/>
      <c r="BF73" s="718">
        <f>データ一覧!R457</f>
        <v>76611</v>
      </c>
      <c r="BG73" s="719"/>
      <c r="BH73" s="719"/>
      <c r="BI73" s="719"/>
      <c r="BJ73" s="720"/>
      <c r="BK73" s="718">
        <f>データ一覧!R471</f>
        <v>75539</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37" ht="15.75" customHeight="1" x14ac:dyDescent="0.15">
      <c r="A74" s="1187" t="s">
        <v>846</v>
      </c>
      <c r="B74" s="683"/>
      <c r="C74" s="683"/>
      <c r="D74" s="683"/>
      <c r="E74" s="683"/>
      <c r="F74" s="683"/>
      <c r="G74" s="1188"/>
      <c r="H74" s="716" t="str">
        <f>データ一覧!R153</f>
        <v>…</v>
      </c>
      <c r="I74" s="1771"/>
      <c r="J74" s="1831"/>
      <c r="K74" s="716" t="str">
        <f>データ一覧!R210</f>
        <v>…</v>
      </c>
      <c r="L74" s="1771"/>
      <c r="M74" s="1831"/>
      <c r="N74" s="1010" t="str">
        <f>データ一覧!R154</f>
        <v>…</v>
      </c>
      <c r="O74" s="1011"/>
      <c r="P74" s="1104"/>
      <c r="Q74" s="1010" t="str">
        <f>データ一覧!R211</f>
        <v>…</v>
      </c>
      <c r="R74" s="1011"/>
      <c r="S74" s="1104"/>
      <c r="T74" s="716" t="str">
        <f>データ一覧!R155</f>
        <v>…</v>
      </c>
      <c r="U74" s="1771"/>
      <c r="V74" s="1831"/>
      <c r="W74" s="716" t="str">
        <f>データ一覧!R212</f>
        <v>…</v>
      </c>
      <c r="X74" s="1771"/>
      <c r="Y74" s="1832"/>
      <c r="Z74" s="710" t="s">
        <v>1050</v>
      </c>
      <c r="AA74" s="632"/>
      <c r="AB74" s="632"/>
      <c r="AC74" s="711"/>
      <c r="AD74" s="721">
        <f>データ一覧!R294</f>
        <v>26</v>
      </c>
      <c r="AE74" s="1073"/>
      <c r="AF74" s="198"/>
      <c r="AG74" s="721">
        <f>データ一覧!R303</f>
        <v>185</v>
      </c>
      <c r="AH74" s="1073"/>
      <c r="AI74" s="198"/>
      <c r="AJ74" s="721">
        <f>データ一覧!R312</f>
        <v>2697</v>
      </c>
      <c r="AK74" s="1073"/>
      <c r="AL74" s="1073"/>
      <c r="AM74" s="199"/>
      <c r="AN74" s="1622" t="s">
        <v>571</v>
      </c>
      <c r="AO74" s="964"/>
      <c r="AP74" s="964"/>
      <c r="AQ74" s="965"/>
      <c r="AR74" s="718">
        <f>データ一覧!R430</f>
        <v>126338</v>
      </c>
      <c r="AS74" s="719"/>
      <c r="AT74" s="719"/>
      <c r="AU74" s="719"/>
      <c r="AV74" s="720"/>
      <c r="AW74" s="718">
        <f>データ一覧!R444</f>
        <v>124287</v>
      </c>
      <c r="AX74" s="719"/>
      <c r="AY74" s="719"/>
      <c r="AZ74" s="719"/>
      <c r="BA74" s="720"/>
      <c r="BB74" s="1534" t="s">
        <v>587</v>
      </c>
      <c r="BC74" s="919"/>
      <c r="BD74" s="919"/>
      <c r="BE74" s="920"/>
      <c r="BF74" s="718">
        <f>データ一覧!R458</f>
        <v>1647458</v>
      </c>
      <c r="BG74" s="719"/>
      <c r="BH74" s="719"/>
      <c r="BI74" s="719"/>
      <c r="BJ74" s="720"/>
      <c r="BK74" s="718">
        <f>データ一覧!R472</f>
        <v>1362266</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37"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データ一覧!R295</f>
        <v>10</v>
      </c>
      <c r="AE75" s="1073"/>
      <c r="AF75" s="198"/>
      <c r="AG75" s="721">
        <f>データ一覧!R304</f>
        <v>36</v>
      </c>
      <c r="AH75" s="1073"/>
      <c r="AI75" s="198"/>
      <c r="AJ75" s="721">
        <f>データ一覧!R313</f>
        <v>378</v>
      </c>
      <c r="AK75" s="1073"/>
      <c r="AL75" s="1073"/>
      <c r="AM75" s="199"/>
      <c r="AN75" s="1622" t="s">
        <v>572</v>
      </c>
      <c r="AO75" s="964"/>
      <c r="AP75" s="964"/>
      <c r="AQ75" s="965"/>
      <c r="AR75" s="718">
        <f>データ一覧!R431</f>
        <v>313300</v>
      </c>
      <c r="AS75" s="719"/>
      <c r="AT75" s="719"/>
      <c r="AU75" s="719"/>
      <c r="AV75" s="720"/>
      <c r="AW75" s="718">
        <f>データ一覧!R445</f>
        <v>310811</v>
      </c>
      <c r="AX75" s="719"/>
      <c r="AY75" s="719"/>
      <c r="AZ75" s="719"/>
      <c r="BA75" s="720"/>
      <c r="BB75" s="1534" t="s">
        <v>588</v>
      </c>
      <c r="BC75" s="919"/>
      <c r="BD75" s="919"/>
      <c r="BE75" s="920"/>
      <c r="BF75" s="718">
        <f>データ一覧!R459</f>
        <v>2436204</v>
      </c>
      <c r="BG75" s="719"/>
      <c r="BH75" s="719"/>
      <c r="BI75" s="719"/>
      <c r="BJ75" s="720"/>
      <c r="BK75" s="718">
        <f>データ一覧!R473</f>
        <v>2076054</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37"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データ一覧!R296</f>
        <v>20</v>
      </c>
      <c r="AE76" s="1073"/>
      <c r="AF76" s="198"/>
      <c r="AG76" s="721">
        <f>データ一覧!R305</f>
        <v>98</v>
      </c>
      <c r="AH76" s="1073"/>
      <c r="AI76" s="198"/>
      <c r="AJ76" s="721">
        <f>データ一覧!R314</f>
        <v>2070</v>
      </c>
      <c r="AK76" s="1073"/>
      <c r="AL76" s="1073"/>
      <c r="AM76" s="199"/>
      <c r="AN76" s="1635" t="s">
        <v>573</v>
      </c>
      <c r="AO76" s="1636"/>
      <c r="AP76" s="1636"/>
      <c r="AQ76" s="1637"/>
      <c r="AR76" s="718">
        <f>データ一覧!R432</f>
        <v>4000</v>
      </c>
      <c r="AS76" s="719"/>
      <c r="AT76" s="719"/>
      <c r="AU76" s="719"/>
      <c r="AV76" s="720"/>
      <c r="AW76" s="718">
        <f>データ一覧!R446</f>
        <v>48770</v>
      </c>
      <c r="AX76" s="719"/>
      <c r="AY76" s="719"/>
      <c r="AZ76" s="719"/>
      <c r="BA76" s="720"/>
      <c r="BB76" s="1534" t="s">
        <v>589</v>
      </c>
      <c r="BC76" s="919"/>
      <c r="BD76" s="919"/>
      <c r="BE76" s="920"/>
      <c r="BF76" s="718">
        <f>データ一覧!R460</f>
        <v>767230</v>
      </c>
      <c r="BG76" s="719"/>
      <c r="BH76" s="719"/>
      <c r="BI76" s="719"/>
      <c r="BJ76" s="720"/>
      <c r="BK76" s="718">
        <f>データ一覧!R474</f>
        <v>827978</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37"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t="str">
        <f>データ一覧!R297</f>
        <v>-</v>
      </c>
      <c r="AE77" s="1073"/>
      <c r="AF77" s="198"/>
      <c r="AG77" s="721" t="str">
        <f>データ一覧!R306</f>
        <v>-</v>
      </c>
      <c r="AH77" s="1073"/>
      <c r="AI77" s="198"/>
      <c r="AJ77" s="721" t="str">
        <f>データ一覧!R315</f>
        <v>-</v>
      </c>
      <c r="AK77" s="1073"/>
      <c r="AL77" s="1073"/>
      <c r="AM77" s="199"/>
      <c r="AN77" s="1622" t="s">
        <v>574</v>
      </c>
      <c r="AO77" s="964"/>
      <c r="AP77" s="964"/>
      <c r="AQ77" s="965"/>
      <c r="AR77" s="718">
        <f>データ一覧!R433</f>
        <v>3900000</v>
      </c>
      <c r="AS77" s="719"/>
      <c r="AT77" s="719"/>
      <c r="AU77" s="719"/>
      <c r="AV77" s="720"/>
      <c r="AW77" s="718">
        <f>データ一覧!R447</f>
        <v>4499187</v>
      </c>
      <c r="AX77" s="719"/>
      <c r="AY77" s="719"/>
      <c r="AZ77" s="719"/>
      <c r="BA77" s="720"/>
      <c r="BB77" s="1534" t="s">
        <v>590</v>
      </c>
      <c r="BC77" s="919"/>
      <c r="BD77" s="919"/>
      <c r="BE77" s="920"/>
      <c r="BF77" s="718">
        <f>データ一覧!R461</f>
        <v>15000</v>
      </c>
      <c r="BG77" s="719"/>
      <c r="BH77" s="719"/>
      <c r="BI77" s="719"/>
      <c r="BJ77" s="720"/>
      <c r="BK77" s="718">
        <f>データ一覧!R475</f>
        <v>15000</v>
      </c>
      <c r="BL77" s="623"/>
      <c r="BM77" s="623"/>
      <c r="BN77" s="623"/>
      <c r="BO77" s="910"/>
      <c r="BP77" s="152"/>
      <c r="BQ77" s="153"/>
      <c r="BR77" s="1960">
        <f>データ一覧!R672</f>
        <v>0</v>
      </c>
      <c r="BS77" s="1960"/>
      <c r="BT77" s="1960"/>
      <c r="BU77" s="1960"/>
      <c r="BV77" s="1641"/>
      <c r="BW77" s="153"/>
      <c r="BX77" s="153"/>
      <c r="BY77" s="1642"/>
      <c r="BZ77" s="1641"/>
      <c r="CA77" s="1643">
        <f>データ一覧!R673</f>
        <v>4</v>
      </c>
      <c r="CB77" s="1643"/>
      <c r="CC77" s="1643"/>
      <c r="CD77" s="1643"/>
      <c r="CE77" s="153"/>
      <c r="CF77" s="1641"/>
      <c r="CG77" s="1644"/>
      <c r="CH77" s="1641"/>
      <c r="CI77" s="1641"/>
      <c r="CJ77" s="1643">
        <f>データ一覧!R674</f>
        <v>16</v>
      </c>
      <c r="CK77" s="1643"/>
      <c r="CL77" s="1643"/>
      <c r="CM77" s="1643"/>
      <c r="CN77" s="153"/>
      <c r="CO77" s="1641"/>
      <c r="CP77" s="1644"/>
      <c r="CQ77" s="153"/>
      <c r="CR77" s="153"/>
      <c r="CS77" s="1643">
        <f>データ一覧!R675</f>
        <v>8</v>
      </c>
      <c r="CT77" s="1643"/>
      <c r="CU77" s="1643"/>
      <c r="CV77" s="1643"/>
      <c r="CW77" s="153"/>
      <c r="CX77" s="1641"/>
      <c r="CY77" s="157"/>
    </row>
    <row r="78" spans="1:137"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データ一覧!R434</f>
        <v>25554</v>
      </c>
      <c r="AS78" s="719"/>
      <c r="AT78" s="719"/>
      <c r="AU78" s="719"/>
      <c r="AV78" s="720"/>
      <c r="AW78" s="718">
        <f>データ一覧!R448</f>
        <v>19969</v>
      </c>
      <c r="AX78" s="719"/>
      <c r="AY78" s="719"/>
      <c r="AZ78" s="719"/>
      <c r="BA78" s="720"/>
      <c r="BB78" s="1649" t="s">
        <v>591</v>
      </c>
      <c r="BC78" s="703"/>
      <c r="BD78" s="703"/>
      <c r="BE78" s="704"/>
      <c r="BF78" s="718">
        <f>データ一覧!R462</f>
        <v>699854</v>
      </c>
      <c r="BG78" s="719"/>
      <c r="BH78" s="719"/>
      <c r="BI78" s="719"/>
      <c r="BJ78" s="720"/>
      <c r="BK78" s="718">
        <f>データ一覧!R476</f>
        <v>2666546</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37"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データ一覧!R435</f>
        <v>58339</v>
      </c>
      <c r="AS79" s="719"/>
      <c r="AT79" s="719"/>
      <c r="AU79" s="719"/>
      <c r="AV79" s="720"/>
      <c r="AW79" s="718">
        <f>データ一覧!R449</f>
        <v>66426</v>
      </c>
      <c r="AX79" s="719"/>
      <c r="AY79" s="719"/>
      <c r="AZ79" s="719"/>
      <c r="BA79" s="720"/>
      <c r="BB79" s="1534" t="s">
        <v>592</v>
      </c>
      <c r="BC79" s="919"/>
      <c r="BD79" s="919"/>
      <c r="BE79" s="920"/>
      <c r="BF79" s="718">
        <f>データ一覧!R463</f>
        <v>829701</v>
      </c>
      <c r="BG79" s="719"/>
      <c r="BH79" s="719"/>
      <c r="BI79" s="719"/>
      <c r="BJ79" s="720"/>
      <c r="BK79" s="718">
        <f>データ一覧!R477</f>
        <v>709670</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37" ht="15.75" customHeight="1" x14ac:dyDescent="0.15">
      <c r="A80" s="1645" t="s">
        <v>1079</v>
      </c>
      <c r="B80" s="483" t="str">
        <f>+LEFT(データ一覧!$A$213)</f>
        <v>2</v>
      </c>
      <c r="C80" s="729" t="s">
        <v>734</v>
      </c>
      <c r="D80" s="730"/>
      <c r="E80" s="730"/>
      <c r="F80" s="731"/>
      <c r="G80" s="647">
        <f>データ一覧!R213</f>
        <v>251</v>
      </c>
      <c r="H80" s="648"/>
      <c r="I80" s="649"/>
      <c r="J80" s="1518" t="s">
        <v>1080</v>
      </c>
      <c r="K80" s="621"/>
      <c r="L80" s="621"/>
      <c r="M80" s="621"/>
      <c r="N80" s="622"/>
      <c r="O80" s="1944">
        <f>データ一覧!R217</f>
        <v>251</v>
      </c>
      <c r="P80" s="623"/>
      <c r="Q80" s="624"/>
      <c r="R80" s="1518" t="s">
        <v>1080</v>
      </c>
      <c r="S80" s="621"/>
      <c r="T80" s="621"/>
      <c r="U80" s="621"/>
      <c r="V80" s="622"/>
      <c r="W80" s="647">
        <f>データ一覧!R233</f>
        <v>837</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データ一覧!R436</f>
        <v>854388</v>
      </c>
      <c r="AS80" s="719"/>
      <c r="AT80" s="719"/>
      <c r="AU80" s="719"/>
      <c r="AV80" s="720"/>
      <c r="AW80" s="718">
        <f>データ一覧!R450</f>
        <v>1000356</v>
      </c>
      <c r="AX80" s="719"/>
      <c r="AY80" s="719"/>
      <c r="AZ80" s="719"/>
      <c r="BA80" s="720"/>
      <c r="BB80" s="1534" t="s">
        <v>593</v>
      </c>
      <c r="BC80" s="919"/>
      <c r="BD80" s="919"/>
      <c r="BE80" s="920"/>
      <c r="BF80" s="718">
        <f>データ一覧!R464</f>
        <v>1226392</v>
      </c>
      <c r="BG80" s="719"/>
      <c r="BH80" s="719"/>
      <c r="BI80" s="719"/>
      <c r="BJ80" s="720"/>
      <c r="BK80" s="718">
        <f>データ一覧!R478</f>
        <v>1483882</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980" t="s">
        <v>976</v>
      </c>
      <c r="CY80" s="934"/>
    </row>
    <row r="81" spans="1:137" ht="15.75" customHeight="1" x14ac:dyDescent="0.15">
      <c r="A81" s="1645" t="s">
        <v>1084</v>
      </c>
      <c r="B81" s="483" t="s">
        <v>892</v>
      </c>
      <c r="C81" s="214" t="s">
        <v>1085</v>
      </c>
      <c r="D81" s="595"/>
      <c r="E81" s="595"/>
      <c r="F81" s="596"/>
      <c r="G81" s="647">
        <f>データ一覧!R214</f>
        <v>229</v>
      </c>
      <c r="H81" s="648"/>
      <c r="I81" s="649"/>
      <c r="J81" s="1518" t="s">
        <v>1086</v>
      </c>
      <c r="K81" s="621"/>
      <c r="L81" s="621"/>
      <c r="M81" s="621"/>
      <c r="N81" s="622"/>
      <c r="O81" s="1944">
        <f>データ一覧!R218</f>
        <v>20</v>
      </c>
      <c r="P81" s="623"/>
      <c r="Q81" s="624"/>
      <c r="R81" s="1651" t="s">
        <v>1087</v>
      </c>
      <c r="S81" s="1652"/>
      <c r="T81" s="1652"/>
      <c r="U81" s="1652"/>
      <c r="V81" s="1653"/>
      <c r="W81" s="647">
        <f>データ一覧!R234</f>
        <v>14</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データ一覧!R437</f>
        <v>1232881</v>
      </c>
      <c r="AS81" s="719"/>
      <c r="AT81" s="719"/>
      <c r="AU81" s="719"/>
      <c r="AV81" s="720"/>
      <c r="AW81" s="718">
        <f>データ一覧!R451</f>
        <v>3241756</v>
      </c>
      <c r="AX81" s="719"/>
      <c r="AY81" s="719"/>
      <c r="AZ81" s="719"/>
      <c r="BA81" s="720"/>
      <c r="BB81" s="1534" t="s">
        <v>594</v>
      </c>
      <c r="BC81" s="919"/>
      <c r="BD81" s="919"/>
      <c r="BE81" s="920"/>
      <c r="BF81" s="718">
        <f>データ一覧!R465</f>
        <v>395939</v>
      </c>
      <c r="BG81" s="719"/>
      <c r="BH81" s="719"/>
      <c r="BI81" s="719"/>
      <c r="BJ81" s="720"/>
      <c r="BK81" s="718">
        <f>データ一覧!R479</f>
        <v>365251</v>
      </c>
      <c r="BL81" s="623"/>
      <c r="BM81" s="623"/>
      <c r="BN81" s="623"/>
      <c r="BO81" s="910"/>
      <c r="BP81" s="67"/>
      <c r="BQ81" s="966">
        <f>データ一覧!R676</f>
        <v>3</v>
      </c>
      <c r="BR81" s="966"/>
      <c r="BS81" s="966"/>
      <c r="BT81" s="603"/>
      <c r="BU81" s="574"/>
      <c r="BV81" s="966">
        <f>データ一覧!R677</f>
        <v>2</v>
      </c>
      <c r="BW81" s="966"/>
      <c r="BX81" s="966"/>
      <c r="BY81" s="603"/>
      <c r="BZ81" s="574"/>
      <c r="CA81" s="966">
        <f>データ一覧!R678</f>
        <v>0</v>
      </c>
      <c r="CB81" s="966"/>
      <c r="CC81" s="966"/>
      <c r="CD81" s="603"/>
      <c r="CE81" s="896">
        <f>データ一覧!R679</f>
        <v>31737</v>
      </c>
      <c r="CF81" s="966"/>
      <c r="CG81" s="966"/>
      <c r="CH81" s="966"/>
      <c r="CI81" s="1074"/>
      <c r="CJ81" s="574"/>
      <c r="CK81" s="966">
        <f>データ一覧!R680</f>
        <v>5</v>
      </c>
      <c r="CL81" s="966"/>
      <c r="CM81" s="1074"/>
      <c r="CN81" s="564"/>
      <c r="CO81" s="966">
        <f>データ一覧!R681</f>
        <v>1</v>
      </c>
      <c r="CP81" s="966"/>
      <c r="CQ81" s="1074"/>
      <c r="CR81" s="574"/>
      <c r="CS81" s="966">
        <f>データ一覧!R682</f>
        <v>39</v>
      </c>
      <c r="CT81" s="966"/>
      <c r="CU81" s="1074"/>
      <c r="CV81" s="574"/>
      <c r="CW81" s="966">
        <f>データ一覧!R683</f>
        <v>205</v>
      </c>
      <c r="CX81" s="966"/>
      <c r="CY81" s="1117"/>
    </row>
    <row r="82" spans="1:137" ht="15.75" customHeight="1" x14ac:dyDescent="0.15">
      <c r="A82" s="1645" t="s">
        <v>1089</v>
      </c>
      <c r="B82" s="483" t="str">
        <f>+LEFT(データ一覧!$A$213,1)</f>
        <v>2</v>
      </c>
      <c r="C82" s="214" t="s">
        <v>384</v>
      </c>
      <c r="D82" s="595"/>
      <c r="E82" s="595"/>
      <c r="F82" s="596"/>
      <c r="G82" s="647">
        <f>データ一覧!R215</f>
        <v>22</v>
      </c>
      <c r="H82" s="648"/>
      <c r="I82" s="649"/>
      <c r="J82" s="1518" t="s">
        <v>388</v>
      </c>
      <c r="K82" s="621"/>
      <c r="L82" s="621"/>
      <c r="M82" s="621"/>
      <c r="N82" s="622"/>
      <c r="O82" s="1944">
        <f>データ一覧!R219</f>
        <v>90</v>
      </c>
      <c r="P82" s="623"/>
      <c r="Q82" s="624"/>
      <c r="R82" s="150" t="s">
        <v>1090</v>
      </c>
      <c r="S82" s="1661"/>
      <c r="T82" s="1661"/>
      <c r="U82" s="1661"/>
      <c r="V82" s="1662"/>
      <c r="W82" s="647">
        <f>データ一覧!R235</f>
        <v>61</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データ一覧!R438</f>
        <v>203067</v>
      </c>
      <c r="AS82" s="719"/>
      <c r="AT82" s="719"/>
      <c r="AU82" s="719"/>
      <c r="AV82" s="720"/>
      <c r="AW82" s="718">
        <f>データ一覧!R452</f>
        <v>42753</v>
      </c>
      <c r="AX82" s="719"/>
      <c r="AY82" s="719"/>
      <c r="AZ82" s="719"/>
      <c r="BA82" s="720"/>
      <c r="BB82" s="1534" t="s">
        <v>595</v>
      </c>
      <c r="BC82" s="919"/>
      <c r="BD82" s="919"/>
      <c r="BE82" s="920"/>
      <c r="BF82" s="718">
        <f>データ一覧!R466</f>
        <v>1139384</v>
      </c>
      <c r="BG82" s="719"/>
      <c r="BH82" s="719"/>
      <c r="BI82" s="719"/>
      <c r="BJ82" s="720"/>
      <c r="BK82" s="718">
        <f>データ一覧!R480</f>
        <v>1361057</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37" ht="15.75" customHeight="1" x14ac:dyDescent="0.15">
      <c r="A83" s="1645" t="s">
        <v>1093</v>
      </c>
      <c r="B83" s="483" t="s">
        <v>892</v>
      </c>
      <c r="C83" s="150"/>
      <c r="D83" s="67" t="s">
        <v>1094</v>
      </c>
      <c r="E83" s="67"/>
      <c r="F83" s="162"/>
      <c r="G83" s="647">
        <f>データ一覧!R216</f>
        <v>11</v>
      </c>
      <c r="H83" s="648"/>
      <c r="I83" s="649"/>
      <c r="J83" s="1668" t="s">
        <v>1095</v>
      </c>
      <c r="K83" s="1669"/>
      <c r="L83" s="1669"/>
      <c r="M83" s="1669"/>
      <c r="N83" s="1670"/>
      <c r="O83" s="1944">
        <f>データ一覧!R220</f>
        <v>107</v>
      </c>
      <c r="P83" s="623"/>
      <c r="Q83" s="624"/>
      <c r="R83" s="150" t="s">
        <v>1096</v>
      </c>
      <c r="S83" s="67"/>
      <c r="T83" s="67"/>
      <c r="U83" s="67"/>
      <c r="V83" s="162"/>
      <c r="W83" s="647">
        <f>データ一覧!R236</f>
        <v>82</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データ一覧!R439</f>
        <v>766472</v>
      </c>
      <c r="AS83" s="719"/>
      <c r="AT83" s="719"/>
      <c r="AU83" s="719"/>
      <c r="AV83" s="720"/>
      <c r="AW83" s="718">
        <f>データ一覧!R453</f>
        <v>824662</v>
      </c>
      <c r="AX83" s="719"/>
      <c r="AY83" s="719"/>
      <c r="AZ83" s="719"/>
      <c r="BA83" s="720"/>
      <c r="BB83" s="1534" t="s">
        <v>596</v>
      </c>
      <c r="BC83" s="919"/>
      <c r="BD83" s="919"/>
      <c r="BE83" s="920"/>
      <c r="BF83" s="718">
        <f>データ一覧!R467</f>
        <v>126881</v>
      </c>
      <c r="BG83" s="719"/>
      <c r="BH83" s="719"/>
      <c r="BI83" s="719"/>
      <c r="BJ83" s="720"/>
      <c r="BK83" s="718">
        <f>データ一覧!R481</f>
        <v>784176</v>
      </c>
      <c r="BL83" s="623"/>
      <c r="BM83" s="623"/>
      <c r="BN83" s="623"/>
      <c r="BO83" s="910"/>
      <c r="BP83" s="779"/>
      <c r="BQ83" s="780"/>
      <c r="BR83" s="780"/>
      <c r="BS83" s="780"/>
      <c r="BT83" s="780"/>
      <c r="BU83" s="780"/>
      <c r="BV83" s="780"/>
      <c r="BW83" s="780"/>
      <c r="BX83" s="780"/>
      <c r="BY83" s="780"/>
      <c r="BZ83" s="780"/>
      <c r="CA83" s="780"/>
      <c r="CB83" s="780"/>
      <c r="CC83" s="780"/>
      <c r="CD83" s="780"/>
      <c r="CE83" s="780"/>
      <c r="CF83" s="780"/>
      <c r="CG83" s="780"/>
      <c r="CH83" s="780"/>
      <c r="CI83" s="780"/>
      <c r="CJ83" s="780"/>
      <c r="CK83" s="780"/>
      <c r="CL83" s="780"/>
      <c r="CM83" s="780"/>
      <c r="CN83" s="780"/>
      <c r="CO83" s="780"/>
      <c r="CP83" s="780"/>
      <c r="CQ83" s="780"/>
      <c r="CR83" s="780"/>
      <c r="CS83" s="780"/>
      <c r="CT83" s="780"/>
      <c r="CU83" s="780"/>
      <c r="CV83" s="780"/>
      <c r="CW83" s="780"/>
      <c r="CX83" s="780"/>
      <c r="CY83" s="784"/>
    </row>
    <row r="84" spans="1:137"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944">
        <f>データ一覧!R221</f>
        <v>8</v>
      </c>
      <c r="P84" s="623"/>
      <c r="Q84" s="624"/>
      <c r="R84" s="150" t="s">
        <v>1099</v>
      </c>
      <c r="S84" s="67"/>
      <c r="T84" s="67"/>
      <c r="U84" s="67"/>
      <c r="V84" s="162"/>
      <c r="W84" s="647">
        <f>データ一覧!R237</f>
        <v>40</v>
      </c>
      <c r="X84" s="648"/>
      <c r="Y84" s="1109"/>
      <c r="Z84" s="67"/>
      <c r="AA84" s="1672">
        <f>データ一覧!R316</f>
        <v>5079</v>
      </c>
      <c r="AB84" s="1672"/>
      <c r="AC84" s="259" t="s">
        <v>1100</v>
      </c>
      <c r="AD84" s="1673">
        <f>データ一覧!R317</f>
        <v>16</v>
      </c>
      <c r="AE84" s="945"/>
      <c r="AF84" s="259" t="s">
        <v>1100</v>
      </c>
      <c r="AG84" s="1673">
        <f>データ一覧!R318</f>
        <v>43</v>
      </c>
      <c r="AH84" s="945"/>
      <c r="AI84" s="259" t="s">
        <v>1100</v>
      </c>
      <c r="AJ84" s="150"/>
      <c r="AK84" s="742">
        <f>データ一覧!R319</f>
        <v>5052</v>
      </c>
      <c r="AL84" s="742"/>
      <c r="AM84" s="1675" t="s">
        <v>1100</v>
      </c>
      <c r="AN84" s="1622" t="s">
        <v>581</v>
      </c>
      <c r="AO84" s="964"/>
      <c r="AP84" s="964"/>
      <c r="AQ84" s="965"/>
      <c r="AR84" s="718">
        <f>データ一覧!R440</f>
        <v>685200</v>
      </c>
      <c r="AS84" s="719"/>
      <c r="AT84" s="719"/>
      <c r="AU84" s="719"/>
      <c r="AV84" s="720"/>
      <c r="AW84" s="718">
        <f>データ一覧!R454</f>
        <v>977300</v>
      </c>
      <c r="AX84" s="719"/>
      <c r="AY84" s="719"/>
      <c r="AZ84" s="719"/>
      <c r="BA84" s="720"/>
      <c r="BB84" s="1534" t="s">
        <v>597</v>
      </c>
      <c r="BC84" s="919"/>
      <c r="BD84" s="919"/>
      <c r="BE84" s="920"/>
      <c r="BF84" s="718">
        <f>データ一覧!R468</f>
        <v>717386</v>
      </c>
      <c r="BG84" s="719"/>
      <c r="BH84" s="719"/>
      <c r="BI84" s="719"/>
      <c r="BJ84" s="720"/>
      <c r="BK84" s="718">
        <f>データ一覧!R482</f>
        <v>663016</v>
      </c>
      <c r="BL84" s="623"/>
      <c r="BM84" s="623"/>
      <c r="BN84" s="623"/>
      <c r="BO84" s="910"/>
      <c r="BP84" s="317"/>
      <c r="BQ84" s="318"/>
      <c r="BR84" s="318"/>
      <c r="BS84" s="318"/>
      <c r="BT84" s="176"/>
      <c r="BU84" s="341" t="s">
        <v>1655</v>
      </c>
      <c r="BV84" s="318"/>
      <c r="BW84" s="318"/>
      <c r="BX84" s="318"/>
      <c r="BY84" s="318"/>
      <c r="BZ84" s="1866"/>
      <c r="CA84" s="1866"/>
      <c r="CB84" s="1866"/>
      <c r="CC84" s="1866"/>
      <c r="CD84" s="1866"/>
      <c r="CE84" s="1866"/>
      <c r="CF84" s="1866"/>
      <c r="CG84" s="1866"/>
      <c r="CH84" s="1866"/>
      <c r="CI84" s="1866"/>
      <c r="CJ84" s="1866"/>
      <c r="CK84" s="1866"/>
      <c r="CL84" s="1866"/>
      <c r="CM84" s="1866"/>
      <c r="CN84" s="1866"/>
      <c r="CO84" s="1866"/>
      <c r="CP84" s="1866"/>
      <c r="CQ84" s="1866"/>
      <c r="CR84" s="1866"/>
      <c r="CS84" s="1866"/>
      <c r="CT84" s="1866"/>
      <c r="CU84" s="1866"/>
      <c r="CV84" s="1866"/>
      <c r="CW84" s="1866"/>
      <c r="CX84" s="1866"/>
      <c r="CY84" s="1867"/>
    </row>
    <row r="85" spans="1:137" ht="15.75" customHeight="1" x14ac:dyDescent="0.15">
      <c r="A85" s="1645" t="s">
        <v>1101</v>
      </c>
      <c r="B85" s="483"/>
      <c r="C85" s="150"/>
      <c r="D85" s="67"/>
      <c r="E85" s="590"/>
      <c r="F85" s="314"/>
      <c r="G85" s="648"/>
      <c r="H85" s="648"/>
      <c r="I85" s="649"/>
      <c r="J85" s="1668" t="s">
        <v>1102</v>
      </c>
      <c r="K85" s="1669"/>
      <c r="L85" s="1669"/>
      <c r="M85" s="1669"/>
      <c r="N85" s="1670"/>
      <c r="O85" s="1944">
        <f>データ一覧!R222</f>
        <v>9</v>
      </c>
      <c r="P85" s="623"/>
      <c r="Q85" s="624"/>
      <c r="R85" s="150" t="s">
        <v>1103</v>
      </c>
      <c r="S85" s="67"/>
      <c r="T85" s="67"/>
      <c r="U85" s="67"/>
      <c r="V85" s="162"/>
      <c r="W85" s="647">
        <f>データ一覧!R238</f>
        <v>30</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データ一覧!R441</f>
        <v>393824</v>
      </c>
      <c r="AS85" s="719"/>
      <c r="AT85" s="719"/>
      <c r="AU85" s="719"/>
      <c r="AV85" s="720"/>
      <c r="AW85" s="718">
        <f>データ一覧!R455</f>
        <v>905455</v>
      </c>
      <c r="AX85" s="719"/>
      <c r="AY85" s="719"/>
      <c r="AZ85" s="719"/>
      <c r="BA85" s="720"/>
      <c r="BB85" s="1534" t="s">
        <v>1104</v>
      </c>
      <c r="BC85" s="919"/>
      <c r="BD85" s="919"/>
      <c r="BE85" s="920"/>
      <c r="BF85" s="718">
        <f>データ一覧!R469</f>
        <v>21552</v>
      </c>
      <c r="BG85" s="719"/>
      <c r="BH85" s="719"/>
      <c r="BI85" s="719"/>
      <c r="BJ85" s="720"/>
      <c r="BK85" s="647">
        <f>データ一覧!R483</f>
        <v>0</v>
      </c>
      <c r="BL85" s="1833"/>
      <c r="BM85" s="1833"/>
      <c r="BN85" s="1833"/>
      <c r="BO85" s="1803"/>
      <c r="BP85" s="319" t="s">
        <v>1267</v>
      </c>
      <c r="BQ85" s="67"/>
      <c r="BR85" s="67"/>
      <c r="BS85" s="215"/>
      <c r="BT85" s="162"/>
      <c r="BU85" s="333" t="s">
        <v>1656</v>
      </c>
      <c r="BV85" s="215"/>
      <c r="BW85" s="215"/>
      <c r="BX85" s="215"/>
      <c r="BY85" s="215"/>
      <c r="BZ85" s="215"/>
      <c r="CA85" s="215"/>
      <c r="CB85" s="215"/>
      <c r="CC85" s="215"/>
      <c r="CD85" s="215"/>
      <c r="CE85" s="215"/>
      <c r="CF85" s="215"/>
      <c r="CG85" s="215"/>
      <c r="CH85" s="215"/>
      <c r="CI85" s="215"/>
      <c r="CJ85" s="215"/>
      <c r="CK85" s="215"/>
      <c r="CL85" s="215"/>
      <c r="CM85" s="215"/>
      <c r="CN85" s="215"/>
      <c r="CO85" s="215"/>
      <c r="CP85" s="215"/>
      <c r="CQ85" s="215"/>
      <c r="CR85" s="215"/>
      <c r="CS85" s="215"/>
      <c r="CT85" s="215"/>
      <c r="CU85" s="215"/>
      <c r="CV85" s="215"/>
      <c r="CW85" s="215"/>
      <c r="CX85" s="215"/>
      <c r="CY85" s="269"/>
    </row>
    <row r="86" spans="1:137" ht="15.75" customHeight="1" x14ac:dyDescent="0.15">
      <c r="A86" s="1645" t="s">
        <v>1093</v>
      </c>
      <c r="B86" s="1682"/>
      <c r="C86" s="171"/>
      <c r="D86" s="172"/>
      <c r="E86" s="172"/>
      <c r="F86" s="173"/>
      <c r="G86" s="648"/>
      <c r="H86" s="648"/>
      <c r="I86" s="649"/>
      <c r="J86" s="1668" t="s">
        <v>1110</v>
      </c>
      <c r="K86" s="1669"/>
      <c r="L86" s="1669"/>
      <c r="M86" s="1669"/>
      <c r="N86" s="1670"/>
      <c r="O86" s="1944">
        <f>データ一覧!R223</f>
        <v>17</v>
      </c>
      <c r="P86" s="623"/>
      <c r="Q86" s="624"/>
      <c r="R86" s="1683" t="s">
        <v>1111</v>
      </c>
      <c r="S86" s="1684"/>
      <c r="T86" s="1684"/>
      <c r="U86" s="1684"/>
      <c r="V86" s="1685"/>
      <c r="W86" s="647">
        <f>データ一覧!R239</f>
        <v>614</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1268</v>
      </c>
      <c r="BQ86" s="215"/>
      <c r="BR86" s="215"/>
      <c r="BS86" s="215"/>
      <c r="BT86" s="162"/>
      <c r="BU86" s="67" t="s">
        <v>1659</v>
      </c>
      <c r="BV86" s="215"/>
      <c r="BW86" s="215"/>
      <c r="BX86" s="215"/>
      <c r="BY86" s="215"/>
      <c r="BZ86" s="215"/>
      <c r="CA86" s="215"/>
      <c r="CB86" s="215"/>
      <c r="CC86" s="215"/>
      <c r="CD86" s="346"/>
      <c r="CE86" s="91"/>
      <c r="CF86" s="91"/>
      <c r="CG86" s="91"/>
      <c r="CH86" s="91"/>
      <c r="CI86" s="215"/>
      <c r="CJ86" s="215"/>
      <c r="CK86" s="215"/>
      <c r="CL86" s="345"/>
      <c r="CM86" s="91"/>
      <c r="CN86" s="91"/>
      <c r="CO86" s="91"/>
      <c r="CP86" s="91"/>
      <c r="CQ86" s="215"/>
      <c r="CR86" s="215"/>
      <c r="CS86" s="215"/>
      <c r="CT86" s="346"/>
      <c r="CU86" s="91"/>
      <c r="CV86" s="91"/>
      <c r="CW86" s="91"/>
      <c r="CX86" s="91"/>
      <c r="CY86" s="269"/>
    </row>
    <row r="87" spans="1:137"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333" t="s">
        <v>1495</v>
      </c>
      <c r="BV87" s="215"/>
      <c r="BW87" s="215"/>
      <c r="BX87" s="215"/>
      <c r="BY87" s="215"/>
      <c r="BZ87" s="215"/>
      <c r="CA87" s="215"/>
      <c r="CB87" s="215"/>
      <c r="CC87" s="215"/>
      <c r="CD87" s="346"/>
      <c r="CE87" s="91"/>
      <c r="CF87" s="91"/>
      <c r="CG87" s="91"/>
      <c r="CH87" s="91"/>
      <c r="CI87" s="215"/>
      <c r="CJ87" s="215"/>
      <c r="CK87" s="215"/>
      <c r="CL87" s="345"/>
      <c r="CM87" s="91"/>
      <c r="CN87" s="91"/>
      <c r="CO87" s="91"/>
      <c r="CP87" s="215"/>
      <c r="CQ87" s="67"/>
      <c r="CR87" s="215"/>
      <c r="CS87" s="215"/>
      <c r="CT87" s="346"/>
      <c r="CU87" s="91"/>
      <c r="CV87" s="91"/>
      <c r="CW87" s="91"/>
      <c r="CX87" s="91"/>
      <c r="CY87" s="269"/>
    </row>
    <row r="88" spans="1:137"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22"/>
      <c r="BQ88" s="153"/>
      <c r="BR88" s="275"/>
      <c r="BS88" s="275"/>
      <c r="BT88" s="164"/>
      <c r="BU88" s="338" t="s">
        <v>1496</v>
      </c>
      <c r="BV88" s="275"/>
      <c r="BW88" s="275"/>
      <c r="BX88" s="275"/>
      <c r="BY88" s="275"/>
      <c r="BZ88" s="275"/>
      <c r="CA88" s="275"/>
      <c r="CB88" s="275"/>
      <c r="CC88" s="275"/>
      <c r="CD88" s="367"/>
      <c r="CE88" s="366"/>
      <c r="CF88" s="366"/>
      <c r="CG88" s="366"/>
      <c r="CH88" s="366"/>
      <c r="CI88" s="275"/>
      <c r="CJ88" s="275"/>
      <c r="CK88" s="275"/>
      <c r="CL88" s="365"/>
      <c r="CM88" s="366"/>
      <c r="CN88" s="366"/>
      <c r="CO88" s="366"/>
      <c r="CP88" s="366"/>
      <c r="CQ88" s="275"/>
      <c r="CR88" s="275"/>
      <c r="CS88" s="275"/>
      <c r="CT88" s="367"/>
      <c r="CU88" s="366"/>
      <c r="CV88" s="366"/>
      <c r="CW88" s="366"/>
      <c r="CX88" s="366"/>
      <c r="CY88" s="1886"/>
    </row>
    <row r="89" spans="1:137"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1975" t="s">
        <v>1269</v>
      </c>
      <c r="BQ89" s="1976"/>
      <c r="BR89" s="1977"/>
      <c r="BS89" s="1978"/>
      <c r="BT89" s="160"/>
      <c r="BU89" s="472" t="s">
        <v>1657</v>
      </c>
      <c r="BV89" s="1976"/>
      <c r="BW89" s="1976"/>
      <c r="BX89" s="1976"/>
      <c r="BY89" s="368"/>
      <c r="BZ89" s="368"/>
      <c r="CA89" s="368"/>
      <c r="CB89" s="368"/>
      <c r="CC89" s="368"/>
      <c r="CD89" s="369"/>
      <c r="CE89" s="370"/>
      <c r="CF89" s="370"/>
      <c r="CG89" s="370"/>
      <c r="CH89" s="370"/>
      <c r="CI89" s="368"/>
      <c r="CJ89" s="368"/>
      <c r="CK89" s="368"/>
      <c r="CL89" s="371"/>
      <c r="CM89" s="370"/>
      <c r="CN89" s="370"/>
      <c r="CO89" s="370"/>
      <c r="CP89" s="370"/>
      <c r="CQ89" s="368"/>
      <c r="CR89" s="368"/>
      <c r="CS89" s="368"/>
      <c r="CT89" s="369"/>
      <c r="CU89" s="370"/>
      <c r="CV89" s="370"/>
      <c r="CW89" s="370"/>
      <c r="CX89" s="370"/>
      <c r="CY89" s="372"/>
    </row>
    <row r="90" spans="1:137"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1979" t="s">
        <v>1271</v>
      </c>
      <c r="BQ90" s="1980"/>
      <c r="BR90" s="343"/>
      <c r="BS90" s="343"/>
      <c r="BT90" s="1980"/>
      <c r="BU90" s="342" t="s">
        <v>1497</v>
      </c>
      <c r="BV90" s="343"/>
      <c r="BW90" s="343"/>
      <c r="BX90" s="343"/>
      <c r="BY90" s="215"/>
      <c r="BZ90" s="344"/>
      <c r="CA90" s="215"/>
      <c r="CB90" s="215"/>
      <c r="CC90" s="215"/>
      <c r="CD90" s="345"/>
      <c r="CE90" s="91"/>
      <c r="CF90" s="91"/>
      <c r="CG90" s="91"/>
      <c r="CH90" s="91"/>
      <c r="CI90" s="215"/>
      <c r="CJ90" s="215"/>
      <c r="CK90" s="215"/>
      <c r="CL90" s="346"/>
      <c r="CM90" s="91"/>
      <c r="CN90" s="91"/>
      <c r="CO90" s="91"/>
      <c r="CP90" s="91"/>
      <c r="CQ90" s="215"/>
      <c r="CR90" s="215"/>
      <c r="CS90" s="215"/>
      <c r="CT90" s="345"/>
      <c r="CU90" s="91"/>
      <c r="CV90" s="91"/>
      <c r="CW90" s="91"/>
      <c r="CX90" s="91"/>
      <c r="CY90" s="269"/>
    </row>
    <row r="91" spans="1:137" ht="15.75" customHeight="1" x14ac:dyDescent="0.15">
      <c r="A91" s="1645" t="s">
        <v>1149</v>
      </c>
      <c r="B91" s="1682"/>
      <c r="C91" s="729" t="s">
        <v>735</v>
      </c>
      <c r="D91" s="730"/>
      <c r="E91" s="730"/>
      <c r="F91" s="731"/>
      <c r="G91" s="1707">
        <f>データ一覧!R230</f>
        <v>58</v>
      </c>
      <c r="H91" s="1708"/>
      <c r="I91" s="1709"/>
      <c r="J91" s="729" t="s">
        <v>735</v>
      </c>
      <c r="K91" s="730"/>
      <c r="L91" s="730"/>
      <c r="M91" s="730"/>
      <c r="N91" s="731"/>
      <c r="O91" s="1707">
        <f>データ一覧!R224</f>
        <v>67.3</v>
      </c>
      <c r="P91" s="1708"/>
      <c r="Q91" s="1709"/>
      <c r="R91" s="729" t="s">
        <v>735</v>
      </c>
      <c r="S91" s="730"/>
      <c r="T91" s="730"/>
      <c r="U91" s="730"/>
      <c r="V91" s="731"/>
      <c r="W91" s="1707">
        <f>データ一覧!R227</f>
        <v>65.8</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データ一覧!R484</f>
        <v>3</v>
      </c>
      <c r="AT91" s="797"/>
      <c r="AU91" s="1121">
        <f>データ一覧!R485</f>
        <v>125226</v>
      </c>
      <c r="AV91" s="1122"/>
      <c r="AW91" s="1123"/>
      <c r="AX91" s="153"/>
      <c r="AY91" s="805">
        <f>データ一覧!R486</f>
        <v>3</v>
      </c>
      <c r="AZ91" s="806"/>
      <c r="BA91" s="804">
        <f>データ一覧!R487</f>
        <v>7</v>
      </c>
      <c r="BB91" s="805"/>
      <c r="BC91" s="806"/>
      <c r="BD91" s="1972">
        <f>データ一覧!R488</f>
        <v>0</v>
      </c>
      <c r="BE91" s="1969"/>
      <c r="BF91" s="1973"/>
      <c r="BG91" s="804">
        <f>データ一覧!R489</f>
        <v>4</v>
      </c>
      <c r="BH91" s="805"/>
      <c r="BI91" s="823"/>
      <c r="BJ91" s="844">
        <f>データ一覧!R490</f>
        <v>42</v>
      </c>
      <c r="BK91" s="845"/>
      <c r="BL91" s="846"/>
      <c r="BM91" s="786">
        <f>データ一覧!R491</f>
        <v>915</v>
      </c>
      <c r="BN91" s="787"/>
      <c r="BO91" s="788"/>
      <c r="BP91" s="319"/>
      <c r="BQ91" s="215"/>
      <c r="BR91" s="215"/>
      <c r="BS91" s="215"/>
      <c r="BT91" s="162"/>
      <c r="BU91" s="333" t="s">
        <v>1498</v>
      </c>
      <c r="BV91" s="215"/>
      <c r="BW91" s="215"/>
      <c r="BX91" s="215"/>
      <c r="BY91" s="215"/>
      <c r="BZ91" s="215"/>
      <c r="CA91" s="215"/>
      <c r="CB91" s="215"/>
      <c r="CC91" s="215"/>
      <c r="CD91" s="346"/>
      <c r="CE91" s="91"/>
      <c r="CF91" s="91"/>
      <c r="CG91" s="91"/>
      <c r="CH91" s="91"/>
      <c r="CI91" s="215"/>
      <c r="CJ91" s="215"/>
      <c r="CK91" s="215"/>
      <c r="CL91" s="345"/>
      <c r="CM91" s="91"/>
      <c r="CN91" s="91"/>
      <c r="CO91" s="91"/>
      <c r="CP91" s="91"/>
      <c r="CQ91" s="215"/>
      <c r="CR91" s="215"/>
      <c r="CS91" s="215"/>
      <c r="CT91" s="345"/>
      <c r="CU91" s="91"/>
      <c r="CV91" s="91"/>
      <c r="CW91" s="91"/>
      <c r="CX91" s="91"/>
      <c r="CY91" s="269"/>
    </row>
    <row r="92" spans="1:137" ht="15.75" customHeight="1" x14ac:dyDescent="0.15">
      <c r="A92" s="1690" t="s">
        <v>1153</v>
      </c>
      <c r="B92" s="483"/>
      <c r="C92" s="1518" t="s">
        <v>394</v>
      </c>
      <c r="D92" s="621"/>
      <c r="E92" s="621"/>
      <c r="F92" s="622"/>
      <c r="G92" s="1650">
        <f>データ一覧!R231</f>
        <v>29</v>
      </c>
      <c r="H92" s="1711"/>
      <c r="I92" s="1712"/>
      <c r="J92" s="1518" t="s">
        <v>394</v>
      </c>
      <c r="K92" s="621"/>
      <c r="L92" s="621"/>
      <c r="M92" s="621"/>
      <c r="N92" s="622"/>
      <c r="O92" s="1650">
        <f>データ一覧!R225</f>
        <v>65.8</v>
      </c>
      <c r="P92" s="1711"/>
      <c r="Q92" s="1712"/>
      <c r="R92" s="1518" t="s">
        <v>394</v>
      </c>
      <c r="S92" s="621"/>
      <c r="T92" s="621"/>
      <c r="U92" s="621"/>
      <c r="V92" s="622"/>
      <c r="W92" s="1650">
        <f>データ一覧!R228</f>
        <v>64.099999999999994</v>
      </c>
      <c r="X92" s="1711"/>
      <c r="Y92" s="1713"/>
      <c r="Z92" s="67"/>
      <c r="AA92" s="742">
        <f>データ一覧!R320</f>
        <v>12</v>
      </c>
      <c r="AB92" s="743"/>
      <c r="AC92" s="656">
        <f>データ一覧!R323</f>
        <v>3860</v>
      </c>
      <c r="AD92" s="743"/>
      <c r="AE92" s="656">
        <f>データ一覧!R324</f>
        <v>4170</v>
      </c>
      <c r="AF92" s="743"/>
      <c r="AG92" s="809">
        <f>データ一覧!R322</f>
        <v>70.709999999999994</v>
      </c>
      <c r="AH92" s="1110"/>
      <c r="AI92" s="1111"/>
      <c r="AJ92" s="838">
        <f>データ一覧!R325</f>
        <v>210</v>
      </c>
      <c r="AK92" s="1112"/>
      <c r="AL92" s="838">
        <f>データ一覧!R326</f>
        <v>114</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352"/>
      <c r="BQ92" s="347"/>
      <c r="BR92" s="347"/>
      <c r="BS92" s="347"/>
      <c r="BT92" s="162"/>
      <c r="BU92" s="610" t="s">
        <v>1658</v>
      </c>
      <c r="BV92" s="347"/>
      <c r="BW92" s="347"/>
      <c r="BX92" s="347"/>
      <c r="BY92" s="347"/>
      <c r="BZ92" s="347"/>
      <c r="CA92" s="348"/>
      <c r="CB92" s="348"/>
      <c r="CC92" s="348"/>
      <c r="CD92" s="348"/>
      <c r="CE92" s="348"/>
      <c r="CF92" s="348"/>
      <c r="CG92" s="348"/>
      <c r="CH92" s="348"/>
      <c r="CI92" s="348"/>
      <c r="CJ92" s="348"/>
      <c r="CK92" s="348"/>
      <c r="CL92" s="348"/>
      <c r="CM92" s="348"/>
      <c r="CN92" s="348"/>
      <c r="CO92" s="348"/>
      <c r="CP92" s="348"/>
      <c r="CQ92" s="348"/>
      <c r="CR92" s="348"/>
      <c r="CS92" s="348"/>
      <c r="CT92" s="348"/>
      <c r="CU92" s="348"/>
      <c r="CV92" s="348"/>
      <c r="CW92" s="348"/>
      <c r="CX92" s="348"/>
      <c r="CY92" s="349"/>
    </row>
    <row r="93" spans="1:137" ht="15.75" customHeight="1" thickBot="1" x14ac:dyDescent="0.2">
      <c r="A93" s="593"/>
      <c r="B93" s="1715"/>
      <c r="C93" s="1716" t="s">
        <v>395</v>
      </c>
      <c r="D93" s="1717"/>
      <c r="E93" s="1717"/>
      <c r="F93" s="1718"/>
      <c r="G93" s="1719">
        <f>データ一覧!R232</f>
        <v>29</v>
      </c>
      <c r="H93" s="1720"/>
      <c r="I93" s="1721"/>
      <c r="J93" s="1716" t="s">
        <v>395</v>
      </c>
      <c r="K93" s="1717"/>
      <c r="L93" s="1717"/>
      <c r="M93" s="1717"/>
      <c r="N93" s="1718"/>
      <c r="O93" s="1719">
        <f>データ一覧!R226</f>
        <v>71</v>
      </c>
      <c r="P93" s="1720"/>
      <c r="Q93" s="1721"/>
      <c r="R93" s="1716" t="s">
        <v>395</v>
      </c>
      <c r="S93" s="1717"/>
      <c r="T93" s="1717"/>
      <c r="U93" s="1717"/>
      <c r="V93" s="1718"/>
      <c r="W93" s="1719">
        <f>データ一覧!R229</f>
        <v>70.599999999999994</v>
      </c>
      <c r="X93" s="1720"/>
      <c r="Y93" s="1722"/>
      <c r="Z93" s="191"/>
      <c r="AA93" s="191"/>
      <c r="AB93" s="191"/>
      <c r="AC93" s="192"/>
      <c r="AD93" s="193"/>
      <c r="AE93" s="191"/>
      <c r="AF93" s="191"/>
      <c r="AG93" s="1823" t="str">
        <f>データ一覧!R321</f>
        <v>4.4.17</v>
      </c>
      <c r="AH93" s="1070"/>
      <c r="AI93" s="1071"/>
      <c r="AJ93" s="191"/>
      <c r="AK93" s="191"/>
      <c r="AL93" s="192"/>
      <c r="AM93" s="195"/>
      <c r="AN93" s="824" t="s">
        <v>1161</v>
      </c>
      <c r="AO93" s="825"/>
      <c r="AP93" s="825"/>
      <c r="AQ93" s="826"/>
      <c r="AR93" s="1127">
        <f>データ一覧!R492</f>
        <v>71</v>
      </c>
      <c r="AS93" s="1128"/>
      <c r="AT93" s="1129"/>
      <c r="AU93" s="1962">
        <f>データ一覧!R493</f>
        <v>0</v>
      </c>
      <c r="AV93" s="1963"/>
      <c r="AW93" s="1964"/>
      <c r="AX93" s="1118">
        <f>データ一覧!R494</f>
        <v>60</v>
      </c>
      <c r="AY93" s="1119"/>
      <c r="AZ93" s="1119"/>
      <c r="BA93" s="832">
        <f>データ一覧!R495</f>
        <v>1</v>
      </c>
      <c r="BB93" s="815"/>
      <c r="BC93" s="815"/>
      <c r="BD93" s="815"/>
      <c r="BE93" s="815"/>
      <c r="BF93" s="833"/>
      <c r="BG93" s="88" t="s">
        <v>1243</v>
      </c>
      <c r="BH93" s="88"/>
      <c r="BI93" s="88"/>
      <c r="BJ93" s="814">
        <f>データ一覧!R496</f>
        <v>1913</v>
      </c>
      <c r="BK93" s="815"/>
      <c r="BL93" s="815"/>
      <c r="BM93" s="815"/>
      <c r="BN93" s="815"/>
      <c r="BO93" s="816"/>
      <c r="BP93" s="323"/>
      <c r="BQ93" s="324"/>
      <c r="BR93" s="324"/>
      <c r="BS93" s="324"/>
      <c r="BT93" s="197"/>
      <c r="BU93" s="334"/>
      <c r="BV93" s="324"/>
      <c r="BW93" s="324"/>
      <c r="BX93" s="324"/>
      <c r="BY93" s="324"/>
      <c r="BZ93" s="324"/>
      <c r="CA93" s="350"/>
      <c r="CB93" s="350"/>
      <c r="CC93" s="350"/>
      <c r="CD93" s="350"/>
      <c r="CE93" s="350"/>
      <c r="CF93" s="350"/>
      <c r="CG93" s="350"/>
      <c r="CH93" s="350"/>
      <c r="CI93" s="350"/>
      <c r="CJ93" s="350"/>
      <c r="CK93" s="350"/>
      <c r="CL93" s="350"/>
      <c r="CM93" s="350"/>
      <c r="CN93" s="350"/>
      <c r="CO93" s="350"/>
      <c r="CP93" s="350"/>
      <c r="CQ93" s="350"/>
      <c r="CR93" s="350"/>
      <c r="CS93" s="350"/>
      <c r="CT93" s="350"/>
      <c r="CU93" s="350"/>
      <c r="CV93" s="350"/>
      <c r="CW93" s="350"/>
      <c r="CX93" s="350"/>
      <c r="CY93" s="351"/>
    </row>
    <row r="95" spans="1:137" x14ac:dyDescent="0.15">
      <c r="CJ95" s="5"/>
      <c r="CK95" s="5"/>
      <c r="CL95" s="5"/>
      <c r="CM95" s="5"/>
      <c r="CN95" s="5"/>
      <c r="CO95" s="5"/>
      <c r="CP95" s="5"/>
      <c r="CQ95" s="5"/>
      <c r="CR95" s="5"/>
      <c r="CS95" s="5"/>
      <c r="CT95" s="5"/>
      <c r="CU95" s="5"/>
      <c r="CV95" s="5"/>
      <c r="CW95" s="5"/>
      <c r="CX95" s="5"/>
      <c r="CY95" s="5"/>
      <c r="DR95"/>
      <c r="DS95"/>
      <c r="DT95"/>
      <c r="DU95"/>
      <c r="DV95"/>
      <c r="DW95"/>
      <c r="DX95"/>
      <c r="DY95"/>
      <c r="DZ95"/>
      <c r="EA95"/>
      <c r="EB95"/>
      <c r="EC95"/>
      <c r="ED95"/>
      <c r="EE95"/>
      <c r="EF95"/>
      <c r="EG95"/>
    </row>
    <row r="96" spans="1:137" x14ac:dyDescent="0.15">
      <c r="CJ96" s="5"/>
      <c r="CK96" s="5"/>
      <c r="CL96" s="5"/>
      <c r="CM96" s="5"/>
      <c r="CN96" s="5"/>
      <c r="CO96" s="5"/>
      <c r="CP96" s="5"/>
      <c r="CQ96" s="5"/>
      <c r="CR96" s="5"/>
      <c r="CS96" s="5"/>
      <c r="CT96" s="5"/>
      <c r="CU96" s="5"/>
      <c r="CV96" s="5"/>
      <c r="CW96" s="5"/>
      <c r="CX96" s="5"/>
      <c r="CY96" s="5"/>
      <c r="DR96"/>
      <c r="DS96"/>
      <c r="DT96"/>
      <c r="DU96"/>
      <c r="DV96"/>
      <c r="DW96"/>
      <c r="DX96"/>
      <c r="DY96"/>
      <c r="DZ96"/>
      <c r="EA96"/>
      <c r="EB96"/>
      <c r="EC96"/>
      <c r="ED96"/>
      <c r="EE96"/>
      <c r="EF96"/>
      <c r="EG96"/>
    </row>
    <row r="97" spans="78:137" x14ac:dyDescent="0.15">
      <c r="CJ97" s="5"/>
      <c r="CK97" s="5"/>
      <c r="CL97" s="5"/>
      <c r="CM97" s="5"/>
      <c r="CN97" s="5"/>
      <c r="CO97" s="5"/>
      <c r="CP97" s="5"/>
      <c r="CQ97" s="5"/>
      <c r="CR97" s="5"/>
      <c r="CS97" s="5"/>
      <c r="CT97" s="5"/>
      <c r="CU97" s="5"/>
      <c r="CV97" s="5"/>
      <c r="CW97" s="5"/>
      <c r="CX97" s="5"/>
      <c r="CY97" s="5"/>
      <c r="DR97"/>
      <c r="DS97"/>
      <c r="DT97"/>
      <c r="DU97"/>
      <c r="DV97"/>
      <c r="DW97"/>
      <c r="DX97"/>
      <c r="DY97"/>
      <c r="DZ97"/>
      <c r="EA97"/>
      <c r="EB97"/>
      <c r="EC97"/>
      <c r="ED97"/>
      <c r="EE97"/>
      <c r="EF97"/>
      <c r="EG97"/>
    </row>
    <row r="98" spans="78:137" x14ac:dyDescent="0.15">
      <c r="CJ98" s="5"/>
      <c r="CK98" s="5"/>
      <c r="CL98" s="5"/>
      <c r="CM98" s="5"/>
      <c r="CN98" s="5"/>
      <c r="CO98" s="5"/>
      <c r="CP98" s="5"/>
      <c r="CQ98" s="5"/>
      <c r="CR98" s="5"/>
      <c r="CS98" s="5"/>
      <c r="CT98" s="5"/>
      <c r="CU98" s="5"/>
      <c r="CV98" s="5"/>
      <c r="CW98" s="5"/>
      <c r="CX98" s="5"/>
      <c r="CY98" s="5"/>
      <c r="DR98"/>
      <c r="DS98"/>
      <c r="DT98"/>
      <c r="DU98"/>
      <c r="DV98"/>
      <c r="DW98"/>
      <c r="DX98"/>
      <c r="DY98"/>
      <c r="DZ98"/>
      <c r="EA98"/>
      <c r="EB98"/>
      <c r="EC98"/>
      <c r="ED98"/>
      <c r="EE98"/>
      <c r="EF98"/>
      <c r="EG98"/>
    </row>
    <row r="99" spans="78:137" x14ac:dyDescent="0.15">
      <c r="CJ99" s="5"/>
      <c r="CK99" s="5"/>
      <c r="CL99" s="5"/>
      <c r="CM99" s="5"/>
      <c r="CN99" s="5"/>
      <c r="CO99" s="5"/>
      <c r="CP99" s="5"/>
      <c r="CQ99" s="5"/>
      <c r="CR99" s="5"/>
      <c r="CS99" s="5"/>
      <c r="CT99" s="5"/>
      <c r="CU99" s="5"/>
      <c r="CV99" s="5"/>
      <c r="CW99" s="5"/>
      <c r="CX99" s="5"/>
      <c r="CY99" s="5"/>
      <c r="DR99"/>
      <c r="DS99"/>
      <c r="DT99"/>
      <c r="DU99"/>
      <c r="DV99"/>
      <c r="DW99"/>
      <c r="DX99"/>
      <c r="DY99"/>
      <c r="DZ99"/>
      <c r="EA99"/>
      <c r="EB99"/>
      <c r="EC99"/>
      <c r="ED99"/>
      <c r="EE99"/>
      <c r="EF99"/>
      <c r="EG99"/>
    </row>
    <row r="100" spans="78:137" x14ac:dyDescent="0.15">
      <c r="CJ100" s="5"/>
      <c r="CK100" s="5"/>
      <c r="CL100" s="5"/>
      <c r="CM100" s="5"/>
      <c r="CN100" s="5"/>
      <c r="CO100" s="5"/>
      <c r="CP100" s="5"/>
      <c r="CQ100" s="5"/>
      <c r="CR100" s="5"/>
      <c r="CS100" s="5"/>
      <c r="CT100" s="5"/>
      <c r="CU100" s="5"/>
      <c r="CV100" s="5"/>
      <c r="CW100" s="5"/>
      <c r="CX100" s="5"/>
      <c r="CY100" s="5"/>
      <c r="DR100"/>
      <c r="DS100"/>
      <c r="DT100"/>
      <c r="DU100"/>
      <c r="DV100"/>
      <c r="DW100"/>
      <c r="DX100"/>
      <c r="DY100"/>
      <c r="DZ100"/>
      <c r="EA100"/>
      <c r="EB100"/>
      <c r="EC100"/>
      <c r="ED100"/>
      <c r="EE100"/>
      <c r="EF100"/>
      <c r="EG100"/>
    </row>
    <row r="101" spans="78:137" x14ac:dyDescent="0.15">
      <c r="CJ101" s="5"/>
      <c r="CK101" s="5"/>
      <c r="CL101" s="5"/>
      <c r="CM101" s="5"/>
      <c r="CN101" s="5"/>
      <c r="CO101" s="5"/>
      <c r="CP101" s="5"/>
      <c r="CQ101" s="5"/>
      <c r="CR101" s="5"/>
      <c r="CS101" s="5"/>
      <c r="CT101" s="5"/>
      <c r="CU101" s="5"/>
      <c r="CV101" s="5"/>
      <c r="CW101" s="5"/>
      <c r="CX101" s="5"/>
      <c r="CY101" s="5"/>
      <c r="DR101"/>
      <c r="DS101"/>
      <c r="DT101"/>
      <c r="DU101"/>
      <c r="DV101"/>
      <c r="DW101"/>
      <c r="DX101"/>
      <c r="DY101"/>
      <c r="DZ101"/>
      <c r="EA101"/>
      <c r="EB101"/>
      <c r="EC101"/>
      <c r="ED101"/>
      <c r="EE101"/>
      <c r="EF101"/>
      <c r="EG101"/>
    </row>
    <row r="102" spans="78:137" x14ac:dyDescent="0.15">
      <c r="CJ102" s="5"/>
      <c r="CK102" s="5"/>
      <c r="CL102" s="5"/>
      <c r="CM102" s="5"/>
      <c r="CN102" s="5"/>
      <c r="CO102" s="5"/>
      <c r="CP102" s="5"/>
      <c r="CQ102" s="5"/>
      <c r="CR102" s="5"/>
      <c r="CS102" s="5"/>
      <c r="CT102" s="5"/>
      <c r="CU102" s="5"/>
      <c r="CV102" s="5"/>
      <c r="CW102" s="5"/>
      <c r="CX102" s="5"/>
      <c r="CY102" s="5"/>
      <c r="DR102"/>
      <c r="DS102"/>
      <c r="DT102"/>
      <c r="DU102"/>
      <c r="DV102"/>
      <c r="DW102"/>
      <c r="DX102"/>
      <c r="DY102"/>
      <c r="DZ102"/>
      <c r="EA102"/>
      <c r="EB102"/>
      <c r="EC102"/>
      <c r="ED102"/>
      <c r="EE102"/>
      <c r="EF102"/>
      <c r="EG102"/>
    </row>
    <row r="103" spans="78:137" x14ac:dyDescent="0.15">
      <c r="CJ103" s="5"/>
      <c r="CK103" s="5"/>
      <c r="CL103" s="5"/>
      <c r="CM103" s="5"/>
      <c r="CN103" s="5"/>
      <c r="CO103" s="5"/>
      <c r="CP103" s="5"/>
      <c r="CQ103" s="5"/>
      <c r="CR103" s="5"/>
      <c r="CS103" s="5"/>
      <c r="CT103" s="5"/>
      <c r="CU103" s="5"/>
      <c r="CV103" s="5"/>
      <c r="CW103" s="5"/>
      <c r="CX103" s="5"/>
      <c r="CY103" s="5"/>
      <c r="DR103"/>
      <c r="DS103"/>
      <c r="DT103"/>
      <c r="DU103"/>
      <c r="DV103"/>
      <c r="DW103"/>
      <c r="DX103"/>
      <c r="DY103"/>
      <c r="DZ103"/>
      <c r="EA103"/>
      <c r="EB103"/>
      <c r="EC103"/>
      <c r="ED103"/>
      <c r="EE103"/>
      <c r="EF103"/>
      <c r="EG103"/>
    </row>
    <row r="104" spans="78:137" x14ac:dyDescent="0.1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DH104"/>
      <c r="DI104"/>
      <c r="DJ104"/>
      <c r="DK104"/>
      <c r="DL104"/>
      <c r="DM104"/>
      <c r="DN104"/>
      <c r="DO104"/>
      <c r="DP104"/>
      <c r="DQ104"/>
      <c r="DR104"/>
      <c r="DS104"/>
      <c r="DT104"/>
      <c r="DU104"/>
      <c r="DV104"/>
      <c r="DW104"/>
      <c r="DX104"/>
      <c r="DY104"/>
      <c r="DZ104"/>
      <c r="EA104"/>
      <c r="EB104"/>
      <c r="EC104"/>
      <c r="ED104"/>
      <c r="EE104"/>
      <c r="EF104"/>
      <c r="EG104"/>
    </row>
  </sheetData>
  <mergeCells count="1108">
    <mergeCell ref="BZ33:CC33"/>
    <mergeCell ref="CD33:CG33"/>
    <mergeCell ref="AG16:AH16"/>
    <mergeCell ref="AD36:AE36"/>
    <mergeCell ref="AK36:AL36"/>
    <mergeCell ref="A70:G70"/>
    <mergeCell ref="A69:G69"/>
    <mergeCell ref="A68:G68"/>
    <mergeCell ref="A67:G67"/>
    <mergeCell ref="H66:J66"/>
    <mergeCell ref="H68:J68"/>
    <mergeCell ref="K69:M69"/>
    <mergeCell ref="C93:F93"/>
    <mergeCell ref="J93:N93"/>
    <mergeCell ref="O93:Q93"/>
    <mergeCell ref="R93:V93"/>
    <mergeCell ref="R86:V86"/>
    <mergeCell ref="G86:I86"/>
    <mergeCell ref="J86:N86"/>
    <mergeCell ref="O86:Q86"/>
    <mergeCell ref="W86:Y86"/>
    <mergeCell ref="C87:I89"/>
    <mergeCell ref="J87:Y88"/>
    <mergeCell ref="J89:Q89"/>
    <mergeCell ref="R89:Y89"/>
    <mergeCell ref="C90:F90"/>
    <mergeCell ref="J90:N90"/>
    <mergeCell ref="R90:V90"/>
    <mergeCell ref="C91:F91"/>
    <mergeCell ref="Z22:AC22"/>
    <mergeCell ref="J91:N91"/>
    <mergeCell ref="R91:V91"/>
    <mergeCell ref="C92:F92"/>
    <mergeCell ref="J92:N92"/>
    <mergeCell ref="R92:V92"/>
    <mergeCell ref="J85:N85"/>
    <mergeCell ref="O85:Q85"/>
    <mergeCell ref="W85:Y85"/>
    <mergeCell ref="G92:I92"/>
    <mergeCell ref="O92:Q92"/>
    <mergeCell ref="W92:Y92"/>
    <mergeCell ref="G93:I93"/>
    <mergeCell ref="W93:Y93"/>
    <mergeCell ref="G90:I90"/>
    <mergeCell ref="O90:Q90"/>
    <mergeCell ref="W90:Y90"/>
    <mergeCell ref="G91:I91"/>
    <mergeCell ref="O91:Q91"/>
    <mergeCell ref="W91:Y91"/>
    <mergeCell ref="A51:K52"/>
    <mergeCell ref="L51:Y52"/>
    <mergeCell ref="N71:P71"/>
    <mergeCell ref="Q70:S70"/>
    <mergeCell ref="K70:M70"/>
    <mergeCell ref="AD77:AE77"/>
    <mergeCell ref="AG77:AH77"/>
    <mergeCell ref="T57:V57"/>
    <mergeCell ref="N42:P42"/>
    <mergeCell ref="K43:M43"/>
    <mergeCell ref="Z72:AC72"/>
    <mergeCell ref="AG72:AH72"/>
    <mergeCell ref="T64:V64"/>
    <mergeCell ref="N62:P62"/>
    <mergeCell ref="AG42:AJ42"/>
    <mergeCell ref="L35:N35"/>
    <mergeCell ref="O35:Q35"/>
    <mergeCell ref="S35:T35"/>
    <mergeCell ref="T62:V62"/>
    <mergeCell ref="W62:Y62"/>
    <mergeCell ref="K64:M64"/>
    <mergeCell ref="Q63:S63"/>
    <mergeCell ref="Q57:S57"/>
    <mergeCell ref="H63:J63"/>
    <mergeCell ref="H72:J72"/>
    <mergeCell ref="AD76:AE76"/>
    <mergeCell ref="AG76:AH76"/>
    <mergeCell ref="Z77:AC77"/>
    <mergeCell ref="H74:J74"/>
    <mergeCell ref="C77:I77"/>
    <mergeCell ref="J77:Q77"/>
    <mergeCell ref="R77:Y77"/>
    <mergeCell ref="U32:V32"/>
    <mergeCell ref="AD82:AF82"/>
    <mergeCell ref="AN83:AQ83"/>
    <mergeCell ref="BK71:BO71"/>
    <mergeCell ref="A15:Y16"/>
    <mergeCell ref="A25:Y26"/>
    <mergeCell ref="A73:G73"/>
    <mergeCell ref="H67:J67"/>
    <mergeCell ref="T59:V59"/>
    <mergeCell ref="T58:V58"/>
    <mergeCell ref="AX92:AZ92"/>
    <mergeCell ref="AR58:AU58"/>
    <mergeCell ref="AV58:AY58"/>
    <mergeCell ref="AZ58:BC58"/>
    <mergeCell ref="Z46:AC46"/>
    <mergeCell ref="Z47:AC47"/>
    <mergeCell ref="BD56:BF56"/>
    <mergeCell ref="AR56:AT56"/>
    <mergeCell ref="W83:Y83"/>
    <mergeCell ref="W84:Y84"/>
    <mergeCell ref="G82:I82"/>
    <mergeCell ref="J82:N82"/>
    <mergeCell ref="O82:Q82"/>
    <mergeCell ref="G83:I83"/>
    <mergeCell ref="J83:N83"/>
    <mergeCell ref="O83:Q83"/>
    <mergeCell ref="G84:I84"/>
    <mergeCell ref="J84:N84"/>
    <mergeCell ref="O84:Q84"/>
    <mergeCell ref="G85:I85"/>
    <mergeCell ref="AJ16:AL16"/>
    <mergeCell ref="Z20:AC20"/>
    <mergeCell ref="Z21:AC21"/>
    <mergeCell ref="AG93:AI93"/>
    <mergeCell ref="AY89:BB89"/>
    <mergeCell ref="BJ59:BL59"/>
    <mergeCell ref="BF71:BJ71"/>
    <mergeCell ref="BK69:BO69"/>
    <mergeCell ref="BK83:BO83"/>
    <mergeCell ref="BL61:BO61"/>
    <mergeCell ref="BK72:BO72"/>
    <mergeCell ref="BM58:BO58"/>
    <mergeCell ref="BD58:BF58"/>
    <mergeCell ref="BH60:BK60"/>
    <mergeCell ref="BF72:BJ72"/>
    <mergeCell ref="BH61:BK61"/>
    <mergeCell ref="BH62:BK62"/>
    <mergeCell ref="BL62:BO62"/>
    <mergeCell ref="AN67:BO67"/>
    <mergeCell ref="BF66:BL66"/>
    <mergeCell ref="BB68:BE68"/>
    <mergeCell ref="AS59:AU59"/>
    <mergeCell ref="AJ69:AL69"/>
    <mergeCell ref="AW59:AY59"/>
    <mergeCell ref="BG59:BI59"/>
    <mergeCell ref="BF79:BJ79"/>
    <mergeCell ref="BK79:BO79"/>
    <mergeCell ref="AS89:AV89"/>
    <mergeCell ref="AW77:BA77"/>
    <mergeCell ref="AR72:AV72"/>
    <mergeCell ref="AO31:AU31"/>
    <mergeCell ref="AO27:AU27"/>
    <mergeCell ref="AO23:AU23"/>
    <mergeCell ref="Z23:AC23"/>
    <mergeCell ref="CR32:CU32"/>
    <mergeCell ref="BQ33:BU33"/>
    <mergeCell ref="BB34:BE34"/>
    <mergeCell ref="BI36:BM36"/>
    <mergeCell ref="BB36:BE36"/>
    <mergeCell ref="BP41:BV42"/>
    <mergeCell ref="BI40:BM40"/>
    <mergeCell ref="BQ50:BX50"/>
    <mergeCell ref="BQ49:BX49"/>
    <mergeCell ref="BP43:BV43"/>
    <mergeCell ref="BH51:BJ51"/>
    <mergeCell ref="AY51:BB51"/>
    <mergeCell ref="BD51:BF51"/>
    <mergeCell ref="BK49:BN49"/>
    <mergeCell ref="BX41:BZ42"/>
    <mergeCell ref="BP44:CE45"/>
    <mergeCell ref="AX32:AZ32"/>
    <mergeCell ref="BX39:BZ39"/>
    <mergeCell ref="BI39:BM39"/>
    <mergeCell ref="CB38:CE38"/>
    <mergeCell ref="AX39:AZ39"/>
    <mergeCell ref="BB39:BE39"/>
    <mergeCell ref="BI37:BM37"/>
    <mergeCell ref="BB35:BE35"/>
    <mergeCell ref="BZ49:CB49"/>
    <mergeCell ref="AX44:AZ44"/>
    <mergeCell ref="CT39:CW39"/>
    <mergeCell ref="BB37:BE37"/>
    <mergeCell ref="CB37:CE37"/>
    <mergeCell ref="BB41:BE41"/>
    <mergeCell ref="BB44:BE44"/>
    <mergeCell ref="BV33:BY33"/>
    <mergeCell ref="BP15:CD16"/>
    <mergeCell ref="BX38:BZ38"/>
    <mergeCell ref="BX37:BZ37"/>
    <mergeCell ref="AX24:AZ24"/>
    <mergeCell ref="BB24:BE24"/>
    <mergeCell ref="BI24:BM24"/>
    <mergeCell ref="AO26:AU26"/>
    <mergeCell ref="BV23:BY23"/>
    <mergeCell ref="BZ23:CC23"/>
    <mergeCell ref="CD23:CG23"/>
    <mergeCell ref="CE15:CR16"/>
    <mergeCell ref="CP38:CR38"/>
    <mergeCell ref="CR33:CU33"/>
    <mergeCell ref="BB30:BE30"/>
    <mergeCell ref="BI30:BM30"/>
    <mergeCell ref="AO30:AU30"/>
    <mergeCell ref="AX30:AZ30"/>
    <mergeCell ref="AO29:AU29"/>
    <mergeCell ref="AX29:AZ29"/>
    <mergeCell ref="AX33:AZ33"/>
    <mergeCell ref="BB33:BE33"/>
    <mergeCell ref="BI33:BM33"/>
    <mergeCell ref="AO36:AU36"/>
    <mergeCell ref="AO37:AU37"/>
    <mergeCell ref="AO38:AU38"/>
    <mergeCell ref="AX38:AZ38"/>
    <mergeCell ref="AX37:AZ37"/>
    <mergeCell ref="CC36:CF36"/>
    <mergeCell ref="CN33:CQ33"/>
    <mergeCell ref="AO33:AU33"/>
    <mergeCell ref="CR27:CU27"/>
    <mergeCell ref="CN21:CQ21"/>
    <mergeCell ref="BG50:BJ50"/>
    <mergeCell ref="CU36:CX36"/>
    <mergeCell ref="BX36:BZ36"/>
    <mergeCell ref="BK50:BO50"/>
    <mergeCell ref="AD45:AE45"/>
    <mergeCell ref="AK46:AL46"/>
    <mergeCell ref="CC48:CE48"/>
    <mergeCell ref="AU50:AX50"/>
    <mergeCell ref="AN50:AT50"/>
    <mergeCell ref="BE49:BH49"/>
    <mergeCell ref="AY49:BB49"/>
    <mergeCell ref="BZ46:CE46"/>
    <mergeCell ref="BQ48:BX48"/>
    <mergeCell ref="CT42:CW42"/>
    <mergeCell ref="CP37:CR37"/>
    <mergeCell ref="AO39:AU39"/>
    <mergeCell ref="CJ50:CM50"/>
    <mergeCell ref="BB42:BE42"/>
    <mergeCell ref="AX40:AZ40"/>
    <mergeCell ref="AX41:AZ41"/>
    <mergeCell ref="CF49:CI49"/>
    <mergeCell ref="AO41:AU41"/>
    <mergeCell ref="CH39:CN39"/>
    <mergeCell ref="BX40:BZ40"/>
    <mergeCell ref="BP40:BV40"/>
    <mergeCell ref="BB40:BE40"/>
    <mergeCell ref="CR48:CU48"/>
    <mergeCell ref="AO44:AU44"/>
    <mergeCell ref="BX43:BZ43"/>
    <mergeCell ref="AX43:AZ43"/>
    <mergeCell ref="BI42:BM42"/>
    <mergeCell ref="BI41:BM41"/>
    <mergeCell ref="CV32:CY32"/>
    <mergeCell ref="CV28:CY28"/>
    <mergeCell ref="CR31:CU31"/>
    <mergeCell ref="CP36:CR36"/>
    <mergeCell ref="CP40:CR40"/>
    <mergeCell ref="AX34:AZ34"/>
    <mergeCell ref="AO32:AU32"/>
    <mergeCell ref="BQ31:BU31"/>
    <mergeCell ref="CN31:CQ31"/>
    <mergeCell ref="CV50:CY50"/>
    <mergeCell ref="CN32:CQ32"/>
    <mergeCell ref="CN71:CP71"/>
    <mergeCell ref="CB71:CD71"/>
    <mergeCell ref="AW71:BA71"/>
    <mergeCell ref="BW64:BY64"/>
    <mergeCell ref="CH69:CJ69"/>
    <mergeCell ref="CV63:CX63"/>
    <mergeCell ref="CP63:CR63"/>
    <mergeCell ref="CF66:CI66"/>
    <mergeCell ref="CU66:CX66"/>
    <mergeCell ref="CQ64:CS64"/>
    <mergeCell ref="CQ69:CS69"/>
    <mergeCell ref="CB69:CD69"/>
    <mergeCell ref="CT68:CY68"/>
    <mergeCell ref="AN69:AQ69"/>
    <mergeCell ref="AR69:AV69"/>
    <mergeCell ref="AR66:AX66"/>
    <mergeCell ref="BB66:BE66"/>
    <mergeCell ref="BF68:BJ68"/>
    <mergeCell ref="AR68:AV68"/>
    <mergeCell ref="AR60:BE60"/>
    <mergeCell ref="AR61:AV61"/>
    <mergeCell ref="AW61:BA61"/>
    <mergeCell ref="BB61:BE61"/>
    <mergeCell ref="AR62:AV62"/>
    <mergeCell ref="AW62:BA62"/>
    <mergeCell ref="BB62:BE62"/>
    <mergeCell ref="K63:M63"/>
    <mergeCell ref="N63:P63"/>
    <mergeCell ref="W67:Y67"/>
    <mergeCell ref="W63:Y63"/>
    <mergeCell ref="K60:M60"/>
    <mergeCell ref="BK68:BO68"/>
    <mergeCell ref="T63:V63"/>
    <mergeCell ref="W68:Y68"/>
    <mergeCell ref="W66:Y66"/>
    <mergeCell ref="K68:M68"/>
    <mergeCell ref="N68:P68"/>
    <mergeCell ref="K66:M66"/>
    <mergeCell ref="N66:P66"/>
    <mergeCell ref="AW68:BA68"/>
    <mergeCell ref="AG67:AI67"/>
    <mergeCell ref="T66:V66"/>
    <mergeCell ref="Q62:S62"/>
    <mergeCell ref="Q60:S60"/>
    <mergeCell ref="Q65:S65"/>
    <mergeCell ref="CV52:CY52"/>
    <mergeCell ref="BZ52:CB52"/>
    <mergeCell ref="CC52:CE52"/>
    <mergeCell ref="CF52:CI52"/>
    <mergeCell ref="CR52:CU52"/>
    <mergeCell ref="CN52:CQ52"/>
    <mergeCell ref="CJ52:CM52"/>
    <mergeCell ref="CL64:CN64"/>
    <mergeCell ref="CF57:CI57"/>
    <mergeCell ref="BP58:CY59"/>
    <mergeCell ref="CN50:CQ50"/>
    <mergeCell ref="CN53:CQ53"/>
    <mergeCell ref="CV51:CY51"/>
    <mergeCell ref="BZ51:CB51"/>
    <mergeCell ref="CR51:CU51"/>
    <mergeCell ref="CC51:CE51"/>
    <mergeCell ref="CF51:CI51"/>
    <mergeCell ref="CN56:CQ56"/>
    <mergeCell ref="CJ56:CM56"/>
    <mergeCell ref="CF55:CI55"/>
    <mergeCell ref="CR55:CU55"/>
    <mergeCell ref="CN61:CS61"/>
    <mergeCell ref="CR56:CU56"/>
    <mergeCell ref="CR57:CU57"/>
    <mergeCell ref="CV54:CY54"/>
    <mergeCell ref="CV64:CX64"/>
    <mergeCell ref="CC54:CE54"/>
    <mergeCell ref="CF50:CI50"/>
    <mergeCell ref="BZ50:CB50"/>
    <mergeCell ref="BZ53:CB53"/>
    <mergeCell ref="CC53:CE53"/>
    <mergeCell ref="BQ57:BX57"/>
    <mergeCell ref="CS77:CV77"/>
    <mergeCell ref="BZ74:CF74"/>
    <mergeCell ref="CI74:CO74"/>
    <mergeCell ref="CR74:CX74"/>
    <mergeCell ref="CS75:CW75"/>
    <mergeCell ref="CF71:CG71"/>
    <mergeCell ref="CH71:CJ71"/>
    <mergeCell ref="CN78:CQ78"/>
    <mergeCell ref="BZ78:CD78"/>
    <mergeCell ref="CE78:CI78"/>
    <mergeCell ref="CB68:CD68"/>
    <mergeCell ref="BQ66:BT66"/>
    <mergeCell ref="CW69:CY69"/>
    <mergeCell ref="BY67:CM67"/>
    <mergeCell ref="CK69:CM69"/>
    <mergeCell ref="BY69:CA69"/>
    <mergeCell ref="CJ63:CL63"/>
    <mergeCell ref="CN69:CP69"/>
    <mergeCell ref="CX71:CY71"/>
    <mergeCell ref="CT71:CV71"/>
    <mergeCell ref="BU69:BX69"/>
    <mergeCell ref="BP68:BT71"/>
    <mergeCell ref="CE69:CG69"/>
    <mergeCell ref="BQ63:BT63"/>
    <mergeCell ref="CQ71:CS71"/>
    <mergeCell ref="BU71:BX71"/>
    <mergeCell ref="BZ71:CA71"/>
    <mergeCell ref="CF54:CI54"/>
    <mergeCell ref="CR54:CU54"/>
    <mergeCell ref="CV56:CY56"/>
    <mergeCell ref="CK71:CM71"/>
    <mergeCell ref="CR79:CU79"/>
    <mergeCell ref="CN79:CQ79"/>
    <mergeCell ref="CJ77:CM77"/>
    <mergeCell ref="CC56:CE56"/>
    <mergeCell ref="CF56:CI56"/>
    <mergeCell ref="CV57:CY57"/>
    <mergeCell ref="CH61:CM61"/>
    <mergeCell ref="CG64:CI64"/>
    <mergeCell ref="CN55:CQ55"/>
    <mergeCell ref="CJ78:CM78"/>
    <mergeCell ref="CE79:CI79"/>
    <mergeCell ref="CJ54:CM54"/>
    <mergeCell ref="CN54:CQ54"/>
    <mergeCell ref="CV55:CY55"/>
    <mergeCell ref="CC55:CE55"/>
    <mergeCell ref="BZ79:CD79"/>
    <mergeCell ref="CE68:CG68"/>
    <mergeCell ref="CJ79:CM79"/>
    <mergeCell ref="CV79:CY79"/>
    <mergeCell ref="BX63:BZ63"/>
    <mergeCell ref="BQ54:BX54"/>
    <mergeCell ref="CK68:CM68"/>
    <mergeCell ref="CT61:CY61"/>
    <mergeCell ref="BV66:BY66"/>
    <mergeCell ref="CA66:CD66"/>
    <mergeCell ref="BQ65:BT65"/>
    <mergeCell ref="BP72:CE73"/>
    <mergeCell ref="CF72:CY73"/>
    <mergeCell ref="AG90:AI90"/>
    <mergeCell ref="AN90:AQ90"/>
    <mergeCell ref="BJ90:BL90"/>
    <mergeCell ref="AG89:AI89"/>
    <mergeCell ref="CN26:CQ26"/>
    <mergeCell ref="BA93:BF93"/>
    <mergeCell ref="BJ93:BO93"/>
    <mergeCell ref="AN93:AQ93"/>
    <mergeCell ref="AR93:AT93"/>
    <mergeCell ref="AU93:AW93"/>
    <mergeCell ref="AX93:AZ93"/>
    <mergeCell ref="BJ91:BL91"/>
    <mergeCell ref="BM91:BO91"/>
    <mergeCell ref="AU91:AW91"/>
    <mergeCell ref="CW81:CY81"/>
    <mergeCell ref="CT80:CU80"/>
    <mergeCell ref="AW82:BA82"/>
    <mergeCell ref="BF82:BJ82"/>
    <mergeCell ref="BB81:BE81"/>
    <mergeCell ref="BK82:BO82"/>
    <mergeCell ref="AN81:AQ81"/>
    <mergeCell ref="AR81:AV81"/>
    <mergeCell ref="AN80:AQ80"/>
    <mergeCell ref="AW80:BA80"/>
    <mergeCell ref="BB80:BE80"/>
    <mergeCell ref="BF80:BJ80"/>
    <mergeCell ref="BK77:BO77"/>
    <mergeCell ref="BP79:BT79"/>
    <mergeCell ref="BU79:BY79"/>
    <mergeCell ref="BR77:BU77"/>
    <mergeCell ref="AG84:AH84"/>
    <mergeCell ref="AK84:AL84"/>
    <mergeCell ref="AA92:AB92"/>
    <mergeCell ref="AC92:AD92"/>
    <mergeCell ref="AE92:AF92"/>
    <mergeCell ref="AG92:AI92"/>
    <mergeCell ref="BA92:BF92"/>
    <mergeCell ref="BJ92:BO92"/>
    <mergeCell ref="AJ92:AK92"/>
    <mergeCell ref="AL92:AM92"/>
    <mergeCell ref="AN92:AQ92"/>
    <mergeCell ref="BG91:BI91"/>
    <mergeCell ref="AY91:AZ91"/>
    <mergeCell ref="BA91:BC91"/>
    <mergeCell ref="BD91:BF91"/>
    <mergeCell ref="AN91:AQ91"/>
    <mergeCell ref="AS91:AT91"/>
    <mergeCell ref="AR92:AT92"/>
    <mergeCell ref="AU92:AW92"/>
    <mergeCell ref="W82:Y82"/>
    <mergeCell ref="AN85:AQ85"/>
    <mergeCell ref="AR85:AV85"/>
    <mergeCell ref="AW85:BA85"/>
    <mergeCell ref="BB85:BE85"/>
    <mergeCell ref="AW84:BA84"/>
    <mergeCell ref="BJ89:BO89"/>
    <mergeCell ref="BF85:BJ85"/>
    <mergeCell ref="BK85:BO85"/>
    <mergeCell ref="BK84:BO84"/>
    <mergeCell ref="AA84:AB84"/>
    <mergeCell ref="AD84:AE84"/>
    <mergeCell ref="BB84:BE84"/>
    <mergeCell ref="BF84:BJ84"/>
    <mergeCell ref="BB83:BE83"/>
    <mergeCell ref="BF78:BJ78"/>
    <mergeCell ref="AR79:AV79"/>
    <mergeCell ref="BK78:BO78"/>
    <mergeCell ref="AJ81:AM82"/>
    <mergeCell ref="AR80:AV80"/>
    <mergeCell ref="BK81:BO81"/>
    <mergeCell ref="BF81:BJ81"/>
    <mergeCell ref="AW81:BA81"/>
    <mergeCell ref="BK80:BO80"/>
    <mergeCell ref="AC89:AD89"/>
    <mergeCell ref="AE89:AF89"/>
    <mergeCell ref="Z81:AC82"/>
    <mergeCell ref="AR83:AV83"/>
    <mergeCell ref="AW83:BA83"/>
    <mergeCell ref="BF83:BJ83"/>
    <mergeCell ref="AN84:AQ84"/>
    <mergeCell ref="AR84:AV84"/>
    <mergeCell ref="AN82:AQ82"/>
    <mergeCell ref="AR82:AV82"/>
    <mergeCell ref="AN78:AQ78"/>
    <mergeCell ref="AR78:AV78"/>
    <mergeCell ref="AW78:BA78"/>
    <mergeCell ref="BB78:BE78"/>
    <mergeCell ref="AN79:AQ79"/>
    <mergeCell ref="BB82:BE82"/>
    <mergeCell ref="AR77:AV77"/>
    <mergeCell ref="AW79:BA79"/>
    <mergeCell ref="BB79:BE79"/>
    <mergeCell ref="AJ77:AL77"/>
    <mergeCell ref="BF76:BJ76"/>
    <mergeCell ref="BK76:BO76"/>
    <mergeCell ref="CJ75:CN75"/>
    <mergeCell ref="BF77:BJ77"/>
    <mergeCell ref="BZ75:CF75"/>
    <mergeCell ref="CA77:CD77"/>
    <mergeCell ref="BB77:BE77"/>
    <mergeCell ref="AJ76:AL76"/>
    <mergeCell ref="AN77:AQ77"/>
    <mergeCell ref="BF75:BJ75"/>
    <mergeCell ref="BK75:BO75"/>
    <mergeCell ref="CE81:CI81"/>
    <mergeCell ref="CK81:CM81"/>
    <mergeCell ref="AG82:AI82"/>
    <mergeCell ref="BQ75:BW75"/>
    <mergeCell ref="BB76:BE76"/>
    <mergeCell ref="BB75:BE75"/>
    <mergeCell ref="BP82:CY83"/>
    <mergeCell ref="CX80:CY80"/>
    <mergeCell ref="CS81:CU81"/>
    <mergeCell ref="CO81:CQ81"/>
    <mergeCell ref="BQ81:BS81"/>
    <mergeCell ref="BV81:BX81"/>
    <mergeCell ref="CA81:CC81"/>
    <mergeCell ref="Z76:AC76"/>
    <mergeCell ref="AD73:AE73"/>
    <mergeCell ref="AG73:AH73"/>
    <mergeCell ref="AJ73:AL73"/>
    <mergeCell ref="Z74:AC74"/>
    <mergeCell ref="AD74:AE74"/>
    <mergeCell ref="AG74:AH74"/>
    <mergeCell ref="AJ74:AL74"/>
    <mergeCell ref="AR73:AV73"/>
    <mergeCell ref="AW73:BA73"/>
    <mergeCell ref="AN74:AQ74"/>
    <mergeCell ref="AR74:AV74"/>
    <mergeCell ref="AW74:BA74"/>
    <mergeCell ref="AN76:AQ76"/>
    <mergeCell ref="AR76:AV76"/>
    <mergeCell ref="AW76:BA76"/>
    <mergeCell ref="AN75:AQ75"/>
    <mergeCell ref="AR75:AV75"/>
    <mergeCell ref="AW75:BA75"/>
    <mergeCell ref="Z73:AC73"/>
    <mergeCell ref="AN73:AQ73"/>
    <mergeCell ref="BQ55:BX55"/>
    <mergeCell ref="AN62:AQ62"/>
    <mergeCell ref="AN55:AQ55"/>
    <mergeCell ref="CJ57:CM57"/>
    <mergeCell ref="BZ54:CB54"/>
    <mergeCell ref="CN51:CQ51"/>
    <mergeCell ref="AV51:AX51"/>
    <mergeCell ref="AD67:AF67"/>
    <mergeCell ref="BG58:BI58"/>
    <mergeCell ref="BJ58:BL58"/>
    <mergeCell ref="CC57:CE57"/>
    <mergeCell ref="Q59:S59"/>
    <mergeCell ref="BH55:BO55"/>
    <mergeCell ref="BD55:BG55"/>
    <mergeCell ref="AV56:AX56"/>
    <mergeCell ref="AZ56:BB56"/>
    <mergeCell ref="AW57:BB57"/>
    <mergeCell ref="AR55:AU55"/>
    <mergeCell ref="BQ56:BX56"/>
    <mergeCell ref="BL56:BN56"/>
    <mergeCell ref="BD59:BF59"/>
    <mergeCell ref="BZ56:CB56"/>
    <mergeCell ref="CO67:CS67"/>
    <mergeCell ref="CR53:CU53"/>
    <mergeCell ref="BQ62:BT62"/>
    <mergeCell ref="CD63:CF63"/>
    <mergeCell ref="CC62:CF62"/>
    <mergeCell ref="BZ57:CB57"/>
    <mergeCell ref="CJ55:CM55"/>
    <mergeCell ref="CP66:CS66"/>
    <mergeCell ref="CK66:CN66"/>
    <mergeCell ref="CN57:CQ57"/>
    <mergeCell ref="CV53:CY53"/>
    <mergeCell ref="CJ51:CM51"/>
    <mergeCell ref="BQ53:BX53"/>
    <mergeCell ref="BQ51:BX51"/>
    <mergeCell ref="BQ52:BX52"/>
    <mergeCell ref="CV47:CY47"/>
    <mergeCell ref="W44:Y44"/>
    <mergeCell ref="C42:D42"/>
    <mergeCell ref="Q42:S42"/>
    <mergeCell ref="E44:G44"/>
    <mergeCell ref="Q44:S44"/>
    <mergeCell ref="AD46:AE46"/>
    <mergeCell ref="K48:M48"/>
    <mergeCell ref="AG47:AJ47"/>
    <mergeCell ref="Q48:S48"/>
    <mergeCell ref="CF48:CI48"/>
    <mergeCell ref="BZ48:CB48"/>
    <mergeCell ref="CJ48:CM48"/>
    <mergeCell ref="CH43:CN43"/>
    <mergeCell ref="AO43:AU43"/>
    <mergeCell ref="N44:P44"/>
    <mergeCell ref="AO42:AU42"/>
    <mergeCell ref="AG46:AJ46"/>
    <mergeCell ref="CN48:CQ48"/>
    <mergeCell ref="CC50:CE50"/>
    <mergeCell ref="CR50:CU50"/>
    <mergeCell ref="CF53:CI53"/>
    <mergeCell ref="CJ53:CM53"/>
    <mergeCell ref="BL51:BO51"/>
    <mergeCell ref="CV49:CY49"/>
    <mergeCell ref="CR49:CU49"/>
    <mergeCell ref="BR47:BW47"/>
    <mergeCell ref="AZ55:BC55"/>
    <mergeCell ref="AK45:AL45"/>
    <mergeCell ref="CG46:CL46"/>
    <mergeCell ref="K42:M42"/>
    <mergeCell ref="T42:V42"/>
    <mergeCell ref="H42:J42"/>
    <mergeCell ref="CF44:CY45"/>
    <mergeCell ref="AD47:AE47"/>
    <mergeCell ref="CT40:CW40"/>
    <mergeCell ref="AK42:AL42"/>
    <mergeCell ref="CP43:CR43"/>
    <mergeCell ref="CB43:CE43"/>
    <mergeCell ref="CT43:CW43"/>
    <mergeCell ref="CB41:CE42"/>
    <mergeCell ref="CH40:CN40"/>
    <mergeCell ref="CH42:CN42"/>
    <mergeCell ref="CP41:CR41"/>
    <mergeCell ref="CP42:CR42"/>
    <mergeCell ref="H43:J43"/>
    <mergeCell ref="AX42:AZ42"/>
    <mergeCell ref="AD42:AE42"/>
    <mergeCell ref="AK47:AL47"/>
    <mergeCell ref="Q43:S43"/>
    <mergeCell ref="CH41:CN41"/>
    <mergeCell ref="CJ49:CM49"/>
    <mergeCell ref="CN49:CQ49"/>
    <mergeCell ref="CC49:CE49"/>
    <mergeCell ref="CO46:CX46"/>
    <mergeCell ref="CR47:CU47"/>
    <mergeCell ref="BI43:BM43"/>
    <mergeCell ref="CT41:CW41"/>
    <mergeCell ref="CV48:CY48"/>
    <mergeCell ref="CB40:CE40"/>
    <mergeCell ref="AO40:AU40"/>
    <mergeCell ref="BI44:BM44"/>
    <mergeCell ref="BB43:BE43"/>
    <mergeCell ref="BI34:BM34"/>
    <mergeCell ref="U35:V35"/>
    <mergeCell ref="W34:Y34"/>
    <mergeCell ref="AD35:AE35"/>
    <mergeCell ref="CT37:CW37"/>
    <mergeCell ref="CB39:CE39"/>
    <mergeCell ref="BP39:BV39"/>
    <mergeCell ref="CT38:CW38"/>
    <mergeCell ref="CP39:CR39"/>
    <mergeCell ref="CH38:CN38"/>
    <mergeCell ref="CH37:CN37"/>
    <mergeCell ref="BQ36:BU36"/>
    <mergeCell ref="BP38:BV38"/>
    <mergeCell ref="CI36:CM36"/>
    <mergeCell ref="BP37:BV37"/>
    <mergeCell ref="BI35:BM35"/>
    <mergeCell ref="W35:Y35"/>
    <mergeCell ref="AD37:AE37"/>
    <mergeCell ref="BB38:BE38"/>
    <mergeCell ref="U36:V36"/>
    <mergeCell ref="AO34:AU34"/>
    <mergeCell ref="CV33:CY33"/>
    <mergeCell ref="A45:B46"/>
    <mergeCell ref="N59:P59"/>
    <mergeCell ref="H59:J59"/>
    <mergeCell ref="N49:P49"/>
    <mergeCell ref="K49:M49"/>
    <mergeCell ref="H49:J49"/>
    <mergeCell ref="Z45:AC45"/>
    <mergeCell ref="BM59:BO59"/>
    <mergeCell ref="W56:Y56"/>
    <mergeCell ref="BB32:BE32"/>
    <mergeCell ref="BI32:BM32"/>
    <mergeCell ref="AG41:AJ41"/>
    <mergeCell ref="AK41:AL41"/>
    <mergeCell ref="AK37:AL37"/>
    <mergeCell ref="AK35:AL35"/>
    <mergeCell ref="F34:H34"/>
    <mergeCell ref="I34:K34"/>
    <mergeCell ref="L34:N34"/>
    <mergeCell ref="O34:Q34"/>
    <mergeCell ref="S34:T34"/>
    <mergeCell ref="AO35:AU35"/>
    <mergeCell ref="F33:H33"/>
    <mergeCell ref="I33:K33"/>
    <mergeCell ref="S33:T33"/>
    <mergeCell ref="L33:N33"/>
    <mergeCell ref="BQ32:BU32"/>
    <mergeCell ref="F35:H35"/>
    <mergeCell ref="I35:K35"/>
    <mergeCell ref="BV32:BY32"/>
    <mergeCell ref="BP34:CC35"/>
    <mergeCell ref="CF34:CS35"/>
    <mergeCell ref="CV27:CY27"/>
    <mergeCell ref="BZ31:CC31"/>
    <mergeCell ref="CV30:CY30"/>
    <mergeCell ref="CV31:CY31"/>
    <mergeCell ref="BB27:BE27"/>
    <mergeCell ref="CN27:CQ27"/>
    <mergeCell ref="CN30:CQ30"/>
    <mergeCell ref="CR30:CU30"/>
    <mergeCell ref="AX28:AZ28"/>
    <mergeCell ref="BB28:BE28"/>
    <mergeCell ref="BI28:BM28"/>
    <mergeCell ref="BQ28:BU28"/>
    <mergeCell ref="CN29:CQ29"/>
    <mergeCell ref="CD30:CG30"/>
    <mergeCell ref="BI31:BM31"/>
    <mergeCell ref="CN28:CQ28"/>
    <mergeCell ref="CI30:CM30"/>
    <mergeCell ref="CV29:CY29"/>
    <mergeCell ref="CI28:CM28"/>
    <mergeCell ref="CI31:CM31"/>
    <mergeCell ref="BB31:BE31"/>
    <mergeCell ref="CD27:CG27"/>
    <mergeCell ref="CI27:CM27"/>
    <mergeCell ref="CR29:CU29"/>
    <mergeCell ref="CR28:CU28"/>
    <mergeCell ref="BI29:BM29"/>
    <mergeCell ref="CR26:CU26"/>
    <mergeCell ref="BB29:BE29"/>
    <mergeCell ref="BV25:BY25"/>
    <mergeCell ref="CI26:CM26"/>
    <mergeCell ref="AX27:AZ27"/>
    <mergeCell ref="CD25:CG25"/>
    <mergeCell ref="BV26:BY26"/>
    <mergeCell ref="BZ26:CC26"/>
    <mergeCell ref="CD26:CG26"/>
    <mergeCell ref="BZ25:CC25"/>
    <mergeCell ref="AX26:AZ26"/>
    <mergeCell ref="BB26:BE26"/>
    <mergeCell ref="BI26:BM26"/>
    <mergeCell ref="AX25:AZ25"/>
    <mergeCell ref="CI29:CM29"/>
    <mergeCell ref="CD28:CG28"/>
    <mergeCell ref="BQ27:BU27"/>
    <mergeCell ref="BV27:BY27"/>
    <mergeCell ref="BV29:BY29"/>
    <mergeCell ref="BZ29:CC29"/>
    <mergeCell ref="CV26:CY26"/>
    <mergeCell ref="CD29:CG29"/>
    <mergeCell ref="BZ28:CC28"/>
    <mergeCell ref="L24:N24"/>
    <mergeCell ref="Q24:S24"/>
    <mergeCell ref="V24:X24"/>
    <mergeCell ref="AO25:AU25"/>
    <mergeCell ref="AB25:AC25"/>
    <mergeCell ref="AO24:AU24"/>
    <mergeCell ref="Z24:AC24"/>
    <mergeCell ref="AD24:AF24"/>
    <mergeCell ref="AG24:AI24"/>
    <mergeCell ref="AJ24:AM24"/>
    <mergeCell ref="Z28:AA28"/>
    <mergeCell ref="AB28:AC28"/>
    <mergeCell ref="AJ28:AK28"/>
    <mergeCell ref="AD26:AE27"/>
    <mergeCell ref="AF26:AG27"/>
    <mergeCell ref="AJ26:AK27"/>
    <mergeCell ref="AL28:AM28"/>
    <mergeCell ref="AL26:AM27"/>
    <mergeCell ref="AJ25:AK25"/>
    <mergeCell ref="AL25:AM25"/>
    <mergeCell ref="AF28:AG28"/>
    <mergeCell ref="AH28:AI28"/>
    <mergeCell ref="AD25:AE25"/>
    <mergeCell ref="AF25:AG25"/>
    <mergeCell ref="AH25:AI25"/>
    <mergeCell ref="AO28:AU28"/>
    <mergeCell ref="AD28:AE28"/>
    <mergeCell ref="BQ29:BU29"/>
    <mergeCell ref="BZ27:CC27"/>
    <mergeCell ref="CV24:CY24"/>
    <mergeCell ref="BB25:BE25"/>
    <mergeCell ref="BI25:BM25"/>
    <mergeCell ref="CV25:CY25"/>
    <mergeCell ref="CR25:CU25"/>
    <mergeCell ref="BB23:BE23"/>
    <mergeCell ref="BI23:BM23"/>
    <mergeCell ref="BQ25:BU25"/>
    <mergeCell ref="CN22:CQ22"/>
    <mergeCell ref="CI22:CM22"/>
    <mergeCell ref="AX22:AZ22"/>
    <mergeCell ref="BB22:BE22"/>
    <mergeCell ref="BI22:BM22"/>
    <mergeCell ref="CI23:CM23"/>
    <mergeCell ref="CI24:CM24"/>
    <mergeCell ref="CI25:CM25"/>
    <mergeCell ref="BQ24:BU24"/>
    <mergeCell ref="BV24:BY24"/>
    <mergeCell ref="BZ24:CC24"/>
    <mergeCell ref="CD24:CG24"/>
    <mergeCell ref="CN24:CQ24"/>
    <mergeCell ref="CR24:CU24"/>
    <mergeCell ref="CR23:CU23"/>
    <mergeCell ref="CV23:CY23"/>
    <mergeCell ref="CN25:CQ25"/>
    <mergeCell ref="CR21:CU21"/>
    <mergeCell ref="CV21:CY21"/>
    <mergeCell ref="CI21:CM21"/>
    <mergeCell ref="CR22:CU22"/>
    <mergeCell ref="AJ22:AM22"/>
    <mergeCell ref="BV21:BY21"/>
    <mergeCell ref="BZ21:CC21"/>
    <mergeCell ref="CD21:CG21"/>
    <mergeCell ref="AD23:AF23"/>
    <mergeCell ref="AG23:AI23"/>
    <mergeCell ref="AJ23:AM23"/>
    <mergeCell ref="AX23:AZ23"/>
    <mergeCell ref="BQ23:BU23"/>
    <mergeCell ref="CN23:CQ23"/>
    <mergeCell ref="BV22:BY22"/>
    <mergeCell ref="BZ22:CC22"/>
    <mergeCell ref="CD22:CG22"/>
    <mergeCell ref="CV22:CY22"/>
    <mergeCell ref="AO22:AU22"/>
    <mergeCell ref="AJ21:AM21"/>
    <mergeCell ref="BI21:BM21"/>
    <mergeCell ref="AD22:AF22"/>
    <mergeCell ref="AG22:AI22"/>
    <mergeCell ref="AD21:AF21"/>
    <mergeCell ref="AG21:AI21"/>
    <mergeCell ref="BB21:BE21"/>
    <mergeCell ref="CW18:CX18"/>
    <mergeCell ref="AO20:AU20"/>
    <mergeCell ref="AX20:AZ20"/>
    <mergeCell ref="BB20:BE20"/>
    <mergeCell ref="BI20:BM20"/>
    <mergeCell ref="BH18:BN18"/>
    <mergeCell ref="CN20:CQ20"/>
    <mergeCell ref="CN18:CQ18"/>
    <mergeCell ref="BV20:BY20"/>
    <mergeCell ref="BZ20:CC20"/>
    <mergeCell ref="BW17:CR17"/>
    <mergeCell ref="AF19:AI19"/>
    <mergeCell ref="AJ19:AM19"/>
    <mergeCell ref="BQ18:BT18"/>
    <mergeCell ref="BV18:BY18"/>
    <mergeCell ref="CE18:CF18"/>
    <mergeCell ref="CI18:CL18"/>
    <mergeCell ref="AK18:AM18"/>
    <mergeCell ref="CD20:CG20"/>
    <mergeCell ref="CR20:CU20"/>
    <mergeCell ref="CV20:CY20"/>
    <mergeCell ref="AD20:AF20"/>
    <mergeCell ref="AG20:AI20"/>
    <mergeCell ref="AJ20:AM20"/>
    <mergeCell ref="AC19:AE19"/>
    <mergeCell ref="AG17:AH17"/>
    <mergeCell ref="AK17:AL17"/>
    <mergeCell ref="AG18:AI18"/>
    <mergeCell ref="BB18:BF18"/>
    <mergeCell ref="A7:J9"/>
    <mergeCell ref="AO18:AU18"/>
    <mergeCell ref="AW18:BA18"/>
    <mergeCell ref="Z15:Z16"/>
    <mergeCell ref="AA15:AC16"/>
    <mergeCell ref="AD16:AE16"/>
    <mergeCell ref="K73:M73"/>
    <mergeCell ref="K72:M72"/>
    <mergeCell ref="A75:Y76"/>
    <mergeCell ref="H23:I23"/>
    <mergeCell ref="W27:Y27"/>
    <mergeCell ref="I32:K32"/>
    <mergeCell ref="L32:N32"/>
    <mergeCell ref="O32:Q32"/>
    <mergeCell ref="S32:T32"/>
    <mergeCell ref="Q61:S61"/>
    <mergeCell ref="W74:Y74"/>
    <mergeCell ref="T74:V74"/>
    <mergeCell ref="AD72:AE72"/>
    <mergeCell ref="AG70:AH70"/>
    <mergeCell ref="AD71:AE71"/>
    <mergeCell ref="AD69:AE69"/>
    <mergeCell ref="AG69:AH69"/>
    <mergeCell ref="Z70:AC70"/>
    <mergeCell ref="AG71:AH71"/>
    <mergeCell ref="AD70:AE70"/>
    <mergeCell ref="T44:V44"/>
    <mergeCell ref="T48:V48"/>
    <mergeCell ref="AO21:AU21"/>
    <mergeCell ref="AX21:AZ21"/>
    <mergeCell ref="T61:V61"/>
    <mergeCell ref="Q66:S66"/>
    <mergeCell ref="AN56:AQ56"/>
    <mergeCell ref="Q56:S56"/>
    <mergeCell ref="H71:J71"/>
    <mergeCell ref="K74:M74"/>
    <mergeCell ref="H44:J44"/>
    <mergeCell ref="W65:Y65"/>
    <mergeCell ref="A1:J1"/>
    <mergeCell ref="A2:J4"/>
    <mergeCell ref="A6:J6"/>
    <mergeCell ref="F30:H30"/>
    <mergeCell ref="I30:K30"/>
    <mergeCell ref="L30:N30"/>
    <mergeCell ref="O30:Q30"/>
    <mergeCell ref="O33:Q33"/>
    <mergeCell ref="F32:H32"/>
    <mergeCell ref="F31:H31"/>
    <mergeCell ref="I31:K31"/>
    <mergeCell ref="L31:N31"/>
    <mergeCell ref="O31:Q31"/>
    <mergeCell ref="U31:V31"/>
    <mergeCell ref="W32:Y32"/>
    <mergeCell ref="S31:T31"/>
    <mergeCell ref="AD41:AE41"/>
    <mergeCell ref="AG43:AJ43"/>
    <mergeCell ref="Q21:S21"/>
    <mergeCell ref="V21:X21"/>
    <mergeCell ref="Z18:AB18"/>
    <mergeCell ref="Z19:AB19"/>
    <mergeCell ref="A74:G74"/>
    <mergeCell ref="L36:N36"/>
    <mergeCell ref="O36:Q36"/>
    <mergeCell ref="S36:T36"/>
    <mergeCell ref="CD32:CG32"/>
    <mergeCell ref="BV30:BY30"/>
    <mergeCell ref="BV31:BY31"/>
    <mergeCell ref="CD31:CG31"/>
    <mergeCell ref="BI27:BM27"/>
    <mergeCell ref="BV28:BY28"/>
    <mergeCell ref="AX36:AZ36"/>
    <mergeCell ref="AX35:AZ35"/>
    <mergeCell ref="BZ55:CB55"/>
    <mergeCell ref="AX31:AZ31"/>
    <mergeCell ref="BI38:BM38"/>
    <mergeCell ref="W30:Y30"/>
    <mergeCell ref="U33:V33"/>
    <mergeCell ref="W33:Y33"/>
    <mergeCell ref="A60:G60"/>
    <mergeCell ref="A28:E28"/>
    <mergeCell ref="T45:Y45"/>
    <mergeCell ref="W31:Y31"/>
    <mergeCell ref="U34:V34"/>
    <mergeCell ref="E42:G42"/>
    <mergeCell ref="BZ30:CC30"/>
    <mergeCell ref="AK43:AL43"/>
    <mergeCell ref="AG45:AJ45"/>
    <mergeCell ref="AH26:AI27"/>
    <mergeCell ref="AB26:AC26"/>
    <mergeCell ref="BZ32:CC32"/>
    <mergeCell ref="S30:T30"/>
    <mergeCell ref="U30:V30"/>
    <mergeCell ref="H56:J56"/>
    <mergeCell ref="K56:M56"/>
    <mergeCell ref="F36:H36"/>
    <mergeCell ref="I36:K36"/>
    <mergeCell ref="F28:H28"/>
    <mergeCell ref="W28:Y28"/>
    <mergeCell ref="W36:Y36"/>
    <mergeCell ref="T43:V43"/>
    <mergeCell ref="W43:Y43"/>
    <mergeCell ref="W42:Y42"/>
    <mergeCell ref="K44:M44"/>
    <mergeCell ref="E43:G43"/>
    <mergeCell ref="N43:P43"/>
    <mergeCell ref="W57:Y57"/>
    <mergeCell ref="A65:G65"/>
    <mergeCell ref="A64:G64"/>
    <mergeCell ref="Z26:AA26"/>
    <mergeCell ref="Z27:AA27"/>
    <mergeCell ref="AB27:AC27"/>
    <mergeCell ref="T68:V68"/>
    <mergeCell ref="Q67:S67"/>
    <mergeCell ref="T65:V65"/>
    <mergeCell ref="K59:M59"/>
    <mergeCell ref="K58:M58"/>
    <mergeCell ref="K57:M57"/>
    <mergeCell ref="N57:P57"/>
    <mergeCell ref="A49:B49"/>
    <mergeCell ref="Z58:AM59"/>
    <mergeCell ref="Z60:AE61"/>
    <mergeCell ref="AF60:AI61"/>
    <mergeCell ref="AJ60:AM61"/>
    <mergeCell ref="Z63:AD63"/>
    <mergeCell ref="AF63:AH63"/>
    <mergeCell ref="AJ63:AL63"/>
    <mergeCell ref="F37:H37"/>
    <mergeCell ref="I37:K37"/>
    <mergeCell ref="D20:F20"/>
    <mergeCell ref="L21:N21"/>
    <mergeCell ref="A71:G71"/>
    <mergeCell ref="A47:B47"/>
    <mergeCell ref="G81:I81"/>
    <mergeCell ref="J81:N81"/>
    <mergeCell ref="O81:Q81"/>
    <mergeCell ref="R81:V81"/>
    <mergeCell ref="W81:Y81"/>
    <mergeCell ref="Q49:S49"/>
    <mergeCell ref="A48:B48"/>
    <mergeCell ref="H48:J48"/>
    <mergeCell ref="N72:P72"/>
    <mergeCell ref="A63:G63"/>
    <mergeCell ref="A62:G62"/>
    <mergeCell ref="A61:G61"/>
    <mergeCell ref="T56:V56"/>
    <mergeCell ref="A56:G56"/>
    <mergeCell ref="H58:J58"/>
    <mergeCell ref="K61:M61"/>
    <mergeCell ref="K65:M65"/>
    <mergeCell ref="K67:M67"/>
    <mergeCell ref="Q58:S58"/>
    <mergeCell ref="A59:G59"/>
    <mergeCell ref="A58:G58"/>
    <mergeCell ref="A57:G57"/>
    <mergeCell ref="H65:J65"/>
    <mergeCell ref="N74:P74"/>
    <mergeCell ref="N73:P73"/>
    <mergeCell ref="H73:J73"/>
    <mergeCell ref="Q74:S74"/>
    <mergeCell ref="Q72:S72"/>
    <mergeCell ref="C78:F79"/>
    <mergeCell ref="G78:I79"/>
    <mergeCell ref="J78:N79"/>
    <mergeCell ref="O78:Q79"/>
    <mergeCell ref="R78:V79"/>
    <mergeCell ref="W78:Y79"/>
    <mergeCell ref="C80:F80"/>
    <mergeCell ref="G80:I80"/>
    <mergeCell ref="J80:N80"/>
    <mergeCell ref="O80:Q80"/>
    <mergeCell ref="R80:V80"/>
    <mergeCell ref="W80:Y80"/>
    <mergeCell ref="N69:P69"/>
    <mergeCell ref="W59:Y59"/>
    <mergeCell ref="W58:Y58"/>
    <mergeCell ref="N61:P61"/>
    <mergeCell ref="H64:J64"/>
    <mergeCell ref="N65:P65"/>
    <mergeCell ref="N70:P70"/>
    <mergeCell ref="H60:J60"/>
    <mergeCell ref="N60:P60"/>
    <mergeCell ref="N64:P64"/>
    <mergeCell ref="Q68:S68"/>
    <mergeCell ref="N67:P67"/>
    <mergeCell ref="N58:P58"/>
    <mergeCell ref="T60:V60"/>
    <mergeCell ref="AY50:BB50"/>
    <mergeCell ref="BC50:BF50"/>
    <mergeCell ref="AJ67:AM67"/>
    <mergeCell ref="AN68:AQ68"/>
    <mergeCell ref="AN66:AQ66"/>
    <mergeCell ref="T67:V67"/>
    <mergeCell ref="H62:J62"/>
    <mergeCell ref="K62:M62"/>
    <mergeCell ref="H61:J61"/>
    <mergeCell ref="AV55:AY55"/>
    <mergeCell ref="AN59:AQ59"/>
    <mergeCell ref="BF69:BJ69"/>
    <mergeCell ref="A72:G72"/>
    <mergeCell ref="AN57:AQ57"/>
    <mergeCell ref="AN58:AQ58"/>
    <mergeCell ref="AN61:AQ61"/>
    <mergeCell ref="BA59:BC59"/>
    <mergeCell ref="BH56:BK56"/>
    <mergeCell ref="AJ70:AL70"/>
    <mergeCell ref="AR71:AV71"/>
    <mergeCell ref="AN72:AQ72"/>
    <mergeCell ref="AW72:BA72"/>
    <mergeCell ref="W72:Y72"/>
    <mergeCell ref="AJ72:AL72"/>
    <mergeCell ref="AJ71:AL71"/>
    <mergeCell ref="W71:Y71"/>
    <mergeCell ref="A66:G66"/>
    <mergeCell ref="W61:Y61"/>
    <mergeCell ref="W60:Y60"/>
    <mergeCell ref="Q64:S64"/>
    <mergeCell ref="H57:J57"/>
    <mergeCell ref="W64:Y64"/>
    <mergeCell ref="BB72:BE72"/>
    <mergeCell ref="AN70:BO70"/>
    <mergeCell ref="BB71:BE71"/>
    <mergeCell ref="H70:J70"/>
    <mergeCell ref="H69:J69"/>
    <mergeCell ref="Q69:S69"/>
    <mergeCell ref="T69:V69"/>
    <mergeCell ref="W69:Y69"/>
    <mergeCell ref="W70:Y70"/>
    <mergeCell ref="Z75:AC75"/>
    <mergeCell ref="AD75:AE75"/>
    <mergeCell ref="AG75:AH75"/>
    <mergeCell ref="AJ75:AL75"/>
    <mergeCell ref="BK74:BO74"/>
    <mergeCell ref="BK73:BO73"/>
    <mergeCell ref="BB73:BE73"/>
    <mergeCell ref="BF73:BJ73"/>
    <mergeCell ref="BB74:BE74"/>
    <mergeCell ref="BF74:BJ74"/>
    <mergeCell ref="W73:Y73"/>
    <mergeCell ref="AW69:BA69"/>
    <mergeCell ref="BB69:BE69"/>
    <mergeCell ref="Z71:AC71"/>
    <mergeCell ref="Z69:AC69"/>
    <mergeCell ref="AN71:AQ71"/>
    <mergeCell ref="T71:V71"/>
    <mergeCell ref="T73:V73"/>
    <mergeCell ref="T72:V72"/>
    <mergeCell ref="Q73:S73"/>
    <mergeCell ref="Q71:S71"/>
    <mergeCell ref="T70:V70"/>
    <mergeCell ref="K71:M71"/>
    <mergeCell ref="L37:N37"/>
    <mergeCell ref="O37:Q37"/>
    <mergeCell ref="S37:T37"/>
    <mergeCell ref="U37:V37"/>
    <mergeCell ref="W37:Y37"/>
    <mergeCell ref="Z51:AC53"/>
    <mergeCell ref="AD51:AG53"/>
    <mergeCell ref="AH51:AM53"/>
    <mergeCell ref="Z54:AC55"/>
    <mergeCell ref="AD54:AG55"/>
    <mergeCell ref="AH54:AJ55"/>
    <mergeCell ref="AK54:AM55"/>
    <mergeCell ref="Z57:AB57"/>
    <mergeCell ref="AD57:AF57"/>
    <mergeCell ref="AH57:AI57"/>
    <mergeCell ref="AK57:AL57"/>
    <mergeCell ref="N48:P48"/>
    <mergeCell ref="W48:Y48"/>
    <mergeCell ref="W49:Y49"/>
    <mergeCell ref="T49:V49"/>
    <mergeCell ref="N56:P56"/>
  </mergeCells>
  <phoneticPr fontId="2"/>
  <hyperlinks>
    <hyperlink ref="CA13" r:id="rId1" xr:uid="{00000000-0004-0000-1000-000000000000}"/>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indexed="47"/>
    <pageSetUpPr fitToPage="1"/>
  </sheetPr>
  <dimension ref="A1:DG104"/>
  <sheetViews>
    <sheetView showGridLines="0" view="pageBreakPreview" zoomScale="70" zoomScaleNormal="75" zoomScaleSheetLayoutView="70" workbookViewId="0">
      <selection activeCell="B5" sqref="B5"/>
    </sheetView>
  </sheetViews>
  <sheetFormatPr defaultRowHeight="13.5" x14ac:dyDescent="0.15"/>
  <cols>
    <col min="1" max="2" width="4.875" style="1" customWidth="1"/>
    <col min="3"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28" width="5.5" style="1" customWidth="1"/>
    <col min="29" max="29" width="5.375" style="1" customWidth="1"/>
    <col min="30" max="37" width="5.5" style="1" customWidth="1"/>
    <col min="38" max="38" width="6.375" style="1" customWidth="1"/>
    <col min="39" max="39" width="5.5" style="1" customWidth="1"/>
    <col min="40" max="46" width="3.125" style="1" customWidth="1"/>
    <col min="47" max="49" width="3.375" style="1" customWidth="1"/>
    <col min="50" max="50" width="2.5" style="1" customWidth="1"/>
    <col min="51" max="67" width="3.125" style="1" customWidth="1"/>
    <col min="68" max="102" width="2.5" style="1" customWidth="1"/>
    <col min="103" max="103" width="6" style="1" customWidth="1"/>
    <col min="104" max="111" width="9" style="5"/>
  </cols>
  <sheetData>
    <row r="1" spans="1:103" s="68" customFormat="1" ht="14.25" customHeight="1" x14ac:dyDescent="0.15">
      <c r="A1" s="1235" t="str">
        <f>+データ一覧!S2</f>
        <v>にゅうぐん</v>
      </c>
      <c r="B1" s="1235"/>
      <c r="C1" s="1236"/>
      <c r="D1" s="1236"/>
      <c r="E1" s="1236"/>
      <c r="F1" s="1236"/>
      <c r="G1" s="1236"/>
      <c r="H1" s="1236"/>
      <c r="I1" s="1236"/>
      <c r="J1" s="123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15">
      <c r="A2" s="1237" t="str">
        <f>+データ一覧!S5</f>
        <v>丹生郡</v>
      </c>
      <c r="B2" s="623"/>
      <c r="C2" s="623"/>
      <c r="D2" s="623"/>
      <c r="E2" s="623"/>
      <c r="F2" s="623"/>
      <c r="G2" s="623"/>
      <c r="H2" s="623"/>
      <c r="I2" s="623"/>
      <c r="J2" s="623"/>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customHeight="1" x14ac:dyDescent="0.15">
      <c r="A3" s="623"/>
      <c r="B3" s="623"/>
      <c r="C3" s="623"/>
      <c r="D3" s="623"/>
      <c r="E3" s="623"/>
      <c r="F3" s="623"/>
      <c r="G3" s="623"/>
      <c r="H3" s="623"/>
      <c r="I3" s="623"/>
      <c r="J3" s="623"/>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t="s">
        <v>1499</v>
      </c>
      <c r="AO3" s="71"/>
      <c r="AP3" s="53"/>
      <c r="AQ3" s="53"/>
      <c r="AR3" s="53"/>
      <c r="AS3" s="53"/>
      <c r="AT3" s="53"/>
      <c r="AU3" s="67"/>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customHeight="1" x14ac:dyDescent="0.15">
      <c r="A4" s="623"/>
      <c r="B4" s="623"/>
      <c r="C4" s="623"/>
      <c r="D4" s="623"/>
      <c r="E4" s="623"/>
      <c r="F4" s="623"/>
      <c r="G4" s="623"/>
      <c r="H4" s="623"/>
      <c r="I4" s="623"/>
      <c r="J4" s="623"/>
      <c r="K4" s="67"/>
      <c r="L4" s="67"/>
      <c r="M4" s="67"/>
      <c r="N4" s="67"/>
      <c r="O4" s="67"/>
      <c r="P4" s="67"/>
      <c r="Q4" s="67"/>
      <c r="R4" s="67"/>
      <c r="S4" s="67"/>
      <c r="T4" s="67"/>
      <c r="U4" s="67"/>
      <c r="V4" s="67"/>
      <c r="W4" s="67"/>
      <c r="X4" s="73"/>
      <c r="Y4" s="73"/>
      <c r="Z4" s="71" t="s">
        <v>1500</v>
      </c>
      <c r="AA4" s="67"/>
      <c r="AB4" s="67"/>
      <c r="AC4" s="53"/>
      <c r="AD4" s="53"/>
      <c r="AE4" s="53"/>
      <c r="AF4" s="53"/>
      <c r="AG4" s="53"/>
      <c r="AH4" s="53"/>
      <c r="AI4" s="53"/>
      <c r="AJ4" s="53"/>
      <c r="AK4" s="67"/>
      <c r="AL4" s="67"/>
      <c r="AM4" s="67"/>
      <c r="AN4" s="67"/>
      <c r="AO4" s="71" t="s">
        <v>1768</v>
      </c>
      <c r="AP4" s="73"/>
      <c r="AQ4" s="73"/>
      <c r="AR4" s="73"/>
      <c r="AS4" s="73"/>
      <c r="AT4" s="7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1501</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71" t="s">
        <v>1502</v>
      </c>
      <c r="AA5" s="67"/>
      <c r="AB5" s="67"/>
      <c r="AC5" s="53"/>
      <c r="AD5" s="53" t="s">
        <v>1503</v>
      </c>
      <c r="AE5" s="53"/>
      <c r="AF5" s="67"/>
      <c r="AG5" s="53"/>
      <c r="AH5" s="53"/>
      <c r="AI5" s="53"/>
      <c r="AJ5" s="53"/>
      <c r="AK5" s="67"/>
      <c r="AL5" s="67"/>
      <c r="AM5" s="67"/>
      <c r="AN5" s="67"/>
      <c r="AO5" s="71" t="s">
        <v>1504</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1505</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+データ一覧!S3</f>
        <v>えちぜんちょう</v>
      </c>
      <c r="B6" s="703"/>
      <c r="C6" s="919"/>
      <c r="D6" s="919"/>
      <c r="E6" s="919"/>
      <c r="F6" s="919"/>
      <c r="G6" s="919"/>
      <c r="H6" s="919"/>
      <c r="I6" s="919"/>
      <c r="J6" s="919"/>
      <c r="K6" s="67"/>
      <c r="L6" s="67"/>
      <c r="M6" s="67"/>
      <c r="N6" s="67"/>
      <c r="O6" s="67"/>
      <c r="P6" s="67"/>
      <c r="Q6" s="67"/>
      <c r="R6" s="67"/>
      <c r="S6" s="67"/>
      <c r="T6" s="67"/>
      <c r="U6" s="67"/>
      <c r="V6" s="67"/>
      <c r="W6" s="67"/>
      <c r="X6" s="53"/>
      <c r="Y6" s="53"/>
      <c r="Z6" s="71" t="s">
        <v>1506</v>
      </c>
      <c r="AA6" s="67"/>
      <c r="AB6" s="67"/>
      <c r="AC6" s="53"/>
      <c r="AD6" s="53" t="s">
        <v>1507</v>
      </c>
      <c r="AE6" s="53"/>
      <c r="AF6" s="67"/>
      <c r="AG6" s="53"/>
      <c r="AH6" s="53"/>
      <c r="AI6" s="53"/>
      <c r="AJ6" s="53"/>
      <c r="AK6" s="67"/>
      <c r="AL6" s="67"/>
      <c r="AM6" s="67"/>
      <c r="AN6" s="67"/>
      <c r="AO6" s="71" t="s">
        <v>1508</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データ一覧!S6</f>
        <v>越前町</v>
      </c>
      <c r="B7" s="632"/>
      <c r="C7" s="632"/>
      <c r="D7" s="632"/>
      <c r="E7" s="632"/>
      <c r="F7" s="632"/>
      <c r="G7" s="632"/>
      <c r="H7" s="632"/>
      <c r="I7" s="632"/>
      <c r="J7" s="632"/>
      <c r="K7" s="67"/>
      <c r="L7" s="67"/>
      <c r="M7" s="67"/>
      <c r="N7" s="67"/>
      <c r="O7" s="67"/>
      <c r="P7" s="67"/>
      <c r="Q7" s="67"/>
      <c r="R7" s="67"/>
      <c r="S7" s="67"/>
      <c r="T7" s="67"/>
      <c r="U7" s="67"/>
      <c r="V7" s="67"/>
      <c r="W7" s="67"/>
      <c r="X7" s="53"/>
      <c r="Y7" s="53"/>
      <c r="Z7" s="71" t="s">
        <v>1502</v>
      </c>
      <c r="AA7" s="67"/>
      <c r="AB7" s="67"/>
      <c r="AC7" s="53"/>
      <c r="AD7" s="53" t="s">
        <v>1509</v>
      </c>
      <c r="AE7" s="53"/>
      <c r="AF7" s="67"/>
      <c r="AG7" s="53"/>
      <c r="AH7" s="53"/>
      <c r="AI7" s="53"/>
      <c r="AJ7" s="53"/>
      <c r="AK7" s="67"/>
      <c r="AL7" s="67"/>
      <c r="AM7" s="67"/>
      <c r="AN7" s="67"/>
      <c r="AO7" s="71" t="s">
        <v>1510</v>
      </c>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Z7" s="67"/>
      <c r="CA7" s="71" t="s">
        <v>1511</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customHeight="1"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71" t="s">
        <v>1506</v>
      </c>
      <c r="AA8" s="67"/>
      <c r="AB8" s="67"/>
      <c r="AC8" s="67"/>
      <c r="AD8" s="53" t="s">
        <v>1512</v>
      </c>
      <c r="AE8" s="67"/>
      <c r="AF8" s="67"/>
      <c r="AG8" s="67"/>
      <c r="AH8" s="67"/>
      <c r="AI8" s="67"/>
      <c r="AJ8" s="67"/>
      <c r="AK8" s="67"/>
      <c r="AL8" s="67"/>
      <c r="AM8" s="67"/>
      <c r="AN8" s="67"/>
      <c r="AO8" s="71" t="s">
        <v>1513</v>
      </c>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Z8" s="67"/>
      <c r="CA8" s="71" t="s">
        <v>1514</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customHeight="1"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v>0</v>
      </c>
      <c r="AC9" s="67"/>
      <c r="AD9" s="53" t="s">
        <v>1515</v>
      </c>
      <c r="AE9" s="67"/>
      <c r="AF9" s="67"/>
      <c r="AG9" s="67"/>
      <c r="AH9" s="67"/>
      <c r="AI9" s="67"/>
      <c r="AJ9" s="67"/>
      <c r="AK9" s="67"/>
      <c r="AL9" s="67"/>
      <c r="AM9" s="67"/>
      <c r="AN9" s="67"/>
      <c r="AO9" s="71" t="s">
        <v>1516</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67"/>
      <c r="AO10" s="71" t="s">
        <v>1517</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1518</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v>0</v>
      </c>
      <c r="AC11" s="67"/>
      <c r="AD11" s="67"/>
      <c r="AE11" s="67"/>
      <c r="AF11" s="67"/>
      <c r="AG11" s="67"/>
      <c r="AH11" s="67"/>
      <c r="AI11" s="67"/>
      <c r="AJ11" s="67"/>
      <c r="AK11" s="67"/>
      <c r="AL11" s="67"/>
      <c r="AM11" s="67"/>
      <c r="AN11" s="67"/>
      <c r="AO11" s="71" t="s">
        <v>1519</v>
      </c>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71" t="s">
        <v>1520</v>
      </c>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53" t="s">
        <v>1521</v>
      </c>
      <c r="AA13" s="67"/>
      <c r="AB13" s="67"/>
      <c r="AC13" s="67"/>
      <c r="AD13" s="67"/>
      <c r="AE13" s="67"/>
      <c r="AF13" s="67"/>
      <c r="AG13" s="67"/>
      <c r="AH13" s="67"/>
      <c r="AI13" s="67"/>
      <c r="AJ13" s="67"/>
      <c r="AK13" s="67"/>
      <c r="AL13" s="67"/>
      <c r="AM13" s="67"/>
      <c r="AN13" s="67"/>
      <c r="AO13" s="71" t="s">
        <v>1522</v>
      </c>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747</v>
      </c>
      <c r="BT13" s="53"/>
      <c r="BU13" s="53"/>
      <c r="BZ13" s="67"/>
      <c r="CA13" s="358" t="s">
        <v>1523</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46"/>
      <c r="CT15" s="146"/>
      <c r="CU15" s="146"/>
      <c r="CV15" s="146"/>
      <c r="CW15" s="146"/>
      <c r="CX15" s="146"/>
      <c r="CY15" s="1729"/>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1885">
        <f>データ一覧!$S$240</f>
        <v>3800</v>
      </c>
      <c r="AE16" s="1094"/>
      <c r="AF16" s="588" t="s">
        <v>755</v>
      </c>
      <c r="AG16" s="1880">
        <f>データ一覧!$S$241</f>
        <v>737</v>
      </c>
      <c r="AH16" s="1095"/>
      <c r="AI16" s="588" t="s">
        <v>756</v>
      </c>
      <c r="AJ16" s="939">
        <f>データ一覧!S242</f>
        <v>516</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569"/>
      <c r="CT16" s="569"/>
      <c r="CU16" s="569"/>
      <c r="CV16" s="569"/>
      <c r="CW16" s="569"/>
      <c r="CX16" s="569"/>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データ一覧!$S$243</f>
        <v>1400</v>
      </c>
      <c r="AD19" s="981"/>
      <c r="AE19" s="1090"/>
      <c r="AF19" s="940">
        <f>データ一覧!$S$244</f>
        <v>1230</v>
      </c>
      <c r="AG19" s="981"/>
      <c r="AH19" s="981"/>
      <c r="AI19" s="672"/>
      <c r="AJ19" s="940">
        <f>データ一覧!$S$245</f>
        <v>170</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データ一覧!S7</f>
        <v>153.13</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データ一覧!S327</f>
        <v>71</v>
      </c>
      <c r="AY20" s="633"/>
      <c r="AZ20" s="633"/>
      <c r="BA20" s="245"/>
      <c r="BB20" s="661">
        <f>+データ一覧!S352</f>
        <v>1948</v>
      </c>
      <c r="BC20" s="662"/>
      <c r="BD20" s="662"/>
      <c r="BE20" s="662"/>
      <c r="BF20" s="246"/>
      <c r="BG20" s="247"/>
      <c r="BH20" s="246"/>
      <c r="BI20" s="633">
        <f>データ一覧!S377</f>
        <v>41309.599999999999</v>
      </c>
      <c r="BJ20" s="633"/>
      <c r="BK20" s="633"/>
      <c r="BL20" s="931"/>
      <c r="BM20" s="931"/>
      <c r="BN20" s="67"/>
      <c r="BO20" s="151"/>
      <c r="BP20" s="67" t="s">
        <v>791</v>
      </c>
      <c r="BQ20" s="67"/>
      <c r="BR20" s="67"/>
      <c r="BS20" s="67"/>
      <c r="BT20" s="67"/>
      <c r="BU20" s="67"/>
      <c r="BV20" s="647">
        <f>BZ20+CD20</f>
        <v>10351</v>
      </c>
      <c r="BW20" s="648"/>
      <c r="BX20" s="648"/>
      <c r="BY20" s="649"/>
      <c r="BZ20" s="647">
        <f>データ一覧!S497</f>
        <v>5591</v>
      </c>
      <c r="CA20" s="648"/>
      <c r="CB20" s="648"/>
      <c r="CC20" s="649"/>
      <c r="CD20" s="647">
        <f>データ一覧!S522</f>
        <v>4760</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データ一覧!S9</f>
        <v>10419.6</v>
      </c>
      <c r="M21" s="929"/>
      <c r="N21" s="929"/>
      <c r="O21" s="153"/>
      <c r="P21" s="156"/>
      <c r="Q21" s="929">
        <f>データ一覧!S10</f>
        <v>1366.1</v>
      </c>
      <c r="R21" s="929"/>
      <c r="S21" s="929"/>
      <c r="T21" s="164"/>
      <c r="U21" s="153"/>
      <c r="V21" s="929">
        <f>データ一覧!S11</f>
        <v>298.3</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t="str">
        <f>データ一覧!S328</f>
        <v>…</v>
      </c>
      <c r="AY21" s="633"/>
      <c r="AZ21" s="633"/>
      <c r="BA21" s="248"/>
      <c r="BB21" s="661" t="str">
        <f>+データ一覧!S353</f>
        <v>…</v>
      </c>
      <c r="BC21" s="662"/>
      <c r="BD21" s="662"/>
      <c r="BE21" s="662"/>
      <c r="BF21" s="246"/>
      <c r="BG21" s="247"/>
      <c r="BH21" s="246"/>
      <c r="BI21" s="633" t="str">
        <f>データ一覧!S378</f>
        <v>…</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1321</v>
      </c>
      <c r="CO21" s="648"/>
      <c r="CP21" s="648"/>
      <c r="CQ21" s="649"/>
      <c r="CR21" s="647">
        <f>データ一覧!S510</f>
        <v>584</v>
      </c>
      <c r="CS21" s="648"/>
      <c r="CT21" s="648"/>
      <c r="CU21" s="649"/>
      <c r="CV21" s="647">
        <f>データ一覧!S535</f>
        <v>737</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データ一覧!S246</f>
        <v>737</v>
      </c>
      <c r="AE22" s="662"/>
      <c r="AF22" s="682"/>
      <c r="AG22" s="661">
        <f>データ一覧!S247</f>
        <v>3800</v>
      </c>
      <c r="AH22" s="662"/>
      <c r="AI22" s="682"/>
      <c r="AJ22" s="661">
        <f>データ一覧!S248</f>
        <v>516</v>
      </c>
      <c r="AK22" s="662"/>
      <c r="AL22" s="662"/>
      <c r="AM22" s="663"/>
      <c r="AN22" s="148" t="s">
        <v>1187</v>
      </c>
      <c r="AO22" s="741" t="s">
        <v>509</v>
      </c>
      <c r="AP22" s="741"/>
      <c r="AQ22" s="741"/>
      <c r="AR22" s="741"/>
      <c r="AS22" s="741"/>
      <c r="AT22" s="741"/>
      <c r="AU22" s="741"/>
      <c r="AV22" s="249"/>
      <c r="AW22" s="150"/>
      <c r="AX22" s="633" t="str">
        <f>データ一覧!S329</f>
        <v>…</v>
      </c>
      <c r="AY22" s="633"/>
      <c r="AZ22" s="633"/>
      <c r="BA22" s="248"/>
      <c r="BB22" s="661" t="str">
        <f>+データ一覧!S354</f>
        <v>…</v>
      </c>
      <c r="BC22" s="662"/>
      <c r="BD22" s="662"/>
      <c r="BE22" s="662"/>
      <c r="BF22" s="246"/>
      <c r="BG22" s="247"/>
      <c r="BH22" s="246"/>
      <c r="BI22" s="633" t="str">
        <f>データ一覧!S379</f>
        <v>…</v>
      </c>
      <c r="BJ22" s="633"/>
      <c r="BK22" s="633"/>
      <c r="BL22" s="633"/>
      <c r="BM22" s="633"/>
      <c r="BN22" s="67"/>
      <c r="BO22" s="151"/>
      <c r="BP22" s="67" t="s">
        <v>799</v>
      </c>
      <c r="BQ22" s="67"/>
      <c r="BR22" s="67"/>
      <c r="BS22" s="67"/>
      <c r="BT22" s="67"/>
      <c r="BU22" s="67"/>
      <c r="BV22" s="647">
        <f>BZ22+CD22</f>
        <v>682</v>
      </c>
      <c r="BW22" s="648"/>
      <c r="BX22" s="648"/>
      <c r="BY22" s="649"/>
      <c r="BZ22" s="647">
        <f>データ一覧!S498</f>
        <v>545</v>
      </c>
      <c r="CA22" s="648"/>
      <c r="CB22" s="648"/>
      <c r="CC22" s="649"/>
      <c r="CD22" s="647">
        <f>データ一覧!S523</f>
        <v>137</v>
      </c>
      <c r="CE22" s="648"/>
      <c r="CF22" s="648"/>
      <c r="CG22" s="649"/>
      <c r="CH22" s="1477"/>
      <c r="CI22" s="1481" t="s">
        <v>800</v>
      </c>
      <c r="CJ22" s="623"/>
      <c r="CK22" s="623"/>
      <c r="CL22" s="623"/>
      <c r="CM22" s="624"/>
      <c r="CN22" s="647">
        <f t="shared" ref="CN22:CN32" si="0">CR22+CV22</f>
        <v>185</v>
      </c>
      <c r="CO22" s="648"/>
      <c r="CP22" s="648"/>
      <c r="CQ22" s="649"/>
      <c r="CR22" s="647">
        <f>データ一覧!S511</f>
        <v>60</v>
      </c>
      <c r="CS22" s="648"/>
      <c r="CT22" s="648"/>
      <c r="CU22" s="649"/>
      <c r="CV22" s="647">
        <f>データ一覧!S536</f>
        <v>125</v>
      </c>
      <c r="CW22" s="648"/>
      <c r="CX22" s="648"/>
      <c r="CY22" s="1109"/>
    </row>
    <row r="23" spans="1:103" ht="15.75" customHeight="1" x14ac:dyDescent="0.15">
      <c r="A23" s="148" t="s">
        <v>801</v>
      </c>
      <c r="B23" s="67"/>
      <c r="C23" s="67"/>
      <c r="D23" s="67"/>
      <c r="E23" s="67"/>
      <c r="F23" s="162"/>
      <c r="G23" s="67"/>
      <c r="H23" s="945">
        <f>データ一覧!S8</f>
        <v>99</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データ一覧!S249</f>
        <v>112</v>
      </c>
      <c r="AE23" s="662"/>
      <c r="AF23" s="682"/>
      <c r="AG23" s="661">
        <f>データ一覧!S250</f>
        <v>198</v>
      </c>
      <c r="AH23" s="662"/>
      <c r="AI23" s="682"/>
      <c r="AJ23" s="661">
        <f>データ一覧!S251</f>
        <v>177</v>
      </c>
      <c r="AK23" s="662"/>
      <c r="AL23" s="662"/>
      <c r="AM23" s="663"/>
      <c r="AN23" s="148" t="s">
        <v>1188</v>
      </c>
      <c r="AO23" s="632" t="s">
        <v>510</v>
      </c>
      <c r="AP23" s="632"/>
      <c r="AQ23" s="632"/>
      <c r="AR23" s="632"/>
      <c r="AS23" s="632"/>
      <c r="AT23" s="632"/>
      <c r="AU23" s="632"/>
      <c r="AV23" s="67"/>
      <c r="AW23" s="150"/>
      <c r="AX23" s="633" t="str">
        <f>データ一覧!S330</f>
        <v>…</v>
      </c>
      <c r="AY23" s="633"/>
      <c r="AZ23" s="633"/>
      <c r="BA23" s="248"/>
      <c r="BB23" s="661" t="str">
        <f>+データ一覧!S355</f>
        <v>…</v>
      </c>
      <c r="BC23" s="662"/>
      <c r="BD23" s="662"/>
      <c r="BE23" s="662"/>
      <c r="BF23" s="246"/>
      <c r="BG23" s="247"/>
      <c r="BH23" s="246"/>
      <c r="BI23" s="633" t="str">
        <f>データ一覧!S380</f>
        <v>…</v>
      </c>
      <c r="BJ23" s="633"/>
      <c r="BK23" s="633"/>
      <c r="BL23" s="633"/>
      <c r="BM23" s="633"/>
      <c r="BN23" s="67"/>
      <c r="BO23" s="151"/>
      <c r="BP23" s="67" t="s">
        <v>775</v>
      </c>
      <c r="BQ23" s="632" t="s">
        <v>803</v>
      </c>
      <c r="BR23" s="632"/>
      <c r="BS23" s="632"/>
      <c r="BT23" s="632"/>
      <c r="BU23" s="711"/>
      <c r="BV23" s="647">
        <f t="shared" ref="BV23:BV32" si="1">BZ23+CD23</f>
        <v>345</v>
      </c>
      <c r="BW23" s="648"/>
      <c r="BX23" s="648"/>
      <c r="BY23" s="649"/>
      <c r="BZ23" s="647">
        <f>データ一覧!S499</f>
        <v>234</v>
      </c>
      <c r="CA23" s="648"/>
      <c r="CB23" s="648"/>
      <c r="CC23" s="649"/>
      <c r="CD23" s="647">
        <f>データ一覧!S524</f>
        <v>111</v>
      </c>
      <c r="CE23" s="648"/>
      <c r="CF23" s="648"/>
      <c r="CG23" s="649"/>
      <c r="CH23" s="1482" t="s">
        <v>804</v>
      </c>
      <c r="CI23" s="632" t="s">
        <v>805</v>
      </c>
      <c r="CJ23" s="625"/>
      <c r="CK23" s="625"/>
      <c r="CL23" s="625"/>
      <c r="CM23" s="626"/>
      <c r="CN23" s="647">
        <f t="shared" si="0"/>
        <v>41</v>
      </c>
      <c r="CO23" s="648"/>
      <c r="CP23" s="648"/>
      <c r="CQ23" s="649"/>
      <c r="CR23" s="647">
        <f>データ一覧!S512</f>
        <v>23</v>
      </c>
      <c r="CS23" s="648"/>
      <c r="CT23" s="648"/>
      <c r="CU23" s="649"/>
      <c r="CV23" s="647">
        <f>データ一覧!S537</f>
        <v>18</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データ一覧!S12</f>
        <v>497.2</v>
      </c>
      <c r="M24" s="714"/>
      <c r="N24" s="714"/>
      <c r="O24" s="162"/>
      <c r="P24" s="67"/>
      <c r="Q24" s="714">
        <f>データ一覧!S13</f>
        <v>4565.3</v>
      </c>
      <c r="R24" s="714"/>
      <c r="S24" s="714"/>
      <c r="T24" s="162"/>
      <c r="U24" s="67"/>
      <c r="V24" s="714">
        <f>データ一覧!S14</f>
        <v>82.5</v>
      </c>
      <c r="W24" s="714"/>
      <c r="X24" s="714"/>
      <c r="Y24" s="151"/>
      <c r="Z24" s="837" t="s">
        <v>806</v>
      </c>
      <c r="AA24" s="645"/>
      <c r="AB24" s="645"/>
      <c r="AC24" s="672"/>
      <c r="AD24" s="661">
        <f>データ一覧!S252</f>
        <v>23</v>
      </c>
      <c r="AE24" s="662"/>
      <c r="AF24" s="682"/>
      <c r="AG24" s="661">
        <f>データ一覧!S253</f>
        <v>12</v>
      </c>
      <c r="AH24" s="662"/>
      <c r="AI24" s="682"/>
      <c r="AJ24" s="661">
        <f>データ一覧!S254</f>
        <v>52</v>
      </c>
      <c r="AK24" s="662"/>
      <c r="AL24" s="662"/>
      <c r="AM24" s="663"/>
      <c r="AN24" s="148" t="s">
        <v>1189</v>
      </c>
      <c r="AO24" s="741" t="s">
        <v>511</v>
      </c>
      <c r="AP24" s="741"/>
      <c r="AQ24" s="741"/>
      <c r="AR24" s="741"/>
      <c r="AS24" s="741"/>
      <c r="AT24" s="741"/>
      <c r="AU24" s="741"/>
      <c r="AV24" s="67"/>
      <c r="AW24" s="150"/>
      <c r="AX24" s="633" t="str">
        <f>データ一覧!S331</f>
        <v>…</v>
      </c>
      <c r="AY24" s="633"/>
      <c r="AZ24" s="633"/>
      <c r="BA24" s="248"/>
      <c r="BB24" s="661" t="str">
        <f>+データ一覧!S356</f>
        <v>…</v>
      </c>
      <c r="BC24" s="662"/>
      <c r="BD24" s="662"/>
      <c r="BE24" s="662"/>
      <c r="BF24" s="246"/>
      <c r="BG24" s="247"/>
      <c r="BH24" s="246"/>
      <c r="BI24" s="633" t="str">
        <f>データ一覧!S381</f>
        <v>…</v>
      </c>
      <c r="BJ24" s="633"/>
      <c r="BK24" s="633"/>
      <c r="BL24" s="633"/>
      <c r="BM24" s="633"/>
      <c r="BN24" s="67"/>
      <c r="BO24" s="151"/>
      <c r="BP24" s="67" t="s">
        <v>775</v>
      </c>
      <c r="BQ24" s="741" t="s">
        <v>807</v>
      </c>
      <c r="BR24" s="964"/>
      <c r="BS24" s="964"/>
      <c r="BT24" s="964"/>
      <c r="BU24" s="965"/>
      <c r="BV24" s="647">
        <f t="shared" si="1"/>
        <v>29</v>
      </c>
      <c r="BW24" s="648"/>
      <c r="BX24" s="648"/>
      <c r="BY24" s="649"/>
      <c r="BZ24" s="647">
        <f>データ一覧!S500</f>
        <v>25</v>
      </c>
      <c r="CA24" s="648"/>
      <c r="CB24" s="648"/>
      <c r="CC24" s="649"/>
      <c r="CD24" s="647">
        <f>データ一覧!S525</f>
        <v>4</v>
      </c>
      <c r="CE24" s="648"/>
      <c r="CF24" s="648"/>
      <c r="CG24" s="649"/>
      <c r="CH24" s="1477" t="s">
        <v>808</v>
      </c>
      <c r="CI24" s="632" t="s">
        <v>809</v>
      </c>
      <c r="CJ24" s="625"/>
      <c r="CK24" s="625"/>
      <c r="CL24" s="625"/>
      <c r="CM24" s="626"/>
      <c r="CN24" s="647">
        <f t="shared" si="0"/>
        <v>230</v>
      </c>
      <c r="CO24" s="648"/>
      <c r="CP24" s="648"/>
      <c r="CQ24" s="649"/>
      <c r="CR24" s="647">
        <f>データ一覧!S513</f>
        <v>148</v>
      </c>
      <c r="CS24" s="648"/>
      <c r="CT24" s="648"/>
      <c r="CU24" s="649"/>
      <c r="CV24" s="647">
        <f>データ一覧!S538</f>
        <v>82</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t="str">
        <f>データ一覧!S332</f>
        <v>…</v>
      </c>
      <c r="AY25" s="633"/>
      <c r="AZ25" s="633"/>
      <c r="BA25" s="248"/>
      <c r="BB25" s="661" t="str">
        <f>+データ一覧!S357</f>
        <v>…</v>
      </c>
      <c r="BC25" s="662"/>
      <c r="BD25" s="662"/>
      <c r="BE25" s="662"/>
      <c r="BF25" s="246"/>
      <c r="BG25" s="247"/>
      <c r="BH25" s="246"/>
      <c r="BI25" s="633" t="str">
        <f>データ一覧!S382</f>
        <v>…</v>
      </c>
      <c r="BJ25" s="633"/>
      <c r="BK25" s="633"/>
      <c r="BL25" s="633"/>
      <c r="BM25" s="633"/>
      <c r="BN25" s="67"/>
      <c r="BO25" s="151"/>
      <c r="BP25" s="67" t="s">
        <v>775</v>
      </c>
      <c r="BQ25" s="632" t="s">
        <v>816</v>
      </c>
      <c r="BR25" s="919"/>
      <c r="BS25" s="919"/>
      <c r="BT25" s="919"/>
      <c r="BU25" s="920"/>
      <c r="BV25" s="647">
        <f t="shared" si="1"/>
        <v>308</v>
      </c>
      <c r="BW25" s="648"/>
      <c r="BX25" s="648"/>
      <c r="BY25" s="649"/>
      <c r="BZ25" s="647">
        <f>データ一覧!S501</f>
        <v>286</v>
      </c>
      <c r="CA25" s="648"/>
      <c r="CB25" s="648"/>
      <c r="CC25" s="649"/>
      <c r="CD25" s="647">
        <f>データ一覧!S526</f>
        <v>22</v>
      </c>
      <c r="CE25" s="648"/>
      <c r="CF25" s="648"/>
      <c r="CG25" s="649"/>
      <c r="CH25" s="1477" t="s">
        <v>775</v>
      </c>
      <c r="CI25" s="1483" t="s">
        <v>817</v>
      </c>
      <c r="CJ25" s="650"/>
      <c r="CK25" s="650"/>
      <c r="CL25" s="650"/>
      <c r="CM25" s="651"/>
      <c r="CN25" s="647">
        <f t="shared" si="0"/>
        <v>521</v>
      </c>
      <c r="CO25" s="648"/>
      <c r="CP25" s="648"/>
      <c r="CQ25" s="649"/>
      <c r="CR25" s="647">
        <f>データ一覧!S514</f>
        <v>184</v>
      </c>
      <c r="CS25" s="648"/>
      <c r="CT25" s="648"/>
      <c r="CU25" s="649"/>
      <c r="CV25" s="647">
        <f>データ一覧!S539</f>
        <v>337</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f>データ一覧!$S$255</f>
        <v>0</v>
      </c>
      <c r="AE26" s="953"/>
      <c r="AF26" s="952">
        <f>データ一覧!$S$257</f>
        <v>0</v>
      </c>
      <c r="AG26" s="953"/>
      <c r="AH26" s="952" t="str">
        <f>データ一覧!$S$259</f>
        <v>-</v>
      </c>
      <c r="AI26" s="953"/>
      <c r="AJ26" s="952" t="str">
        <f>データ一覧!$S$261</f>
        <v>-</v>
      </c>
      <c r="AK26" s="953"/>
      <c r="AL26" s="952" t="str">
        <f>データ一覧!$S$263</f>
        <v>-</v>
      </c>
      <c r="AM26" s="957"/>
      <c r="AN26" s="148" t="s">
        <v>1192</v>
      </c>
      <c r="AO26" s="632" t="s">
        <v>513</v>
      </c>
      <c r="AP26" s="632"/>
      <c r="AQ26" s="632"/>
      <c r="AR26" s="632"/>
      <c r="AS26" s="632"/>
      <c r="AT26" s="632"/>
      <c r="AU26" s="632"/>
      <c r="AV26" s="67"/>
      <c r="AW26" s="150"/>
      <c r="AX26" s="633" t="str">
        <f>データ一覧!S333</f>
        <v>…</v>
      </c>
      <c r="AY26" s="633"/>
      <c r="AZ26" s="633"/>
      <c r="BA26" s="248"/>
      <c r="BB26" s="661" t="str">
        <f>+データ一覧!S358</f>
        <v>…</v>
      </c>
      <c r="BC26" s="662"/>
      <c r="BD26" s="662"/>
      <c r="BE26" s="662"/>
      <c r="BF26" s="246"/>
      <c r="BG26" s="247"/>
      <c r="BH26" s="246"/>
      <c r="BI26" s="633" t="str">
        <f>データ一覧!S383</f>
        <v>…</v>
      </c>
      <c r="BJ26" s="633"/>
      <c r="BK26" s="633"/>
      <c r="BL26" s="633"/>
      <c r="BM26" s="633"/>
      <c r="BN26" s="67"/>
      <c r="BO26" s="151"/>
      <c r="BP26" s="67" t="s">
        <v>820</v>
      </c>
      <c r="BQ26" s="67"/>
      <c r="BR26" s="67"/>
      <c r="BS26" s="67"/>
      <c r="BT26" s="67"/>
      <c r="BU26" s="67"/>
      <c r="BV26" s="647">
        <f t="shared" si="1"/>
        <v>3667</v>
      </c>
      <c r="BW26" s="648"/>
      <c r="BX26" s="648"/>
      <c r="BY26" s="649"/>
      <c r="BZ26" s="647">
        <f>データ一覧!S502</f>
        <v>2434</v>
      </c>
      <c r="CA26" s="648"/>
      <c r="CB26" s="648"/>
      <c r="CC26" s="649"/>
      <c r="CD26" s="647">
        <f>データ一覧!S527</f>
        <v>1233</v>
      </c>
      <c r="CE26" s="648"/>
      <c r="CF26" s="648"/>
      <c r="CG26" s="649"/>
      <c r="CH26" s="1477" t="s">
        <v>775</v>
      </c>
      <c r="CI26" s="921" t="s">
        <v>821</v>
      </c>
      <c r="CJ26" s="627"/>
      <c r="CK26" s="627"/>
      <c r="CL26" s="627"/>
      <c r="CM26" s="628"/>
      <c r="CN26" s="647">
        <f t="shared" si="0"/>
        <v>277</v>
      </c>
      <c r="CO26" s="648"/>
      <c r="CP26" s="648"/>
      <c r="CQ26" s="649"/>
      <c r="CR26" s="647">
        <f>データ一覧!S515</f>
        <v>94</v>
      </c>
      <c r="CS26" s="648"/>
      <c r="CT26" s="648"/>
      <c r="CU26" s="649"/>
      <c r="CV26" s="647">
        <f>データ一覧!S540</f>
        <v>183</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t="str">
        <f>データ一覧!S334</f>
        <v>…</v>
      </c>
      <c r="AY27" s="633"/>
      <c r="AZ27" s="633"/>
      <c r="BA27" s="248"/>
      <c r="BB27" s="661" t="str">
        <f>+データ一覧!S359</f>
        <v>…</v>
      </c>
      <c r="BC27" s="662"/>
      <c r="BD27" s="662"/>
      <c r="BE27" s="662"/>
      <c r="BF27" s="246"/>
      <c r="BG27" s="247"/>
      <c r="BH27" s="246"/>
      <c r="BI27" s="633" t="str">
        <f>データ一覧!S384</f>
        <v>…</v>
      </c>
      <c r="BJ27" s="633"/>
      <c r="BK27" s="633"/>
      <c r="BL27" s="633"/>
      <c r="BM27" s="633"/>
      <c r="BN27" s="67"/>
      <c r="BO27" s="151"/>
      <c r="BP27" s="67"/>
      <c r="BQ27" s="703" t="s">
        <v>826</v>
      </c>
      <c r="BR27" s="703"/>
      <c r="BS27" s="703"/>
      <c r="BT27" s="703"/>
      <c r="BU27" s="704"/>
      <c r="BV27" s="647">
        <f t="shared" si="1"/>
        <v>7</v>
      </c>
      <c r="BW27" s="648"/>
      <c r="BX27" s="648"/>
      <c r="BY27" s="649"/>
      <c r="BZ27" s="647">
        <f>データ一覧!S503</f>
        <v>5</v>
      </c>
      <c r="CA27" s="648"/>
      <c r="CB27" s="648"/>
      <c r="CC27" s="649"/>
      <c r="CD27" s="647">
        <f>データ一覧!S528</f>
        <v>2</v>
      </c>
      <c r="CE27" s="648"/>
      <c r="CF27" s="648"/>
      <c r="CG27" s="649"/>
      <c r="CH27" s="1477" t="s">
        <v>775</v>
      </c>
      <c r="CI27" s="921" t="s">
        <v>827</v>
      </c>
      <c r="CJ27" s="627"/>
      <c r="CK27" s="627"/>
      <c r="CL27" s="627"/>
      <c r="CM27" s="628"/>
      <c r="CN27" s="647">
        <f t="shared" si="0"/>
        <v>471</v>
      </c>
      <c r="CO27" s="648"/>
      <c r="CP27" s="648"/>
      <c r="CQ27" s="649"/>
      <c r="CR27" s="647">
        <f>データ一覧!S516</f>
        <v>189</v>
      </c>
      <c r="CS27" s="648"/>
      <c r="CT27" s="648"/>
      <c r="CU27" s="649"/>
      <c r="CV27" s="647">
        <f>データ一覧!S541</f>
        <v>282</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1088">
        <f>データ一覧!$S$256</f>
        <v>0</v>
      </c>
      <c r="AE28" s="1847"/>
      <c r="AF28" s="1088">
        <f>データ一覧!$S$258</f>
        <v>0</v>
      </c>
      <c r="AG28" s="1847"/>
      <c r="AH28" s="1088">
        <f>データ一覧!$S$260</f>
        <v>0</v>
      </c>
      <c r="AI28" s="1847"/>
      <c r="AJ28" s="1088" t="str">
        <f>データ一覧!$S$262</f>
        <v>-</v>
      </c>
      <c r="AK28" s="1847"/>
      <c r="AL28" s="1088" t="str">
        <f>データ一覧!$S$264</f>
        <v>-</v>
      </c>
      <c r="AM28" s="1089"/>
      <c r="AN28" s="148" t="s">
        <v>1195</v>
      </c>
      <c r="AO28" s="632" t="s">
        <v>515</v>
      </c>
      <c r="AP28" s="632"/>
      <c r="AQ28" s="632"/>
      <c r="AR28" s="632"/>
      <c r="AS28" s="632"/>
      <c r="AT28" s="632"/>
      <c r="AU28" s="632"/>
      <c r="AV28" s="67"/>
      <c r="AW28" s="150"/>
      <c r="AX28" s="633" t="str">
        <f>データ一覧!S335</f>
        <v>…</v>
      </c>
      <c r="AY28" s="633"/>
      <c r="AZ28" s="633"/>
      <c r="BA28" s="248"/>
      <c r="BB28" s="661" t="str">
        <f>+データ一覧!S360</f>
        <v>…</v>
      </c>
      <c r="BC28" s="662"/>
      <c r="BD28" s="662"/>
      <c r="BE28" s="662"/>
      <c r="BF28" s="246"/>
      <c r="BG28" s="247"/>
      <c r="BH28" s="246"/>
      <c r="BI28" s="633" t="str">
        <f>データ一覧!S385</f>
        <v>…</v>
      </c>
      <c r="BJ28" s="633"/>
      <c r="BK28" s="633"/>
      <c r="BL28" s="633"/>
      <c r="BM28" s="633"/>
      <c r="BN28" s="67"/>
      <c r="BO28" s="151"/>
      <c r="BP28" s="67" t="s">
        <v>775</v>
      </c>
      <c r="BQ28" s="632" t="s">
        <v>836</v>
      </c>
      <c r="BR28" s="919"/>
      <c r="BS28" s="919"/>
      <c r="BT28" s="919"/>
      <c r="BU28" s="920"/>
      <c r="BV28" s="647">
        <f t="shared" si="1"/>
        <v>852</v>
      </c>
      <c r="BW28" s="648"/>
      <c r="BX28" s="648"/>
      <c r="BY28" s="649"/>
      <c r="BZ28" s="647">
        <f>データ一覧!S504</f>
        <v>718</v>
      </c>
      <c r="CA28" s="648"/>
      <c r="CB28" s="648"/>
      <c r="CC28" s="649"/>
      <c r="CD28" s="647">
        <f>データ一覧!S529</f>
        <v>134</v>
      </c>
      <c r="CE28" s="648"/>
      <c r="CF28" s="648"/>
      <c r="CG28" s="649"/>
      <c r="CH28" s="1477"/>
      <c r="CI28" s="632" t="s">
        <v>640</v>
      </c>
      <c r="CJ28" s="623"/>
      <c r="CK28" s="623"/>
      <c r="CL28" s="623"/>
      <c r="CM28" s="624"/>
      <c r="CN28" s="647">
        <f t="shared" si="0"/>
        <v>1428</v>
      </c>
      <c r="CO28" s="648"/>
      <c r="CP28" s="648"/>
      <c r="CQ28" s="649"/>
      <c r="CR28" s="647">
        <f>データ一覧!S517</f>
        <v>292</v>
      </c>
      <c r="CS28" s="648"/>
      <c r="CT28" s="648"/>
      <c r="CU28" s="649"/>
      <c r="CV28" s="647">
        <f>データ一覧!S542</f>
        <v>1136</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t="str">
        <f>データ一覧!S336</f>
        <v>…</v>
      </c>
      <c r="AY29" s="633"/>
      <c r="AZ29" s="633"/>
      <c r="BA29" s="248"/>
      <c r="BB29" s="661" t="str">
        <f>+データ一覧!S361</f>
        <v>…</v>
      </c>
      <c r="BC29" s="662"/>
      <c r="BD29" s="662"/>
      <c r="BE29" s="662"/>
      <c r="BF29" s="246"/>
      <c r="BG29" s="247"/>
      <c r="BH29" s="246"/>
      <c r="BI29" s="633" t="str">
        <f>データ一覧!S386</f>
        <v>…</v>
      </c>
      <c r="BJ29" s="633"/>
      <c r="BK29" s="633"/>
      <c r="BL29" s="633"/>
      <c r="BM29" s="633"/>
      <c r="BN29" s="67"/>
      <c r="BO29" s="151"/>
      <c r="BP29" s="67"/>
      <c r="BQ29" s="632" t="s">
        <v>841</v>
      </c>
      <c r="BR29" s="919"/>
      <c r="BS29" s="919"/>
      <c r="BT29" s="919"/>
      <c r="BU29" s="920"/>
      <c r="BV29" s="647">
        <f t="shared" si="1"/>
        <v>2808</v>
      </c>
      <c r="BW29" s="648"/>
      <c r="BX29" s="648"/>
      <c r="BY29" s="649"/>
      <c r="BZ29" s="647">
        <f>データ一覧!S505</f>
        <v>1711</v>
      </c>
      <c r="CA29" s="648"/>
      <c r="CB29" s="648"/>
      <c r="CC29" s="649"/>
      <c r="CD29" s="647">
        <f>データ一覧!S530</f>
        <v>1097</v>
      </c>
      <c r="CE29" s="648"/>
      <c r="CF29" s="648"/>
      <c r="CG29" s="649"/>
      <c r="CH29" s="1477"/>
      <c r="CI29" s="1483" t="s">
        <v>374</v>
      </c>
      <c r="CJ29" s="650"/>
      <c r="CK29" s="650"/>
      <c r="CL29" s="650"/>
      <c r="CM29" s="651"/>
      <c r="CN29" s="647">
        <f t="shared" si="0"/>
        <v>178</v>
      </c>
      <c r="CO29" s="648"/>
      <c r="CP29" s="648"/>
      <c r="CQ29" s="649"/>
      <c r="CR29" s="647">
        <f>データ一覧!S518</f>
        <v>106</v>
      </c>
      <c r="CS29" s="648"/>
      <c r="CT29" s="648"/>
      <c r="CU29" s="649"/>
      <c r="CV29" s="647">
        <f>データ一覧!S543</f>
        <v>72</v>
      </c>
      <c r="CW29" s="648"/>
      <c r="CX29" s="648"/>
      <c r="CY29" s="1109"/>
    </row>
    <row r="30" spans="1:103" ht="15.75" customHeight="1" x14ac:dyDescent="0.15">
      <c r="A30" s="169" t="str">
        <f>データ一覧!$A$22</f>
        <v xml:space="preserve"> 2.10.1</v>
      </c>
      <c r="B30" s="67"/>
      <c r="C30" s="67"/>
      <c r="D30" s="67"/>
      <c r="E30" s="67"/>
      <c r="F30" s="718">
        <f>データ一覧!S22</f>
        <v>6223</v>
      </c>
      <c r="G30" s="1489"/>
      <c r="H30" s="1490"/>
      <c r="I30" s="718">
        <f>+L30+O30</f>
        <v>25448</v>
      </c>
      <c r="J30" s="719"/>
      <c r="K30" s="720"/>
      <c r="L30" s="718">
        <f>データ一覧!S24</f>
        <v>12249</v>
      </c>
      <c r="M30" s="1489"/>
      <c r="N30" s="1490"/>
      <c r="O30" s="718">
        <f>データ一覧!S25</f>
        <v>13199</v>
      </c>
      <c r="P30" s="1489"/>
      <c r="Q30" s="1490"/>
      <c r="R30" s="150"/>
      <c r="S30" s="1491">
        <f t="shared" ref="S30:S35" si="2">+L30/O30*100</f>
        <v>92.80248503674521</v>
      </c>
      <c r="T30" s="1492"/>
      <c r="U30" s="1493">
        <f>データ一覧!S27</f>
        <v>4.0893459746103167</v>
      </c>
      <c r="V30" s="1494"/>
      <c r="W30" s="999">
        <f>データ一覧!S21</f>
        <v>0</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t="str">
        <f>データ一覧!S337</f>
        <v>…</v>
      </c>
      <c r="AY30" s="633"/>
      <c r="AZ30" s="633"/>
      <c r="BA30" s="248"/>
      <c r="BB30" s="661" t="str">
        <f>+データ一覧!S362</f>
        <v>…</v>
      </c>
      <c r="BC30" s="662"/>
      <c r="BD30" s="662"/>
      <c r="BE30" s="662"/>
      <c r="BF30" s="246"/>
      <c r="BG30" s="247"/>
      <c r="BH30" s="246"/>
      <c r="BI30" s="633" t="str">
        <f>データ一覧!S387</f>
        <v>…</v>
      </c>
      <c r="BJ30" s="633"/>
      <c r="BK30" s="633"/>
      <c r="BL30" s="633"/>
      <c r="BM30" s="633"/>
      <c r="BN30" s="67"/>
      <c r="BO30" s="151"/>
      <c r="BP30" s="148" t="s">
        <v>843</v>
      </c>
      <c r="BQ30" s="565"/>
      <c r="BR30" s="566"/>
      <c r="BS30" s="566"/>
      <c r="BT30" s="566"/>
      <c r="BU30" s="566"/>
      <c r="BV30" s="647">
        <f t="shared" si="1"/>
        <v>5915</v>
      </c>
      <c r="BW30" s="648"/>
      <c r="BX30" s="648"/>
      <c r="BY30" s="649"/>
      <c r="BZ30" s="647">
        <f>データ一覧!S506</f>
        <v>2565</v>
      </c>
      <c r="CA30" s="648"/>
      <c r="CB30" s="648"/>
      <c r="CC30" s="649"/>
      <c r="CD30" s="647">
        <f>データ一覧!S531</f>
        <v>3350</v>
      </c>
      <c r="CE30" s="648"/>
      <c r="CF30" s="648"/>
      <c r="CG30" s="649"/>
      <c r="CH30" s="1477"/>
      <c r="CI30" s="632" t="s">
        <v>844</v>
      </c>
      <c r="CJ30" s="623"/>
      <c r="CK30" s="623"/>
      <c r="CL30" s="623"/>
      <c r="CM30" s="624"/>
      <c r="CN30" s="647">
        <f t="shared" si="0"/>
        <v>492</v>
      </c>
      <c r="CO30" s="648"/>
      <c r="CP30" s="648"/>
      <c r="CQ30" s="649"/>
      <c r="CR30" s="647">
        <f>データ一覧!S519</f>
        <v>307</v>
      </c>
      <c r="CS30" s="648"/>
      <c r="CT30" s="648"/>
      <c r="CU30" s="649"/>
      <c r="CV30" s="647">
        <f>データ一覧!S544</f>
        <v>185</v>
      </c>
      <c r="CW30" s="648"/>
      <c r="CX30" s="648"/>
      <c r="CY30" s="1109"/>
    </row>
    <row r="31" spans="1:103" ht="15.75" customHeight="1" x14ac:dyDescent="0.15">
      <c r="A31" s="169" t="str">
        <f>データ一覧!$A$29</f>
        <v xml:space="preserve"> 7.10.1</v>
      </c>
      <c r="B31" s="67"/>
      <c r="C31" s="67"/>
      <c r="D31" s="67"/>
      <c r="E31" s="67"/>
      <c r="F31" s="718">
        <f>データ一覧!S29</f>
        <v>6379</v>
      </c>
      <c r="G31" s="1489"/>
      <c r="H31" s="1490"/>
      <c r="I31" s="718">
        <f>+L31+O31</f>
        <v>25158</v>
      </c>
      <c r="J31" s="719"/>
      <c r="K31" s="720"/>
      <c r="L31" s="718">
        <f>データ一覧!S31</f>
        <v>12060</v>
      </c>
      <c r="M31" s="719"/>
      <c r="N31" s="720"/>
      <c r="O31" s="718">
        <f>データ一覧!S32</f>
        <v>13098</v>
      </c>
      <c r="P31" s="719"/>
      <c r="Q31" s="720"/>
      <c r="R31" s="67"/>
      <c r="S31" s="1491">
        <f t="shared" si="2"/>
        <v>92.075125973431057</v>
      </c>
      <c r="T31" s="1492"/>
      <c r="U31" s="1495">
        <f>データ一覧!S34</f>
        <v>3.9438783508386894</v>
      </c>
      <c r="V31" s="1496"/>
      <c r="W31" s="999">
        <f>データ一覧!S28</f>
        <v>0</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t="str">
        <f>データ一覧!S338</f>
        <v>…</v>
      </c>
      <c r="AY31" s="633"/>
      <c r="AZ31" s="633"/>
      <c r="BA31" s="248"/>
      <c r="BB31" s="661" t="str">
        <f>+データ一覧!S363</f>
        <v>…</v>
      </c>
      <c r="BC31" s="662"/>
      <c r="BD31" s="662"/>
      <c r="BE31" s="662"/>
      <c r="BF31" s="246"/>
      <c r="BG31" s="247"/>
      <c r="BH31" s="246"/>
      <c r="BI31" s="633" t="str">
        <f>データ一覧!S388</f>
        <v>…</v>
      </c>
      <c r="BJ31" s="633"/>
      <c r="BK31" s="633"/>
      <c r="BL31" s="633"/>
      <c r="BM31" s="633"/>
      <c r="BN31" s="67"/>
      <c r="BO31" s="151"/>
      <c r="BP31" s="148"/>
      <c r="BQ31" s="921" t="s">
        <v>845</v>
      </c>
      <c r="BR31" s="921"/>
      <c r="BS31" s="921"/>
      <c r="BT31" s="921"/>
      <c r="BU31" s="922"/>
      <c r="BV31" s="647">
        <f t="shared" si="1"/>
        <v>36</v>
      </c>
      <c r="BW31" s="648"/>
      <c r="BX31" s="648"/>
      <c r="BY31" s="649"/>
      <c r="BZ31" s="647">
        <f>データ一覧!S507</f>
        <v>32</v>
      </c>
      <c r="CA31" s="648"/>
      <c r="CB31" s="648"/>
      <c r="CC31" s="649"/>
      <c r="CD31" s="647">
        <f>データ一覧!S532</f>
        <v>4</v>
      </c>
      <c r="CE31" s="648"/>
      <c r="CF31" s="648"/>
      <c r="CG31" s="649"/>
      <c r="CH31" s="1477"/>
      <c r="CI31" s="632" t="s">
        <v>846</v>
      </c>
      <c r="CJ31" s="623"/>
      <c r="CK31" s="623"/>
      <c r="CL31" s="623"/>
      <c r="CM31" s="624"/>
      <c r="CN31" s="647">
        <f t="shared" si="0"/>
        <v>305</v>
      </c>
      <c r="CO31" s="648"/>
      <c r="CP31" s="648"/>
      <c r="CQ31" s="649"/>
      <c r="CR31" s="647">
        <f>データ一覧!S520</f>
        <v>194</v>
      </c>
      <c r="CS31" s="648"/>
      <c r="CT31" s="648"/>
      <c r="CU31" s="649"/>
      <c r="CV31" s="647">
        <f>データ一覧!S545</f>
        <v>111</v>
      </c>
      <c r="CW31" s="648"/>
      <c r="CX31" s="648"/>
      <c r="CY31" s="1109"/>
    </row>
    <row r="32" spans="1:103" ht="15.75" customHeight="1" x14ac:dyDescent="0.15">
      <c r="A32" s="169" t="str">
        <f>データ一覧!$A$36</f>
        <v>12.10.1</v>
      </c>
      <c r="B32" s="1499"/>
      <c r="C32" s="67"/>
      <c r="D32" s="67"/>
      <c r="E32" s="67"/>
      <c r="F32" s="718">
        <f>データ一覧!S36</f>
        <v>6619</v>
      </c>
      <c r="G32" s="719"/>
      <c r="H32" s="720"/>
      <c r="I32" s="718">
        <f>+L32+O32</f>
        <v>25017</v>
      </c>
      <c r="J32" s="719"/>
      <c r="K32" s="720"/>
      <c r="L32" s="718">
        <f>データ一覧!S38</f>
        <v>11973</v>
      </c>
      <c r="M32" s="719"/>
      <c r="N32" s="720"/>
      <c r="O32" s="718">
        <f>データ一覧!S39</f>
        <v>13044</v>
      </c>
      <c r="P32" s="719"/>
      <c r="Q32" s="720"/>
      <c r="R32" s="67"/>
      <c r="S32" s="1491">
        <f t="shared" si="2"/>
        <v>91.789328426862923</v>
      </c>
      <c r="T32" s="1492"/>
      <c r="U32" s="1495">
        <f>データ一覧!S41</f>
        <v>3.7795739537694515</v>
      </c>
      <c r="V32" s="1496"/>
      <c r="W32" s="999">
        <f>データ一覧!S35</f>
        <v>0</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t="str">
        <f>データ一覧!S339</f>
        <v>…</v>
      </c>
      <c r="AY32" s="633"/>
      <c r="AZ32" s="633"/>
      <c r="BA32" s="248"/>
      <c r="BB32" s="661" t="str">
        <f>+データ一覧!S364</f>
        <v>…</v>
      </c>
      <c r="BC32" s="662"/>
      <c r="BD32" s="662"/>
      <c r="BE32" s="662"/>
      <c r="BF32" s="246"/>
      <c r="BG32" s="247"/>
      <c r="BH32" s="246"/>
      <c r="BI32" s="633" t="str">
        <f>データ一覧!S389</f>
        <v>…</v>
      </c>
      <c r="BJ32" s="633"/>
      <c r="BK32" s="633"/>
      <c r="BL32" s="633"/>
      <c r="BM32" s="633"/>
      <c r="BN32" s="67"/>
      <c r="BO32" s="151"/>
      <c r="BP32" s="67"/>
      <c r="BQ32" s="632" t="s">
        <v>848</v>
      </c>
      <c r="BR32" s="919"/>
      <c r="BS32" s="919"/>
      <c r="BT32" s="919"/>
      <c r="BU32" s="920"/>
      <c r="BV32" s="647">
        <f t="shared" si="1"/>
        <v>90</v>
      </c>
      <c r="BW32" s="648"/>
      <c r="BX32" s="648"/>
      <c r="BY32" s="649"/>
      <c r="BZ32" s="647">
        <f>データ一覧!S508</f>
        <v>62</v>
      </c>
      <c r="CA32" s="648"/>
      <c r="CB32" s="648"/>
      <c r="CC32" s="649"/>
      <c r="CD32" s="647">
        <f>データ一覧!S533</f>
        <v>28</v>
      </c>
      <c r="CE32" s="648"/>
      <c r="CF32" s="648"/>
      <c r="CG32" s="649"/>
      <c r="CH32" s="1477" t="s">
        <v>849</v>
      </c>
      <c r="CI32" s="565"/>
      <c r="CJ32" s="68"/>
      <c r="CK32" s="68"/>
      <c r="CL32" s="68"/>
      <c r="CM32" s="259"/>
      <c r="CN32" s="647">
        <f t="shared" si="0"/>
        <v>87</v>
      </c>
      <c r="CO32" s="648"/>
      <c r="CP32" s="648"/>
      <c r="CQ32" s="649"/>
      <c r="CR32" s="647">
        <f>データ一覧!S521</f>
        <v>47</v>
      </c>
      <c r="CS32" s="648"/>
      <c r="CT32" s="648"/>
      <c r="CU32" s="649"/>
      <c r="CV32" s="647">
        <f>データ一覧!S546</f>
        <v>40</v>
      </c>
      <c r="CW32" s="648"/>
      <c r="CX32" s="648"/>
      <c r="CY32" s="1109"/>
    </row>
    <row r="33" spans="1:103" ht="15.75" customHeight="1" x14ac:dyDescent="0.15">
      <c r="A33" s="169" t="str">
        <f>+データ一覧!$A$43</f>
        <v>17.10.1</v>
      </c>
      <c r="B33" s="67"/>
      <c r="C33" s="67"/>
      <c r="D33" s="67"/>
      <c r="E33" s="67"/>
      <c r="F33" s="718">
        <f>データ一覧!S43</f>
        <v>6670</v>
      </c>
      <c r="G33" s="1489"/>
      <c r="H33" s="1490"/>
      <c r="I33" s="718">
        <f>+L33+O33</f>
        <v>23995</v>
      </c>
      <c r="J33" s="719"/>
      <c r="K33" s="720"/>
      <c r="L33" s="718">
        <f>データ一覧!S45</f>
        <v>11447</v>
      </c>
      <c r="M33" s="1489"/>
      <c r="N33" s="1490"/>
      <c r="O33" s="718">
        <f>データ一覧!S46</f>
        <v>12548</v>
      </c>
      <c r="P33" s="1489"/>
      <c r="Q33" s="1490"/>
      <c r="R33" s="150"/>
      <c r="S33" s="1491">
        <f t="shared" si="2"/>
        <v>91.225693337583678</v>
      </c>
      <c r="T33" s="1492"/>
      <c r="U33" s="1493">
        <f>データ一覧!S48</f>
        <v>3.5974512743628186</v>
      </c>
      <c r="V33" s="1494"/>
      <c r="W33" s="999">
        <f>データ一覧!S49</f>
        <v>156.9</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t="str">
        <f>データ一覧!S340</f>
        <v>…</v>
      </c>
      <c r="AY33" s="633"/>
      <c r="AZ33" s="633"/>
      <c r="BA33" s="248"/>
      <c r="BB33" s="661" t="str">
        <f>+データ一覧!S365</f>
        <v>…</v>
      </c>
      <c r="BC33" s="662"/>
      <c r="BD33" s="662"/>
      <c r="BE33" s="662"/>
      <c r="BF33" s="246"/>
      <c r="BG33" s="247"/>
      <c r="BH33" s="246"/>
      <c r="BI33" s="633" t="str">
        <f>データ一覧!S390</f>
        <v>…</v>
      </c>
      <c r="BJ33" s="633"/>
      <c r="BK33" s="633"/>
      <c r="BL33" s="633"/>
      <c r="BM33" s="633"/>
      <c r="BN33" s="67"/>
      <c r="BO33" s="151"/>
      <c r="BP33" s="67" t="s">
        <v>775</v>
      </c>
      <c r="BQ33" s="1481" t="s">
        <v>851</v>
      </c>
      <c r="BR33" s="623"/>
      <c r="BS33" s="623"/>
      <c r="BT33" s="623"/>
      <c r="BU33" s="624"/>
      <c r="BV33" s="647">
        <f>BZ33+CD33</f>
        <v>340</v>
      </c>
      <c r="BW33" s="648"/>
      <c r="BX33" s="648"/>
      <c r="BY33" s="649"/>
      <c r="BZ33" s="647">
        <f>データ一覧!S509</f>
        <v>290</v>
      </c>
      <c r="CA33" s="648"/>
      <c r="CB33" s="648"/>
      <c r="CC33" s="649"/>
      <c r="CD33" s="647">
        <f>データ一覧!S534</f>
        <v>50</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+データ一覧!S50</f>
        <v>6728</v>
      </c>
      <c r="G34" s="1489"/>
      <c r="H34" s="1490"/>
      <c r="I34" s="718">
        <f>+L34+O34</f>
        <v>23160</v>
      </c>
      <c r="J34" s="719"/>
      <c r="K34" s="720"/>
      <c r="L34" s="718">
        <f>+データ一覧!S52</f>
        <v>11036</v>
      </c>
      <c r="M34" s="1489"/>
      <c r="N34" s="1490"/>
      <c r="O34" s="718">
        <f>+データ一覧!S53</f>
        <v>12124</v>
      </c>
      <c r="P34" s="1489"/>
      <c r="Q34" s="1490"/>
      <c r="R34" s="150"/>
      <c r="S34" s="1491">
        <f t="shared" si="2"/>
        <v>91.026064005278783</v>
      </c>
      <c r="T34" s="1492"/>
      <c r="U34" s="1493">
        <f>+データ一覧!S55</f>
        <v>3.4423305588585018</v>
      </c>
      <c r="V34" s="1494"/>
      <c r="W34" s="999">
        <f>+データ一覧!S56</f>
        <v>151.4</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t="str">
        <f>データ一覧!S341</f>
        <v>…</v>
      </c>
      <c r="AY34" s="633"/>
      <c r="AZ34" s="633"/>
      <c r="BA34" s="248"/>
      <c r="BB34" s="661" t="str">
        <f>+データ一覧!S366</f>
        <v>…</v>
      </c>
      <c r="BC34" s="662"/>
      <c r="BD34" s="662"/>
      <c r="BE34" s="662"/>
      <c r="BF34" s="246"/>
      <c r="BG34" s="247"/>
      <c r="BH34" s="246"/>
      <c r="BI34" s="633" t="str">
        <f>データ一覧!S391</f>
        <v>…</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605"/>
      <c r="CU34" s="605"/>
      <c r="CV34" s="605"/>
      <c r="CW34" s="605"/>
      <c r="CX34" s="605"/>
      <c r="CY34" s="118"/>
    </row>
    <row r="35" spans="1:103" ht="15.75" customHeight="1" x14ac:dyDescent="0.15">
      <c r="A35" s="169" t="str">
        <f>データ一覧!$A$57</f>
        <v>27.10.1</v>
      </c>
      <c r="B35" s="67"/>
      <c r="C35" s="67"/>
      <c r="D35" s="67"/>
      <c r="E35" s="67"/>
      <c r="F35" s="718">
        <f>データ一覧!S57</f>
        <v>6560</v>
      </c>
      <c r="G35" s="623"/>
      <c r="H35" s="624"/>
      <c r="I35" s="718">
        <f t="shared" ref="I35:I36" si="3">+L35+O35</f>
        <v>21538</v>
      </c>
      <c r="J35" s="719"/>
      <c r="K35" s="720"/>
      <c r="L35" s="1754">
        <f>データ一覧!S59</f>
        <v>10333</v>
      </c>
      <c r="M35" s="667"/>
      <c r="N35" s="927"/>
      <c r="O35" s="1754">
        <f>データ一覧!S60</f>
        <v>11205</v>
      </c>
      <c r="P35" s="667"/>
      <c r="Q35" s="927"/>
      <c r="R35" s="1505"/>
      <c r="S35" s="1491">
        <f t="shared" si="2"/>
        <v>92.2177599286033</v>
      </c>
      <c r="T35" s="1492"/>
      <c r="U35" s="1493">
        <f>データ一覧!S62</f>
        <v>3.2832317073170731</v>
      </c>
      <c r="V35" s="713"/>
      <c r="W35" s="999">
        <f>データ一覧!S63</f>
        <v>140.6</v>
      </c>
      <c r="X35" s="623"/>
      <c r="Y35" s="910"/>
      <c r="Z35" s="67" t="s">
        <v>852</v>
      </c>
      <c r="AA35" s="67"/>
      <c r="AB35" s="67"/>
      <c r="AC35" s="162"/>
      <c r="AD35" s="666">
        <f>データ一覧!S265</f>
        <v>11385.140000001269</v>
      </c>
      <c r="AE35" s="1072"/>
      <c r="AF35" s="217"/>
      <c r="AG35" s="218" t="s">
        <v>853</v>
      </c>
      <c r="AH35" s="219"/>
      <c r="AI35" s="219"/>
      <c r="AJ35" s="220"/>
      <c r="AK35" s="666">
        <f>データ一覧!S268</f>
        <v>147.41</v>
      </c>
      <c r="AL35" s="1072"/>
      <c r="AM35" s="221"/>
      <c r="AN35" s="148" t="s">
        <v>1203</v>
      </c>
      <c r="AO35" s="632" t="s">
        <v>522</v>
      </c>
      <c r="AP35" s="632"/>
      <c r="AQ35" s="632"/>
      <c r="AR35" s="632"/>
      <c r="AS35" s="632"/>
      <c r="AT35" s="632"/>
      <c r="AU35" s="632"/>
      <c r="AV35" s="67"/>
      <c r="AW35" s="150"/>
      <c r="AX35" s="633" t="str">
        <f>データ一覧!S342</f>
        <v>…</v>
      </c>
      <c r="AY35" s="633"/>
      <c r="AZ35" s="633"/>
      <c r="BA35" s="248"/>
      <c r="BB35" s="661" t="str">
        <f>+データ一覧!S367</f>
        <v>…</v>
      </c>
      <c r="BC35" s="662"/>
      <c r="BD35" s="662"/>
      <c r="BE35" s="662"/>
      <c r="BF35" s="246"/>
      <c r="BG35" s="247"/>
      <c r="BH35" s="246"/>
      <c r="BI35" s="633" t="str">
        <f>データ一覧!S392</f>
        <v>…</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117"/>
      <c r="CU35" s="117"/>
      <c r="CV35" s="117"/>
      <c r="CW35" s="117"/>
      <c r="CX35" s="117"/>
      <c r="CY35" s="120"/>
    </row>
    <row r="36" spans="1:103" ht="15.75" customHeight="1" x14ac:dyDescent="0.15">
      <c r="A36" s="148" t="s">
        <v>854</v>
      </c>
      <c r="B36" s="507"/>
      <c r="C36" s="507"/>
      <c r="D36" s="507"/>
      <c r="E36" s="507"/>
      <c r="F36" s="718">
        <f>データ一覧!S64</f>
        <v>6581</v>
      </c>
      <c r="G36" s="712"/>
      <c r="H36" s="712"/>
      <c r="I36" s="718">
        <f t="shared" si="3"/>
        <v>20118</v>
      </c>
      <c r="J36" s="719"/>
      <c r="K36" s="720"/>
      <c r="L36" s="718">
        <f>データ一覧!S66</f>
        <v>9725</v>
      </c>
      <c r="M36" s="712"/>
      <c r="N36" s="712"/>
      <c r="O36" s="718">
        <f>データ一覧!S67</f>
        <v>10393</v>
      </c>
      <c r="P36" s="712"/>
      <c r="Q36" s="712"/>
      <c r="R36" s="1505"/>
      <c r="S36" s="1491">
        <f>+L36/O36*100</f>
        <v>93.572596940248246</v>
      </c>
      <c r="T36" s="1492"/>
      <c r="U36" s="1495">
        <f>データ一覧!S69</f>
        <v>3.0569822215468774</v>
      </c>
      <c r="V36" s="978"/>
      <c r="W36" s="999">
        <f>データ一覧!S70</f>
        <v>131.37856723045778</v>
      </c>
      <c r="X36" s="712"/>
      <c r="Y36" s="910"/>
      <c r="Z36" s="67" t="s">
        <v>855</v>
      </c>
      <c r="AA36" s="67"/>
      <c r="AB36" s="67"/>
      <c r="AC36" s="162"/>
      <c r="AD36" s="666">
        <f>データ一覧!S266</f>
        <v>6048.74000000048</v>
      </c>
      <c r="AE36" s="1072"/>
      <c r="AF36" s="217"/>
      <c r="AG36" s="218" t="s">
        <v>856</v>
      </c>
      <c r="AH36" s="219"/>
      <c r="AI36" s="219"/>
      <c r="AJ36" s="220"/>
      <c r="AK36" s="666">
        <f>データ一覧!S269</f>
        <v>4906.440000000789</v>
      </c>
      <c r="AL36" s="1072"/>
      <c r="AM36" s="221"/>
      <c r="AN36" s="148" t="s">
        <v>1204</v>
      </c>
      <c r="AO36" s="632" t="s">
        <v>523</v>
      </c>
      <c r="AP36" s="632"/>
      <c r="AQ36" s="632"/>
      <c r="AR36" s="632"/>
      <c r="AS36" s="632"/>
      <c r="AT36" s="632"/>
      <c r="AU36" s="632"/>
      <c r="AV36" s="67"/>
      <c r="AW36" s="150"/>
      <c r="AX36" s="633" t="str">
        <f>データ一覧!S343</f>
        <v>…</v>
      </c>
      <c r="AY36" s="633"/>
      <c r="AZ36" s="633"/>
      <c r="BA36" s="248"/>
      <c r="BB36" s="661" t="str">
        <f>+データ一覧!S368</f>
        <v>…</v>
      </c>
      <c r="BC36" s="662"/>
      <c r="BD36" s="662"/>
      <c r="BE36" s="662"/>
      <c r="BF36" s="246"/>
      <c r="BG36" s="247"/>
      <c r="BH36" s="246"/>
      <c r="BI36" s="633" t="str">
        <f>データ一覧!S393</f>
        <v>…</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526" t="s">
        <v>1662</v>
      </c>
      <c r="B37" s="508"/>
      <c r="C37" s="508"/>
      <c r="D37" s="508"/>
      <c r="E37" s="508"/>
      <c r="F37" s="1891">
        <f>データ一覧!S71</f>
        <v>6595</v>
      </c>
      <c r="G37" s="1229"/>
      <c r="H37" s="1229"/>
      <c r="I37" s="1891">
        <f>+L37+O37</f>
        <v>18621</v>
      </c>
      <c r="J37" s="1892"/>
      <c r="K37" s="1893"/>
      <c r="L37" s="1891">
        <f>データ一覧!S81</f>
        <v>9036</v>
      </c>
      <c r="M37" s="1229"/>
      <c r="N37" s="1229"/>
      <c r="O37" s="1891">
        <f>データ一覧!S82</f>
        <v>9585</v>
      </c>
      <c r="P37" s="1229"/>
      <c r="Q37" s="1232"/>
      <c r="R37" s="1894"/>
      <c r="S37" s="1895">
        <f>+L37/O37*100</f>
        <v>94.272300469483568</v>
      </c>
      <c r="T37" s="1896"/>
      <c r="U37" s="1897">
        <f>データ一覧!S72</f>
        <v>2.82</v>
      </c>
      <c r="V37" s="1233"/>
      <c r="W37" s="1898">
        <f>データ一覧!S73</f>
        <v>121.6025599164109</v>
      </c>
      <c r="X37" s="1229"/>
      <c r="Y37" s="1234"/>
      <c r="Z37" s="67" t="s">
        <v>870</v>
      </c>
      <c r="AA37" s="67"/>
      <c r="AB37" s="67"/>
      <c r="AC37" s="162"/>
      <c r="AD37" s="666">
        <f>データ一覧!S267</f>
        <v>30.740000000000002</v>
      </c>
      <c r="AE37" s="1072"/>
      <c r="AF37" s="217"/>
      <c r="AG37" s="218" t="s">
        <v>871</v>
      </c>
      <c r="AH37" s="219"/>
      <c r="AI37" s="219"/>
      <c r="AJ37" s="220"/>
      <c r="AK37" s="666">
        <f>データ一覧!S270</f>
        <v>160.91000000000099</v>
      </c>
      <c r="AL37" s="1072"/>
      <c r="AM37" s="221"/>
      <c r="AN37" s="148" t="s">
        <v>1205</v>
      </c>
      <c r="AO37" s="632" t="s">
        <v>524</v>
      </c>
      <c r="AP37" s="632"/>
      <c r="AQ37" s="632"/>
      <c r="AR37" s="632"/>
      <c r="AS37" s="632"/>
      <c r="AT37" s="632"/>
      <c r="AU37" s="632"/>
      <c r="AV37" s="67"/>
      <c r="AW37" s="150"/>
      <c r="AX37" s="633" t="str">
        <f>データ一覧!S344</f>
        <v>…</v>
      </c>
      <c r="AY37" s="633"/>
      <c r="AZ37" s="633"/>
      <c r="BA37" s="248"/>
      <c r="BB37" s="661" t="str">
        <f>+データ一覧!S369</f>
        <v>…</v>
      </c>
      <c r="BC37" s="662"/>
      <c r="BD37" s="662"/>
      <c r="BE37" s="662"/>
      <c r="BF37" s="246"/>
      <c r="BG37" s="247"/>
      <c r="BH37" s="246"/>
      <c r="BI37" s="633" t="str">
        <f>データ一覧!S394</f>
        <v>…</v>
      </c>
      <c r="BJ37" s="633"/>
      <c r="BK37" s="633"/>
      <c r="BL37" s="633"/>
      <c r="BM37" s="633"/>
      <c r="BN37" s="67"/>
      <c r="BO37" s="151"/>
      <c r="BP37" s="1009" t="s">
        <v>872</v>
      </c>
      <c r="BQ37" s="996"/>
      <c r="BR37" s="996"/>
      <c r="BS37" s="996"/>
      <c r="BT37" s="996"/>
      <c r="BU37" s="996"/>
      <c r="BV37" s="997"/>
      <c r="BW37" s="182"/>
      <c r="BX37" s="966">
        <f>データ一覧!S547</f>
        <v>0</v>
      </c>
      <c r="BY37" s="966"/>
      <c r="BZ37" s="966"/>
      <c r="CA37" s="165"/>
      <c r="CB37" s="896">
        <f>データ一覧!S560</f>
        <v>0</v>
      </c>
      <c r="CC37" s="966"/>
      <c r="CD37" s="966"/>
      <c r="CE37" s="966"/>
      <c r="CF37" s="67" t="s">
        <v>873</v>
      </c>
      <c r="CG37" s="263"/>
      <c r="CH37" s="995" t="s">
        <v>654</v>
      </c>
      <c r="CI37" s="996"/>
      <c r="CJ37" s="996"/>
      <c r="CK37" s="996"/>
      <c r="CL37" s="996"/>
      <c r="CM37" s="996"/>
      <c r="CN37" s="997"/>
      <c r="CO37" s="264"/>
      <c r="CP37" s="966">
        <f>データ一覧!S553</f>
        <v>2</v>
      </c>
      <c r="CQ37" s="966"/>
      <c r="CR37" s="966"/>
      <c r="CS37" s="165"/>
      <c r="CT37" s="762">
        <f>データ一覧!S566</f>
        <v>191</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t="str">
        <f>データ一覧!S345</f>
        <v>…</v>
      </c>
      <c r="AY38" s="633"/>
      <c r="AZ38" s="633"/>
      <c r="BA38" s="248"/>
      <c r="BB38" s="661" t="str">
        <f>+データ一覧!S370</f>
        <v>…</v>
      </c>
      <c r="BC38" s="662"/>
      <c r="BD38" s="662"/>
      <c r="BE38" s="662"/>
      <c r="BF38" s="246"/>
      <c r="BG38" s="247"/>
      <c r="BH38" s="246"/>
      <c r="BI38" s="633" t="str">
        <f>データ一覧!S395</f>
        <v>…</v>
      </c>
      <c r="BJ38" s="633"/>
      <c r="BK38" s="633"/>
      <c r="BL38" s="633"/>
      <c r="BM38" s="633"/>
      <c r="BN38" s="67"/>
      <c r="BO38" s="151"/>
      <c r="BP38" s="759" t="s">
        <v>877</v>
      </c>
      <c r="BQ38" s="760"/>
      <c r="BR38" s="760"/>
      <c r="BS38" s="760"/>
      <c r="BT38" s="760"/>
      <c r="BU38" s="760"/>
      <c r="BV38" s="761"/>
      <c r="BW38" s="150"/>
      <c r="BX38" s="966">
        <f>データ一覧!S548</f>
        <v>1</v>
      </c>
      <c r="BY38" s="966"/>
      <c r="BZ38" s="966"/>
      <c r="CA38" s="603"/>
      <c r="CB38" s="896">
        <f>データ一覧!S561</f>
        <v>0</v>
      </c>
      <c r="CC38" s="966"/>
      <c r="CD38" s="966"/>
      <c r="CE38" s="966"/>
      <c r="CF38" s="67"/>
      <c r="CG38" s="149"/>
      <c r="CH38" s="905" t="s">
        <v>655</v>
      </c>
      <c r="CI38" s="760"/>
      <c r="CJ38" s="760"/>
      <c r="CK38" s="760"/>
      <c r="CL38" s="760"/>
      <c r="CM38" s="760"/>
      <c r="CN38" s="760"/>
      <c r="CO38" s="266"/>
      <c r="CP38" s="966">
        <f>データ一覧!S554</f>
        <v>1</v>
      </c>
      <c r="CQ38" s="966"/>
      <c r="CR38" s="966"/>
      <c r="CS38" s="603"/>
      <c r="CT38" s="661">
        <f>データ一覧!S567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t="str">
        <f>データ一覧!S346</f>
        <v>…</v>
      </c>
      <c r="AY39" s="633"/>
      <c r="AZ39" s="633"/>
      <c r="BA39" s="248"/>
      <c r="BB39" s="661" t="str">
        <f>+データ一覧!S371</f>
        <v>…</v>
      </c>
      <c r="BC39" s="662"/>
      <c r="BD39" s="662"/>
      <c r="BE39" s="662"/>
      <c r="BF39" s="246"/>
      <c r="BG39" s="247"/>
      <c r="BH39" s="246"/>
      <c r="BI39" s="633" t="str">
        <f>データ一覧!S396</f>
        <v>…</v>
      </c>
      <c r="BJ39" s="633"/>
      <c r="BK39" s="633"/>
      <c r="BL39" s="633"/>
      <c r="BM39" s="633"/>
      <c r="BN39" s="67"/>
      <c r="BO39" s="151"/>
      <c r="BP39" s="759" t="s">
        <v>889</v>
      </c>
      <c r="BQ39" s="760"/>
      <c r="BR39" s="760"/>
      <c r="BS39" s="760"/>
      <c r="BT39" s="760"/>
      <c r="BU39" s="760"/>
      <c r="BV39" s="761"/>
      <c r="BW39" s="150"/>
      <c r="BX39" s="966">
        <f>データ一覧!S549</f>
        <v>8</v>
      </c>
      <c r="BY39" s="966"/>
      <c r="BZ39" s="966"/>
      <c r="CA39" s="603"/>
      <c r="CB39" s="896">
        <f>データ一覧!S562</f>
        <v>228</v>
      </c>
      <c r="CC39" s="966"/>
      <c r="CD39" s="966"/>
      <c r="CE39" s="966"/>
      <c r="CF39" s="67"/>
      <c r="CG39" s="149"/>
      <c r="CH39" s="914" t="s">
        <v>890</v>
      </c>
      <c r="CI39" s="760"/>
      <c r="CJ39" s="760"/>
      <c r="CK39" s="760"/>
      <c r="CL39" s="760"/>
      <c r="CM39" s="760"/>
      <c r="CN39" s="760"/>
      <c r="CO39" s="267"/>
      <c r="CP39" s="966">
        <f>データ一覧!S555</f>
        <v>20</v>
      </c>
      <c r="CQ39" s="966"/>
      <c r="CR39" s="966"/>
      <c r="CS39" s="603"/>
      <c r="CT39" s="661">
        <f>データ一覧!S568</f>
        <v>834</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t="str">
        <f>データ一覧!S347</f>
        <v>…</v>
      </c>
      <c r="AY40" s="633"/>
      <c r="AZ40" s="633"/>
      <c r="BA40" s="248"/>
      <c r="BB40" s="661" t="str">
        <f>+データ一覧!S372</f>
        <v>…</v>
      </c>
      <c r="BC40" s="662"/>
      <c r="BD40" s="662"/>
      <c r="BE40" s="662"/>
      <c r="BF40" s="246"/>
      <c r="BG40" s="247"/>
      <c r="BH40" s="246"/>
      <c r="BI40" s="633" t="str">
        <f>データ一覧!S397</f>
        <v>…</v>
      </c>
      <c r="BJ40" s="633"/>
      <c r="BK40" s="633"/>
      <c r="BL40" s="633"/>
      <c r="BM40" s="633"/>
      <c r="BN40" s="67"/>
      <c r="BO40" s="151"/>
      <c r="BP40" s="759" t="s">
        <v>894</v>
      </c>
      <c r="BQ40" s="760"/>
      <c r="BR40" s="760"/>
      <c r="BS40" s="760"/>
      <c r="BT40" s="760"/>
      <c r="BU40" s="760"/>
      <c r="BV40" s="761"/>
      <c r="BW40" s="150"/>
      <c r="BX40" s="966">
        <f>データ一覧!S550</f>
        <v>28</v>
      </c>
      <c r="BY40" s="966"/>
      <c r="BZ40" s="966"/>
      <c r="CA40" s="603"/>
      <c r="CB40" s="896">
        <f>データ一覧!S563</f>
        <v>692</v>
      </c>
      <c r="CC40" s="966"/>
      <c r="CD40" s="966"/>
      <c r="CE40" s="966"/>
      <c r="CF40" s="67"/>
      <c r="CG40" s="149"/>
      <c r="CH40" s="914" t="s">
        <v>895</v>
      </c>
      <c r="CI40" s="760"/>
      <c r="CJ40" s="760"/>
      <c r="CK40" s="760"/>
      <c r="CL40" s="760"/>
      <c r="CM40" s="760"/>
      <c r="CN40" s="760"/>
      <c r="CO40" s="267"/>
      <c r="CP40" s="966">
        <f>データ一覧!S556</f>
        <v>0</v>
      </c>
      <c r="CQ40" s="966"/>
      <c r="CR40" s="966"/>
      <c r="CS40" s="603"/>
      <c r="CT40" s="661">
        <f>データ一覧!S569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データ一覧!S271</f>
        <v>2.58</v>
      </c>
      <c r="AE41" s="1072"/>
      <c r="AF41" s="217"/>
      <c r="AG41" s="656" t="s">
        <v>899</v>
      </c>
      <c r="AH41" s="657"/>
      <c r="AI41" s="657"/>
      <c r="AJ41" s="658"/>
      <c r="AK41" s="666">
        <f>データ一覧!S273</f>
        <v>16.889999999999979</v>
      </c>
      <c r="AL41" s="1072"/>
      <c r="AM41" s="221"/>
      <c r="AN41" s="148"/>
      <c r="AO41" s="632" t="s">
        <v>528</v>
      </c>
      <c r="AP41" s="632"/>
      <c r="AQ41" s="632"/>
      <c r="AR41" s="632"/>
      <c r="AS41" s="632"/>
      <c r="AT41" s="632"/>
      <c r="AU41" s="632"/>
      <c r="AV41" s="67"/>
      <c r="AW41" s="150"/>
      <c r="AX41" s="633" t="str">
        <f>データ一覧!S348</f>
        <v>…</v>
      </c>
      <c r="AY41" s="633"/>
      <c r="AZ41" s="633"/>
      <c r="BA41" s="248"/>
      <c r="BB41" s="661" t="str">
        <f>+データ一覧!S373</f>
        <v>…</v>
      </c>
      <c r="BC41" s="662"/>
      <c r="BD41" s="662"/>
      <c r="BE41" s="662"/>
      <c r="BF41" s="246"/>
      <c r="BG41" s="247"/>
      <c r="BH41" s="246"/>
      <c r="BI41" s="633" t="str">
        <f>データ一覧!S398</f>
        <v>…</v>
      </c>
      <c r="BJ41" s="633"/>
      <c r="BK41" s="633"/>
      <c r="BL41" s="633"/>
      <c r="BM41" s="633"/>
      <c r="BN41" s="67"/>
      <c r="BO41" s="151"/>
      <c r="BP41" s="899" t="s">
        <v>900</v>
      </c>
      <c r="BQ41" s="900"/>
      <c r="BR41" s="900"/>
      <c r="BS41" s="900"/>
      <c r="BT41" s="900"/>
      <c r="BU41" s="900"/>
      <c r="BV41" s="901"/>
      <c r="BW41" s="150"/>
      <c r="BX41" s="913">
        <f>データ一覧!S551</f>
        <v>0</v>
      </c>
      <c r="BY41" s="913"/>
      <c r="BZ41" s="913"/>
      <c r="CA41" s="603"/>
      <c r="CB41" s="1016">
        <f>データ一覧!S564</f>
        <v>0</v>
      </c>
      <c r="CC41" s="913"/>
      <c r="CD41" s="913"/>
      <c r="CE41" s="913"/>
      <c r="CF41" s="67"/>
      <c r="CG41" s="149"/>
      <c r="CH41" s="914" t="s">
        <v>901</v>
      </c>
      <c r="CI41" s="760"/>
      <c r="CJ41" s="760"/>
      <c r="CK41" s="760"/>
      <c r="CL41" s="760"/>
      <c r="CM41" s="760"/>
      <c r="CN41" s="760"/>
      <c r="CO41" s="267"/>
      <c r="CP41" s="966">
        <f>データ一覧!S557</f>
        <v>0</v>
      </c>
      <c r="CQ41" s="966"/>
      <c r="CR41" s="966"/>
      <c r="CS41" s="603"/>
      <c r="CT41" s="661">
        <f>データ一覧!S570</f>
        <v>0</v>
      </c>
      <c r="CU41" s="662"/>
      <c r="CV41" s="662"/>
      <c r="CW41" s="662"/>
      <c r="CX41" s="67"/>
      <c r="CY41" s="270"/>
    </row>
    <row r="42" spans="1:103" ht="15.75" customHeight="1" x14ac:dyDescent="0.15">
      <c r="A42" s="579" t="s">
        <v>896</v>
      </c>
      <c r="B42" s="1517" t="str">
        <f>+MID(データ一覧!$A$83,3,2)</f>
        <v>10</v>
      </c>
      <c r="C42" s="1518" t="s">
        <v>897</v>
      </c>
      <c r="D42" s="622"/>
      <c r="E42" s="718">
        <f>+E43+E44</f>
        <v>2005</v>
      </c>
      <c r="F42" s="719"/>
      <c r="G42" s="720"/>
      <c r="H42" s="718">
        <f>+H43+H44</f>
        <v>1711</v>
      </c>
      <c r="I42" s="719"/>
      <c r="J42" s="720"/>
      <c r="K42" s="718">
        <f>+K43+K44</f>
        <v>1213</v>
      </c>
      <c r="L42" s="719"/>
      <c r="M42" s="720"/>
      <c r="N42" s="718">
        <f>+N43+N44</f>
        <v>1792</v>
      </c>
      <c r="O42" s="719"/>
      <c r="P42" s="720"/>
      <c r="Q42" s="718">
        <f>+Q43+Q44</f>
        <v>2444</v>
      </c>
      <c r="R42" s="719"/>
      <c r="S42" s="720"/>
      <c r="T42" s="718">
        <f>+T43+T44</f>
        <v>2521</v>
      </c>
      <c r="U42" s="719"/>
      <c r="V42" s="720"/>
      <c r="W42" s="718">
        <f>+W43+W44</f>
        <v>6916</v>
      </c>
      <c r="X42" s="719"/>
      <c r="Y42" s="1479"/>
      <c r="Z42" s="67" t="s">
        <v>1215</v>
      </c>
      <c r="AA42" s="67"/>
      <c r="AB42" s="67"/>
      <c r="AC42" s="67"/>
      <c r="AD42" s="666">
        <f>データ一覧!S272</f>
        <v>88.319999999999879</v>
      </c>
      <c r="AE42" s="1072"/>
      <c r="AF42" s="217"/>
      <c r="AG42" s="656" t="s">
        <v>904</v>
      </c>
      <c r="AH42" s="657"/>
      <c r="AI42" s="657"/>
      <c r="AJ42" s="658"/>
      <c r="AK42" s="666">
        <f>データ一覧!S274</f>
        <v>1665.4799999999991</v>
      </c>
      <c r="AL42" s="1072"/>
      <c r="AM42" s="221"/>
      <c r="AN42" s="148" t="s">
        <v>1216</v>
      </c>
      <c r="AO42" s="632" t="s">
        <v>529</v>
      </c>
      <c r="AP42" s="632"/>
      <c r="AQ42" s="632"/>
      <c r="AR42" s="632"/>
      <c r="AS42" s="632"/>
      <c r="AT42" s="632"/>
      <c r="AU42" s="632"/>
      <c r="AV42" s="67"/>
      <c r="AW42" s="150"/>
      <c r="AX42" s="633" t="str">
        <f>データ一覧!S349</f>
        <v>…</v>
      </c>
      <c r="AY42" s="633"/>
      <c r="AZ42" s="633"/>
      <c r="BA42" s="248"/>
      <c r="BB42" s="661" t="str">
        <f>+データ一覧!S374</f>
        <v>…</v>
      </c>
      <c r="BC42" s="662"/>
      <c r="BD42" s="662"/>
      <c r="BE42" s="662"/>
      <c r="BF42" s="246"/>
      <c r="BG42" s="247"/>
      <c r="BH42" s="246"/>
      <c r="BI42" s="633" t="str">
        <f>データ一覧!S399</f>
        <v>…</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データ一覧!S558+データ一覧!S559</f>
        <v>0</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データ一覧!S83</f>
        <v>1028</v>
      </c>
      <c r="F43" s="1489"/>
      <c r="G43" s="1490"/>
      <c r="H43" s="718">
        <f>データ一覧!S84</f>
        <v>857</v>
      </c>
      <c r="I43" s="1489"/>
      <c r="J43" s="1490"/>
      <c r="K43" s="718">
        <f>データ一覧!S85</f>
        <v>664</v>
      </c>
      <c r="L43" s="1489"/>
      <c r="M43" s="1490"/>
      <c r="N43" s="718">
        <f>データ一覧!S86</f>
        <v>955</v>
      </c>
      <c r="O43" s="1489"/>
      <c r="P43" s="1490"/>
      <c r="Q43" s="718">
        <f>データ一覧!S87</f>
        <v>1243</v>
      </c>
      <c r="R43" s="1489"/>
      <c r="S43" s="1490"/>
      <c r="T43" s="718">
        <f>データ一覧!S88</f>
        <v>1240</v>
      </c>
      <c r="U43" s="1489"/>
      <c r="V43" s="1490"/>
      <c r="W43" s="718">
        <f>データ一覧!S89</f>
        <v>3034</v>
      </c>
      <c r="X43" s="1489"/>
      <c r="Y43" s="1519"/>
      <c r="Z43" s="67"/>
      <c r="AA43" s="67"/>
      <c r="AB43" s="67"/>
      <c r="AC43" s="67"/>
      <c r="AD43" s="239"/>
      <c r="AE43" s="240"/>
      <c r="AF43" s="234"/>
      <c r="AG43" s="673" t="s">
        <v>908</v>
      </c>
      <c r="AH43" s="645"/>
      <c r="AI43" s="645"/>
      <c r="AJ43" s="672"/>
      <c r="AK43" s="666">
        <f>データ一覧!S275</f>
        <v>9702.7700000012719</v>
      </c>
      <c r="AL43" s="1072"/>
      <c r="AM43" s="221"/>
      <c r="AN43" s="148" t="s">
        <v>1217</v>
      </c>
      <c r="AO43" s="741" t="s">
        <v>530</v>
      </c>
      <c r="AP43" s="741"/>
      <c r="AQ43" s="741"/>
      <c r="AR43" s="741"/>
      <c r="AS43" s="741"/>
      <c r="AT43" s="741"/>
      <c r="AU43" s="741"/>
      <c r="AV43" s="67"/>
      <c r="AW43" s="150"/>
      <c r="AX43" s="633" t="str">
        <f>データ一覧!S350</f>
        <v>…</v>
      </c>
      <c r="AY43" s="633"/>
      <c r="AZ43" s="633"/>
      <c r="BA43" s="248"/>
      <c r="BB43" s="661" t="str">
        <f>+データ一覧!S375</f>
        <v>…</v>
      </c>
      <c r="BC43" s="662"/>
      <c r="BD43" s="662"/>
      <c r="BE43" s="662"/>
      <c r="BF43" s="246"/>
      <c r="BG43" s="247"/>
      <c r="BH43" s="246"/>
      <c r="BI43" s="633" t="str">
        <f>データ一覧!S400</f>
        <v>…</v>
      </c>
      <c r="BJ43" s="633"/>
      <c r="BK43" s="633"/>
      <c r="BL43" s="633"/>
      <c r="BM43" s="633"/>
      <c r="BN43" s="67"/>
      <c r="BO43" s="151"/>
      <c r="BP43" s="1017" t="s">
        <v>909</v>
      </c>
      <c r="BQ43" s="1018"/>
      <c r="BR43" s="1018"/>
      <c r="BS43" s="1018"/>
      <c r="BT43" s="1018"/>
      <c r="BU43" s="1018"/>
      <c r="BV43" s="1019"/>
      <c r="BW43" s="271"/>
      <c r="BX43" s="966">
        <f>データ一覧!S552</f>
        <v>12</v>
      </c>
      <c r="BY43" s="966"/>
      <c r="BZ43" s="966"/>
      <c r="CA43" s="603"/>
      <c r="CB43" s="896">
        <f>データ一覧!S565</f>
        <v>88</v>
      </c>
      <c r="CC43" s="966"/>
      <c r="CD43" s="966"/>
      <c r="CE43" s="966"/>
      <c r="CF43" s="67"/>
      <c r="CG43" s="149"/>
      <c r="CH43" s="914"/>
      <c r="CI43" s="760"/>
      <c r="CJ43" s="760"/>
      <c r="CK43" s="760"/>
      <c r="CL43" s="760"/>
      <c r="CM43" s="760"/>
      <c r="CN43" s="760"/>
      <c r="CO43" s="267"/>
      <c r="CP43" s="966"/>
      <c r="CQ43" s="966"/>
      <c r="CR43" s="966"/>
      <c r="CS43" s="603"/>
      <c r="CT43" s="661"/>
      <c r="CU43" s="662"/>
      <c r="CV43" s="662"/>
      <c r="CW43" s="662"/>
      <c r="CX43" s="67"/>
      <c r="CY43" s="151"/>
    </row>
    <row r="44" spans="1:103" ht="15.75" customHeight="1" x14ac:dyDescent="0.15">
      <c r="A44" s="579" t="s">
        <v>906</v>
      </c>
      <c r="B44" s="1513" t="str">
        <f>+RIGHT(データ一覧!$A$83,1)</f>
        <v>1</v>
      </c>
      <c r="C44" s="156" t="s">
        <v>907</v>
      </c>
      <c r="D44" s="164"/>
      <c r="E44" s="1520">
        <f>データ一覧!S91</f>
        <v>977</v>
      </c>
      <c r="F44" s="1521"/>
      <c r="G44" s="1522"/>
      <c r="H44" s="1520">
        <f>データ一覧!S92</f>
        <v>854</v>
      </c>
      <c r="I44" s="1521"/>
      <c r="J44" s="1522"/>
      <c r="K44" s="1520">
        <f>データ一覧!S93</f>
        <v>549</v>
      </c>
      <c r="L44" s="1521"/>
      <c r="M44" s="1522"/>
      <c r="N44" s="1520">
        <f>データ一覧!S94</f>
        <v>837</v>
      </c>
      <c r="O44" s="1521"/>
      <c r="P44" s="1522"/>
      <c r="Q44" s="1520">
        <f>データ一覧!S95</f>
        <v>1201</v>
      </c>
      <c r="R44" s="1521"/>
      <c r="S44" s="1522"/>
      <c r="T44" s="1520">
        <f>データ一覧!S96</f>
        <v>1281</v>
      </c>
      <c r="U44" s="1521"/>
      <c r="V44" s="1522"/>
      <c r="W44" s="718">
        <f>データ一覧!S97</f>
        <v>3882</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t="str">
        <f>データ一覧!S351</f>
        <v>…</v>
      </c>
      <c r="AY44" s="633"/>
      <c r="AZ44" s="633"/>
      <c r="BA44" s="248"/>
      <c r="BB44" s="661" t="str">
        <f>+データ一覧!S376</f>
        <v>…</v>
      </c>
      <c r="BC44" s="662"/>
      <c r="BD44" s="662"/>
      <c r="BE44" s="662"/>
      <c r="BF44" s="491"/>
      <c r="BG44" s="247"/>
      <c r="BH44" s="491"/>
      <c r="BI44" s="633" t="str">
        <f>データ一覧!S401</f>
        <v>…</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0"/>
      <c r="D45" s="67"/>
      <c r="E45" s="67"/>
      <c r="F45" s="67"/>
      <c r="G45" s="162"/>
      <c r="H45" s="156" t="s">
        <v>912</v>
      </c>
      <c r="I45" s="153"/>
      <c r="J45" s="153"/>
      <c r="K45" s="153"/>
      <c r="L45" s="153"/>
      <c r="M45" s="164"/>
      <c r="N45" s="1526" t="s">
        <v>913</v>
      </c>
      <c r="O45" s="153"/>
      <c r="P45" s="153"/>
      <c r="Q45" s="153"/>
      <c r="R45" s="153"/>
      <c r="S45" s="153"/>
      <c r="T45" s="1766" t="str">
        <f>データ一覧!$A78</f>
        <v>6.1.1～6.12.31</v>
      </c>
      <c r="U45" s="645"/>
      <c r="V45" s="645"/>
      <c r="W45" s="685"/>
      <c r="X45" s="685"/>
      <c r="Y45" s="660"/>
      <c r="Z45" s="1528" t="s">
        <v>914</v>
      </c>
      <c r="AA45" s="1529"/>
      <c r="AB45" s="1529"/>
      <c r="AC45" s="1530"/>
      <c r="AD45" s="1080">
        <f>データ一覧!S276</f>
        <v>0</v>
      </c>
      <c r="AE45" s="813"/>
      <c r="AF45" s="580" t="s">
        <v>915</v>
      </c>
      <c r="AG45" s="1531" t="s">
        <v>916</v>
      </c>
      <c r="AH45" s="908"/>
      <c r="AI45" s="908"/>
      <c r="AJ45" s="909"/>
      <c r="AK45" s="1080">
        <f>データ一覧!S277</f>
        <v>1180</v>
      </c>
      <c r="AL45" s="813"/>
      <c r="AM45" s="594" t="s">
        <v>917</v>
      </c>
      <c r="AN45" s="148"/>
      <c r="AO45" s="509"/>
      <c r="AP45" s="509"/>
      <c r="AQ45" s="509"/>
      <c r="AR45" s="509"/>
      <c r="AS45" s="509"/>
      <c r="AT45" s="509"/>
      <c r="AU45" s="509"/>
      <c r="AV45" s="510"/>
      <c r="AW45" s="511"/>
      <c r="AX45" s="512"/>
      <c r="AY45" s="512"/>
      <c r="AZ45" s="512"/>
      <c r="BA45" s="513"/>
      <c r="BB45" s="514"/>
      <c r="BC45" s="514"/>
      <c r="BD45" s="514"/>
      <c r="BE45" s="514"/>
      <c r="BF45" s="513"/>
      <c r="BG45" s="515"/>
      <c r="BH45" s="515"/>
      <c r="BI45" s="512"/>
      <c r="BJ45" s="512"/>
      <c r="BK45" s="512"/>
      <c r="BL45" s="512"/>
      <c r="BM45" s="512"/>
      <c r="BN45" s="511"/>
      <c r="BO45" s="516"/>
      <c r="BP45" s="779"/>
      <c r="BQ45" s="780"/>
      <c r="BR45" s="780"/>
      <c r="BS45" s="780"/>
      <c r="BT45" s="780"/>
      <c r="BU45" s="780"/>
      <c r="BV45" s="780"/>
      <c r="BW45" s="780"/>
      <c r="BX45" s="780"/>
      <c r="BY45" s="780"/>
      <c r="BZ45" s="780"/>
      <c r="CA45" s="780"/>
      <c r="CB45" s="780"/>
      <c r="CC45" s="780"/>
      <c r="CD45" s="1968"/>
      <c r="CE45" s="1968"/>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データ一覧!S279</f>
        <v>0</v>
      </c>
      <c r="AE46" s="966"/>
      <c r="AF46" s="580" t="s">
        <v>915</v>
      </c>
      <c r="AG46" s="1534" t="s">
        <v>926</v>
      </c>
      <c r="AH46" s="919"/>
      <c r="AI46" s="919"/>
      <c r="AJ46" s="920"/>
      <c r="AK46" s="896">
        <f>データ一覧!S278</f>
        <v>5</v>
      </c>
      <c r="AL46" s="966"/>
      <c r="AM46" s="594" t="s">
        <v>917</v>
      </c>
      <c r="AN46" s="170" t="s">
        <v>927</v>
      </c>
      <c r="AO46" s="517"/>
      <c r="AP46" s="517"/>
      <c r="AQ46" s="518"/>
      <c r="AR46" s="518"/>
      <c r="AS46" s="518"/>
      <c r="AT46" s="518"/>
      <c r="AU46" s="518"/>
      <c r="AV46" s="519"/>
      <c r="AW46" s="518"/>
      <c r="AX46" s="518"/>
      <c r="AY46" s="518"/>
      <c r="AZ46" s="518"/>
      <c r="BA46" s="520"/>
      <c r="BB46" s="521"/>
      <c r="BC46" s="521"/>
      <c r="BD46" s="521"/>
      <c r="BE46" s="521"/>
      <c r="BF46" s="513"/>
      <c r="BG46" s="522"/>
      <c r="BH46" s="522"/>
      <c r="BI46" s="522"/>
      <c r="BJ46" s="522"/>
      <c r="BK46" s="522"/>
      <c r="BL46" s="522"/>
      <c r="BM46" s="523"/>
      <c r="BN46" s="524"/>
      <c r="BO46" s="525"/>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+データ一覧!S280</f>
        <v>0</v>
      </c>
      <c r="AE47" s="1011"/>
      <c r="AF47" s="580" t="s">
        <v>915</v>
      </c>
      <c r="AG47" s="1538" t="s">
        <v>933</v>
      </c>
      <c r="AH47" s="1006"/>
      <c r="AI47" s="1006"/>
      <c r="AJ47" s="1007"/>
      <c r="AK47" s="1010">
        <f>+データ一覧!S281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データ一覧!S74</f>
        <v>103</v>
      </c>
      <c r="I48" s="1541"/>
      <c r="J48" s="1542"/>
      <c r="K48" s="769">
        <f>データ一覧!S75</f>
        <v>334</v>
      </c>
      <c r="L48" s="1541"/>
      <c r="M48" s="1542"/>
      <c r="N48" s="769">
        <f>データ一覧!S76</f>
        <v>488</v>
      </c>
      <c r="O48" s="1541"/>
      <c r="P48" s="1542"/>
      <c r="Q48" s="769">
        <f>データ一覧!S77</f>
        <v>524</v>
      </c>
      <c r="R48" s="1541"/>
      <c r="S48" s="1542"/>
      <c r="T48" s="769">
        <f>データ一覧!S78</f>
        <v>63</v>
      </c>
      <c r="U48" s="1541"/>
      <c r="V48" s="1542"/>
      <c r="W48" s="769">
        <f>データ一覧!S79</f>
        <v>16</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データ一覧!S574</f>
        <v>6</v>
      </c>
      <c r="CA48" s="897"/>
      <c r="CB48" s="898"/>
      <c r="CC48" s="896">
        <f>データ一覧!S575</f>
        <v>0</v>
      </c>
      <c r="CD48" s="966"/>
      <c r="CE48" s="1074"/>
      <c r="CF48" s="853">
        <f>データ一覧!S576</f>
        <v>80</v>
      </c>
      <c r="CG48" s="854"/>
      <c r="CH48" s="854"/>
      <c r="CI48" s="855"/>
      <c r="CJ48" s="853">
        <f>データ一覧!S577</f>
        <v>12</v>
      </c>
      <c r="CK48" s="854"/>
      <c r="CL48" s="854"/>
      <c r="CM48" s="855"/>
      <c r="CN48" s="853">
        <f>データ一覧!S578</f>
        <v>864</v>
      </c>
      <c r="CO48" s="854"/>
      <c r="CP48" s="854"/>
      <c r="CQ48" s="855"/>
      <c r="CR48" s="853">
        <f>データ一覧!S579</f>
        <v>451</v>
      </c>
      <c r="CS48" s="854"/>
      <c r="CT48" s="854"/>
      <c r="CU48" s="855"/>
      <c r="CV48" s="853">
        <f>データ一覧!S580</f>
        <v>413</v>
      </c>
      <c r="CW48" s="854"/>
      <c r="CX48" s="854"/>
      <c r="CY48" s="894"/>
    </row>
    <row r="49" spans="1:103" ht="15.75" customHeight="1" x14ac:dyDescent="0.15">
      <c r="A49" s="1535" t="str">
        <f>RIGHT(データ一覧!$A76,6)</f>
        <v>7.9.30</v>
      </c>
      <c r="B49" s="1536"/>
      <c r="C49" s="150" t="s">
        <v>941</v>
      </c>
      <c r="D49" s="67"/>
      <c r="E49" s="67"/>
      <c r="F49" s="67"/>
      <c r="G49" s="67"/>
      <c r="H49" s="1544">
        <f>+H48/I37*1000</f>
        <v>5.531389291659953</v>
      </c>
      <c r="I49" s="1545"/>
      <c r="J49" s="1546"/>
      <c r="K49" s="1544">
        <f>+K48/I37*1000</f>
        <v>17.93673809140218</v>
      </c>
      <c r="L49" s="1545"/>
      <c r="M49" s="1546"/>
      <c r="N49" s="1547" t="s">
        <v>942</v>
      </c>
      <c r="O49" s="1548"/>
      <c r="P49" s="1549"/>
      <c r="Q49" s="1547" t="s">
        <v>942</v>
      </c>
      <c r="R49" s="1548"/>
      <c r="S49" s="1549"/>
      <c r="T49" s="1544">
        <f>+T48/I37*1000</f>
        <v>3.3832769453842437</v>
      </c>
      <c r="U49" s="1545"/>
      <c r="V49" s="1546"/>
      <c r="W49" s="1544">
        <f>+W48/I37*1000</f>
        <v>0.85924493851028416</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データ一覧!S582</f>
        <v>4</v>
      </c>
      <c r="CA49" s="897"/>
      <c r="CB49" s="898"/>
      <c r="CC49" s="896">
        <f>データ一覧!S583</f>
        <v>0</v>
      </c>
      <c r="CD49" s="966"/>
      <c r="CE49" s="1074"/>
      <c r="CF49" s="853">
        <f>データ一覧!S584</f>
        <v>61</v>
      </c>
      <c r="CG49" s="854"/>
      <c r="CH49" s="854"/>
      <c r="CI49" s="855"/>
      <c r="CJ49" s="853">
        <f>データ一覧!S585</f>
        <v>12</v>
      </c>
      <c r="CK49" s="854"/>
      <c r="CL49" s="854"/>
      <c r="CM49" s="855"/>
      <c r="CN49" s="853">
        <f>データ一覧!S586</f>
        <v>499</v>
      </c>
      <c r="CO49" s="854"/>
      <c r="CP49" s="854"/>
      <c r="CQ49" s="855"/>
      <c r="CR49" s="853">
        <f>データ一覧!S587</f>
        <v>259</v>
      </c>
      <c r="CS49" s="854"/>
      <c r="CT49" s="854"/>
      <c r="CU49" s="855"/>
      <c r="CV49" s="853">
        <f>データ一覧!S588</f>
        <v>240</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データ一覧!S590</f>
        <v>1</v>
      </c>
      <c r="CA50" s="897"/>
      <c r="CB50" s="898"/>
      <c r="CC50" s="896">
        <f>データ一覧!S591</f>
        <v>0</v>
      </c>
      <c r="CD50" s="966"/>
      <c r="CE50" s="1074"/>
      <c r="CF50" s="661">
        <f>データ一覧!S592</f>
        <v>36</v>
      </c>
      <c r="CG50" s="662"/>
      <c r="CH50" s="662"/>
      <c r="CI50" s="682"/>
      <c r="CJ50" s="853">
        <f>データ一覧!S593</f>
        <v>14</v>
      </c>
      <c r="CK50" s="854"/>
      <c r="CL50" s="854"/>
      <c r="CM50" s="855"/>
      <c r="CN50" s="853">
        <f>データ一覧!S594</f>
        <v>320</v>
      </c>
      <c r="CO50" s="854"/>
      <c r="CP50" s="854"/>
      <c r="CQ50" s="855"/>
      <c r="CR50" s="853">
        <f>データ一覧!S595</f>
        <v>179</v>
      </c>
      <c r="CS50" s="854"/>
      <c r="CT50" s="854"/>
      <c r="CU50" s="855"/>
      <c r="CV50" s="853">
        <f>データ一覧!S596</f>
        <v>141</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899" t="s">
        <v>61</v>
      </c>
      <c r="AA51" s="1900"/>
      <c r="AB51" s="1900"/>
      <c r="AC51" s="1900"/>
      <c r="AD51" s="1901" t="str">
        <f>データ一覧!$A$282</f>
        <v>6.12.31</v>
      </c>
      <c r="AE51" s="1901"/>
      <c r="AF51" s="1901"/>
      <c r="AG51" s="1902"/>
      <c r="AH51" s="1903" t="s">
        <v>950</v>
      </c>
      <c r="AI51" s="1903"/>
      <c r="AJ51" s="1903"/>
      <c r="AK51" s="1903"/>
      <c r="AL51" s="1903"/>
      <c r="AM51" s="1904"/>
      <c r="AN51" s="167" t="str">
        <f>データ一覧!$A$402</f>
        <v>7.3.31</v>
      </c>
      <c r="AO51" s="209"/>
      <c r="AP51" s="209"/>
      <c r="AQ51" s="209"/>
      <c r="AR51" s="209"/>
      <c r="AS51" s="209"/>
      <c r="AT51" s="210" t="s">
        <v>902</v>
      </c>
      <c r="AU51" s="211"/>
      <c r="AV51" s="982">
        <f>データ一覧!S402</f>
        <v>9579</v>
      </c>
      <c r="AW51" s="982"/>
      <c r="AX51" s="983"/>
      <c r="AY51" s="691">
        <f>データ一覧!S403</f>
        <v>10019</v>
      </c>
      <c r="AZ51" s="692"/>
      <c r="BA51" s="692"/>
      <c r="BB51" s="693"/>
      <c r="BC51" s="589"/>
      <c r="BD51" s="692">
        <f>データ一覧!S404</f>
        <v>0</v>
      </c>
      <c r="BE51" s="692"/>
      <c r="BF51" s="693"/>
      <c r="BG51" s="589"/>
      <c r="BH51" s="692">
        <f>データ一覧!S405</f>
        <v>0</v>
      </c>
      <c r="BI51" s="692"/>
      <c r="BJ51" s="693"/>
      <c r="BK51" s="589"/>
      <c r="BL51" s="692">
        <f>データ一覧!S406</f>
        <v>13343</v>
      </c>
      <c r="BM51" s="692"/>
      <c r="BN51" s="692"/>
      <c r="BO51" s="694"/>
      <c r="BP51" s="67" t="s">
        <v>775</v>
      </c>
      <c r="BQ51" s="632" t="s">
        <v>677</v>
      </c>
      <c r="BR51" s="632"/>
      <c r="BS51" s="632"/>
      <c r="BT51" s="632"/>
      <c r="BU51" s="632"/>
      <c r="BV51" s="632"/>
      <c r="BW51" s="632"/>
      <c r="BX51" s="632"/>
      <c r="BY51" s="162"/>
      <c r="BZ51" s="647">
        <f>データ一覧!S597</f>
        <v>0</v>
      </c>
      <c r="CA51" s="648"/>
      <c r="CB51" s="649"/>
      <c r="CC51" s="896">
        <f>データ一覧!S598</f>
        <v>0</v>
      </c>
      <c r="CD51" s="966"/>
      <c r="CE51" s="1074"/>
      <c r="CF51" s="661">
        <f>データ一覧!S599</f>
        <v>0</v>
      </c>
      <c r="CG51" s="662"/>
      <c r="CH51" s="662"/>
      <c r="CI51" s="682"/>
      <c r="CJ51" s="853">
        <f>データ一覧!S600</f>
        <v>0</v>
      </c>
      <c r="CK51" s="854"/>
      <c r="CL51" s="854"/>
      <c r="CM51" s="855"/>
      <c r="CN51" s="853">
        <f>データ一覧!S601</f>
        <v>0</v>
      </c>
      <c r="CO51" s="854"/>
      <c r="CP51" s="854"/>
      <c r="CQ51" s="855"/>
      <c r="CR51" s="853">
        <f>データ一覧!S602</f>
        <v>0</v>
      </c>
      <c r="CS51" s="854"/>
      <c r="CT51" s="854"/>
      <c r="CU51" s="855"/>
      <c r="CV51" s="853">
        <f>データ一覧!S603</f>
        <v>0</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905"/>
      <c r="AA52" s="1906"/>
      <c r="AB52" s="1906"/>
      <c r="AC52" s="1906"/>
      <c r="AD52" s="1907"/>
      <c r="AE52" s="1907"/>
      <c r="AF52" s="1907"/>
      <c r="AG52" s="1908"/>
      <c r="AH52" s="1909"/>
      <c r="AI52" s="1909"/>
      <c r="AJ52" s="1909"/>
      <c r="AK52" s="1909"/>
      <c r="AL52" s="1909"/>
      <c r="AM52" s="1910"/>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データ一覧!S604</f>
        <v>0</v>
      </c>
      <c r="CA52" s="662"/>
      <c r="CB52" s="682"/>
      <c r="CC52" s="661">
        <f>データ一覧!S605</f>
        <v>0</v>
      </c>
      <c r="CD52" s="662"/>
      <c r="CE52" s="682"/>
      <c r="CF52" s="661">
        <f>データ一覧!S606</f>
        <v>0</v>
      </c>
      <c r="CG52" s="662"/>
      <c r="CH52" s="662"/>
      <c r="CI52" s="682"/>
      <c r="CJ52" s="661">
        <f>データ一覧!S607</f>
        <v>0</v>
      </c>
      <c r="CK52" s="662"/>
      <c r="CL52" s="662"/>
      <c r="CM52" s="682"/>
      <c r="CN52" s="661">
        <f>データ一覧!S608</f>
        <v>0</v>
      </c>
      <c r="CO52" s="662"/>
      <c r="CP52" s="662"/>
      <c r="CQ52" s="682"/>
      <c r="CR52" s="661">
        <f>データ一覧!S609</f>
        <v>0</v>
      </c>
      <c r="CS52" s="662"/>
      <c r="CT52" s="662"/>
      <c r="CU52" s="682"/>
      <c r="CV52" s="661">
        <f>データ一覧!S610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911"/>
      <c r="AA53" s="1912"/>
      <c r="AB53" s="1912"/>
      <c r="AC53" s="1912"/>
      <c r="AD53" s="1913"/>
      <c r="AE53" s="1913"/>
      <c r="AF53" s="1913"/>
      <c r="AG53" s="1914"/>
      <c r="AH53" s="1915"/>
      <c r="AI53" s="1915"/>
      <c r="AJ53" s="1915"/>
      <c r="AK53" s="1915"/>
      <c r="AL53" s="1915"/>
      <c r="AM53" s="1916"/>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+データ一覧!S612</f>
        <v>0</v>
      </c>
      <c r="CA53" s="662"/>
      <c r="CB53" s="682"/>
      <c r="CC53" s="661">
        <f>+データ一覧!S613</f>
        <v>0</v>
      </c>
      <c r="CD53" s="662"/>
      <c r="CE53" s="682"/>
      <c r="CF53" s="661">
        <f>+データ一覧!S614</f>
        <v>0</v>
      </c>
      <c r="CG53" s="662"/>
      <c r="CH53" s="662"/>
      <c r="CI53" s="682"/>
      <c r="CJ53" s="661">
        <f>+データ一覧!S615</f>
        <v>0</v>
      </c>
      <c r="CK53" s="662"/>
      <c r="CL53" s="662"/>
      <c r="CM53" s="682"/>
      <c r="CN53" s="661">
        <f>+データ一覧!S616</f>
        <v>0</v>
      </c>
      <c r="CO53" s="662"/>
      <c r="CP53" s="662"/>
      <c r="CQ53" s="682"/>
      <c r="CR53" s="661">
        <f>+データ一覧!S617</f>
        <v>0</v>
      </c>
      <c r="CS53" s="662"/>
      <c r="CT53" s="662"/>
      <c r="CU53" s="682"/>
      <c r="CV53" s="661">
        <f>+データ一覧!S618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1917" t="s">
        <v>951</v>
      </c>
      <c r="AA54" s="1909"/>
      <c r="AB54" s="1909"/>
      <c r="AC54" s="1918"/>
      <c r="AD54" s="1919" t="s">
        <v>952</v>
      </c>
      <c r="AE54" s="1909"/>
      <c r="AF54" s="1909"/>
      <c r="AG54" s="1918"/>
      <c r="AH54" s="1920" t="s">
        <v>953</v>
      </c>
      <c r="AI54" s="1921"/>
      <c r="AJ54" s="1922"/>
      <c r="AK54" s="1920" t="s">
        <v>954</v>
      </c>
      <c r="AL54" s="1921"/>
      <c r="AM54" s="1923"/>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データ一覧!S620</f>
        <v>0</v>
      </c>
      <c r="CA54" s="662"/>
      <c r="CB54" s="682"/>
      <c r="CC54" s="661">
        <f>データ一覧!S621</f>
        <v>0</v>
      </c>
      <c r="CD54" s="662"/>
      <c r="CE54" s="682"/>
      <c r="CF54" s="661">
        <f>データ一覧!S622</f>
        <v>0</v>
      </c>
      <c r="CG54" s="662"/>
      <c r="CH54" s="662"/>
      <c r="CI54" s="682"/>
      <c r="CJ54" s="661">
        <f>データ一覧!S623</f>
        <v>0</v>
      </c>
      <c r="CK54" s="662"/>
      <c r="CL54" s="662"/>
      <c r="CM54" s="682"/>
      <c r="CN54" s="661">
        <f>データ一覧!S624</f>
        <v>0</v>
      </c>
      <c r="CO54" s="662"/>
      <c r="CP54" s="662"/>
      <c r="CQ54" s="682"/>
      <c r="CR54" s="661">
        <f>データ一覧!S625</f>
        <v>0</v>
      </c>
      <c r="CS54" s="662"/>
      <c r="CT54" s="662"/>
      <c r="CU54" s="682"/>
      <c r="CV54" s="661">
        <f>データ一覧!S626</f>
        <v>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1924"/>
      <c r="AA55" s="1915"/>
      <c r="AB55" s="1915"/>
      <c r="AC55" s="1925"/>
      <c r="AD55" s="1926"/>
      <c r="AE55" s="1915"/>
      <c r="AF55" s="1915"/>
      <c r="AG55" s="1925"/>
      <c r="AH55" s="1926"/>
      <c r="AI55" s="1915"/>
      <c r="AJ55" s="1925"/>
      <c r="AK55" s="1926"/>
      <c r="AL55" s="1915"/>
      <c r="AM55" s="1916"/>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データ一覧!S628</f>
        <v>6</v>
      </c>
      <c r="CA55" s="662"/>
      <c r="CB55" s="682"/>
      <c r="CC55" s="661">
        <f>データ一覧!S629</f>
        <v>0</v>
      </c>
      <c r="CD55" s="662"/>
      <c r="CE55" s="682"/>
      <c r="CF55" s="661">
        <f>データ一覧!S630</f>
        <v>64</v>
      </c>
      <c r="CG55" s="662"/>
      <c r="CH55" s="662"/>
      <c r="CI55" s="682"/>
      <c r="CJ55" s="661">
        <f>データ一覧!S631</f>
        <v>17</v>
      </c>
      <c r="CK55" s="662"/>
      <c r="CL55" s="662"/>
      <c r="CM55" s="682"/>
      <c r="CN55" s="661">
        <f>データ一覧!S632</f>
        <v>279</v>
      </c>
      <c r="CO55" s="662"/>
      <c r="CP55" s="662"/>
      <c r="CQ55" s="682"/>
      <c r="CR55" s="661">
        <f>データ一覧!S633</f>
        <v>140</v>
      </c>
      <c r="CS55" s="662"/>
      <c r="CT55" s="662"/>
      <c r="CU55" s="682"/>
      <c r="CV55" s="661">
        <f>データ一覧!S634</f>
        <v>139</v>
      </c>
      <c r="CW55" s="662"/>
      <c r="CX55" s="662"/>
      <c r="CY55" s="663"/>
    </row>
    <row r="56" spans="1:103" ht="15.75" customHeight="1" x14ac:dyDescent="0.15">
      <c r="A56" s="710" t="s">
        <v>379</v>
      </c>
      <c r="B56" s="632"/>
      <c r="C56" s="632"/>
      <c r="D56" s="632"/>
      <c r="E56" s="632"/>
      <c r="F56" s="632"/>
      <c r="G56" s="711"/>
      <c r="H56" s="715" t="str">
        <f>データ一覧!S99</f>
        <v>…</v>
      </c>
      <c r="I56" s="1081"/>
      <c r="J56" s="1585"/>
      <c r="K56" s="715" t="str">
        <f>データ一覧!S156</f>
        <v>…</v>
      </c>
      <c r="L56" s="1081"/>
      <c r="M56" s="1585"/>
      <c r="N56" s="715">
        <f>データ一覧!S100</f>
        <v>967</v>
      </c>
      <c r="O56" s="1081"/>
      <c r="P56" s="1585"/>
      <c r="Q56" s="715">
        <f>データ一覧!S157</f>
        <v>6753</v>
      </c>
      <c r="R56" s="1081"/>
      <c r="S56" s="1585"/>
      <c r="T56" s="715" t="str">
        <f>データ一覧!S101</f>
        <v>…</v>
      </c>
      <c r="U56" s="1081"/>
      <c r="V56" s="1585"/>
      <c r="W56" s="715" t="str">
        <f>データ一覧!S158</f>
        <v>…</v>
      </c>
      <c r="X56" s="1081"/>
      <c r="Y56" s="1586"/>
      <c r="Z56" s="1927"/>
      <c r="AA56" s="511"/>
      <c r="AB56" s="511"/>
      <c r="AC56" s="1928" t="s">
        <v>958</v>
      </c>
      <c r="AD56" s="1929"/>
      <c r="AE56" s="511"/>
      <c r="AF56" s="511"/>
      <c r="AG56" s="1928" t="s">
        <v>958</v>
      </c>
      <c r="AH56" s="1929"/>
      <c r="AI56" s="511"/>
      <c r="AJ56" s="1928" t="s">
        <v>958</v>
      </c>
      <c r="AK56" s="511"/>
      <c r="AL56" s="511"/>
      <c r="AM56" s="1930" t="s">
        <v>792</v>
      </c>
      <c r="AN56" s="992" t="str">
        <f>データ一覧!$A$407</f>
        <v>6.4.1</v>
      </c>
      <c r="AO56" s="993"/>
      <c r="AP56" s="993"/>
      <c r="AQ56" s="994"/>
      <c r="AR56" s="727">
        <f>データ一覧!S407</f>
        <v>476.8</v>
      </c>
      <c r="AS56" s="728"/>
      <c r="AT56" s="728"/>
      <c r="AU56" s="200" t="s">
        <v>971</v>
      </c>
      <c r="AV56" s="727">
        <f>データ一覧!S408</f>
        <v>45.1</v>
      </c>
      <c r="AW56" s="728"/>
      <c r="AX56" s="728"/>
      <c r="AY56" s="201" t="s">
        <v>971</v>
      </c>
      <c r="AZ56" s="887">
        <f>データ一覧!S409</f>
        <v>73.099999999999994</v>
      </c>
      <c r="BA56" s="888"/>
      <c r="BB56" s="888"/>
      <c r="BC56" s="202" t="s">
        <v>971</v>
      </c>
      <c r="BD56" s="985">
        <f>データ一覧!S410</f>
        <v>358.6</v>
      </c>
      <c r="BE56" s="986"/>
      <c r="BF56" s="986"/>
      <c r="BG56" s="597" t="s">
        <v>972</v>
      </c>
      <c r="BH56" s="873" t="str">
        <f>データ一覧!$A$411</f>
        <v>7.4.1</v>
      </c>
      <c r="BI56" s="874"/>
      <c r="BJ56" s="874"/>
      <c r="BK56" s="875"/>
      <c r="BL56" s="1114">
        <f>データ一覧!S411</f>
        <v>0</v>
      </c>
      <c r="BM56" s="1855"/>
      <c r="BN56" s="1855"/>
      <c r="BO56" s="584" t="s">
        <v>971</v>
      </c>
      <c r="BP56" s="67" t="s">
        <v>775</v>
      </c>
      <c r="BQ56" s="632" t="s">
        <v>973</v>
      </c>
      <c r="BR56" s="632"/>
      <c r="BS56" s="632"/>
      <c r="BT56" s="632"/>
      <c r="BU56" s="632"/>
      <c r="BV56" s="632"/>
      <c r="BW56" s="632"/>
      <c r="BX56" s="632"/>
      <c r="BY56" s="162"/>
      <c r="BZ56" s="661">
        <f>データ一覧!S636</f>
        <v>0</v>
      </c>
      <c r="CA56" s="662"/>
      <c r="CB56" s="682"/>
      <c r="CC56" s="661">
        <f>データ一覧!S637</f>
        <v>0</v>
      </c>
      <c r="CD56" s="662"/>
      <c r="CE56" s="682"/>
      <c r="CF56" s="661">
        <f>データ一覧!S638</f>
        <v>0</v>
      </c>
      <c r="CG56" s="662"/>
      <c r="CH56" s="662"/>
      <c r="CI56" s="682"/>
      <c r="CJ56" s="661">
        <f>データ一覧!S639</f>
        <v>0</v>
      </c>
      <c r="CK56" s="662"/>
      <c r="CL56" s="662"/>
      <c r="CM56" s="682"/>
      <c r="CN56" s="661">
        <f>データ一覧!S640</f>
        <v>0</v>
      </c>
      <c r="CO56" s="662"/>
      <c r="CP56" s="662"/>
      <c r="CQ56" s="682"/>
      <c r="CR56" s="661">
        <f>データ一覧!S641</f>
        <v>0</v>
      </c>
      <c r="CS56" s="662"/>
      <c r="CT56" s="662"/>
      <c r="CU56" s="682"/>
      <c r="CV56" s="661">
        <f>データ一覧!S642</f>
        <v>0</v>
      </c>
      <c r="CW56" s="662"/>
      <c r="CX56" s="662"/>
      <c r="CY56" s="663"/>
    </row>
    <row r="57" spans="1:103" ht="15.75" customHeight="1" x14ac:dyDescent="0.15">
      <c r="A57" s="710" t="s">
        <v>974</v>
      </c>
      <c r="B57" s="632"/>
      <c r="C57" s="632"/>
      <c r="D57" s="632"/>
      <c r="E57" s="632"/>
      <c r="F57" s="632"/>
      <c r="G57" s="711"/>
      <c r="H57" s="715" t="str">
        <f>データ一覧!S102</f>
        <v>…</v>
      </c>
      <c r="I57" s="1081"/>
      <c r="J57" s="1585"/>
      <c r="K57" s="715" t="str">
        <f>データ一覧!S159</f>
        <v>…</v>
      </c>
      <c r="L57" s="1081"/>
      <c r="M57" s="1585"/>
      <c r="N57" s="715">
        <f>データ一覧!S103</f>
        <v>26</v>
      </c>
      <c r="O57" s="1081"/>
      <c r="P57" s="1585"/>
      <c r="Q57" s="715">
        <f>データ一覧!S160</f>
        <v>255</v>
      </c>
      <c r="R57" s="1081"/>
      <c r="S57" s="1585"/>
      <c r="T57" s="715" t="str">
        <f>データ一覧!S104</f>
        <v>…</v>
      </c>
      <c r="U57" s="1081"/>
      <c r="V57" s="1585"/>
      <c r="W57" s="715" t="str">
        <f>データ一覧!S161</f>
        <v>…</v>
      </c>
      <c r="X57" s="1081"/>
      <c r="Y57" s="1586"/>
      <c r="Z57" s="1931">
        <f>データ一覧!S282</f>
        <v>0</v>
      </c>
      <c r="AA57" s="1226"/>
      <c r="AB57" s="1226"/>
      <c r="AC57" s="1932"/>
      <c r="AD57" s="1933">
        <f>データ一覧!S283</f>
        <v>131</v>
      </c>
      <c r="AE57" s="1226"/>
      <c r="AF57" s="1226"/>
      <c r="AG57" s="1932"/>
      <c r="AH57" s="1934">
        <f>データ一覧!S284</f>
        <v>141</v>
      </c>
      <c r="AI57" s="1227"/>
      <c r="AJ57" s="1935"/>
      <c r="AK57" s="1936">
        <f>データ一覧!S285</f>
        <v>1541.67</v>
      </c>
      <c r="AL57" s="1228"/>
      <c r="AM57" s="1937"/>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データ一覧!S644</f>
        <v>0</v>
      </c>
      <c r="CA57" s="680"/>
      <c r="CB57" s="681"/>
      <c r="CC57" s="679">
        <f>データ一覧!S645</f>
        <v>0</v>
      </c>
      <c r="CD57" s="680"/>
      <c r="CE57" s="681"/>
      <c r="CF57" s="679">
        <f>データ一覧!S646</f>
        <v>0</v>
      </c>
      <c r="CG57" s="680"/>
      <c r="CH57" s="680"/>
      <c r="CI57" s="681"/>
      <c r="CJ57" s="679">
        <f>データ一覧!S647</f>
        <v>0</v>
      </c>
      <c r="CK57" s="680"/>
      <c r="CL57" s="680"/>
      <c r="CM57" s="681"/>
      <c r="CN57" s="679">
        <f>データ一覧!S648</f>
        <v>0</v>
      </c>
      <c r="CO57" s="680"/>
      <c r="CP57" s="680"/>
      <c r="CQ57" s="681"/>
      <c r="CR57" s="679">
        <f>データ一覧!S649</f>
        <v>0</v>
      </c>
      <c r="CS57" s="680"/>
      <c r="CT57" s="680"/>
      <c r="CU57" s="681"/>
      <c r="CV57" s="679">
        <f>データ一覧!S650</f>
        <v>0</v>
      </c>
      <c r="CW57" s="680"/>
      <c r="CX57" s="680"/>
      <c r="CY57" s="1862"/>
    </row>
    <row r="58" spans="1:103" ht="15.75" customHeight="1" x14ac:dyDescent="0.15">
      <c r="A58" s="710" t="s">
        <v>979</v>
      </c>
      <c r="B58" s="632"/>
      <c r="C58" s="632"/>
      <c r="D58" s="632"/>
      <c r="E58" s="632"/>
      <c r="F58" s="632"/>
      <c r="G58" s="711"/>
      <c r="H58" s="715" t="str">
        <f>データ一覧!S105</f>
        <v>…</v>
      </c>
      <c r="I58" s="1081"/>
      <c r="J58" s="1585"/>
      <c r="K58" s="715" t="str">
        <f>データ一覧!S162</f>
        <v>…</v>
      </c>
      <c r="L58" s="1081"/>
      <c r="M58" s="1585"/>
      <c r="N58" s="715" t="str">
        <f>データ一覧!S106</f>
        <v>-</v>
      </c>
      <c r="O58" s="1081"/>
      <c r="P58" s="1585"/>
      <c r="Q58" s="715" t="str">
        <f>データ一覧!S163</f>
        <v>-</v>
      </c>
      <c r="R58" s="1081"/>
      <c r="S58" s="1585"/>
      <c r="T58" s="715" t="str">
        <f>データ一覧!S107</f>
        <v>…</v>
      </c>
      <c r="U58" s="1081"/>
      <c r="V58" s="1585"/>
      <c r="W58" s="715" t="str">
        <f>データ一覧!S164</f>
        <v>…</v>
      </c>
      <c r="X58" s="1081"/>
      <c r="Y58" s="1586"/>
      <c r="Z58" s="1938" t="s">
        <v>963</v>
      </c>
      <c r="AA58" s="1921"/>
      <c r="AB58" s="1921"/>
      <c r="AC58" s="1921"/>
      <c r="AD58" s="1921"/>
      <c r="AE58" s="1921"/>
      <c r="AF58" s="1921"/>
      <c r="AG58" s="1921"/>
      <c r="AH58" s="1921"/>
      <c r="AI58" s="1921"/>
      <c r="AJ58" s="1921"/>
      <c r="AK58" s="1921"/>
      <c r="AL58" s="1921"/>
      <c r="AM58" s="1923"/>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データ一覧!S108</f>
        <v>…</v>
      </c>
      <c r="I59" s="1081"/>
      <c r="J59" s="1585"/>
      <c r="K59" s="715" t="str">
        <f>データ一覧!S165</f>
        <v>…</v>
      </c>
      <c r="L59" s="1081"/>
      <c r="M59" s="1585"/>
      <c r="N59" s="715">
        <f>データ一覧!S109</f>
        <v>148</v>
      </c>
      <c r="O59" s="1081"/>
      <c r="P59" s="1585"/>
      <c r="Q59" s="715">
        <f>データ一覧!S166</f>
        <v>617</v>
      </c>
      <c r="R59" s="1081"/>
      <c r="S59" s="1585"/>
      <c r="T59" s="715" t="str">
        <f>データ一覧!S110</f>
        <v>…</v>
      </c>
      <c r="U59" s="1081"/>
      <c r="V59" s="1585"/>
      <c r="W59" s="715" t="str">
        <f>データ一覧!S167</f>
        <v>…</v>
      </c>
      <c r="X59" s="1081"/>
      <c r="Y59" s="1586"/>
      <c r="Z59" s="1924"/>
      <c r="AA59" s="1915"/>
      <c r="AB59" s="1915"/>
      <c r="AC59" s="1915"/>
      <c r="AD59" s="1915"/>
      <c r="AE59" s="1915"/>
      <c r="AF59" s="1915"/>
      <c r="AG59" s="1915"/>
      <c r="AH59" s="1915"/>
      <c r="AI59" s="1915"/>
      <c r="AJ59" s="1915"/>
      <c r="AK59" s="1915"/>
      <c r="AL59" s="1915"/>
      <c r="AM59" s="1916"/>
      <c r="AN59" s="870" t="str">
        <f>データ一覧!$A$412</f>
        <v>7.3.31</v>
      </c>
      <c r="AO59" s="871"/>
      <c r="AP59" s="871"/>
      <c r="AQ59" s="872"/>
      <c r="AR59" s="598"/>
      <c r="AS59" s="725">
        <f>データ一覧!S412</f>
        <v>904</v>
      </c>
      <c r="AT59" s="725"/>
      <c r="AU59" s="726"/>
      <c r="AV59" s="598"/>
      <c r="AW59" s="725">
        <f>データ一覧!S414</f>
        <v>4078</v>
      </c>
      <c r="AX59" s="725"/>
      <c r="AY59" s="726"/>
      <c r="AZ59" s="598"/>
      <c r="BA59" s="725">
        <f>データ一覧!S415</f>
        <v>3569</v>
      </c>
      <c r="BB59" s="725"/>
      <c r="BC59" s="726"/>
      <c r="BD59" s="673">
        <f>データ一覧!S413</f>
        <v>40</v>
      </c>
      <c r="BE59" s="725"/>
      <c r="BF59" s="726"/>
      <c r="BG59" s="673">
        <f>データ一覧!S416</f>
        <v>416</v>
      </c>
      <c r="BH59" s="725"/>
      <c r="BI59" s="726"/>
      <c r="BJ59" s="673">
        <f>データ一覧!S417</f>
        <v>223</v>
      </c>
      <c r="BK59" s="674"/>
      <c r="BL59" s="675"/>
      <c r="BM59" s="673">
        <f>データ一覧!S418</f>
        <v>8798</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データ一覧!S111</f>
        <v>…</v>
      </c>
      <c r="I60" s="1081"/>
      <c r="J60" s="1585"/>
      <c r="K60" s="715" t="str">
        <f>データ一覧!S168</f>
        <v>…</v>
      </c>
      <c r="L60" s="1081"/>
      <c r="M60" s="1585"/>
      <c r="N60" s="715">
        <f>データ一覧!S112</f>
        <v>157</v>
      </c>
      <c r="O60" s="1081"/>
      <c r="P60" s="1585"/>
      <c r="Q60" s="715">
        <f>データ一覧!S169</f>
        <v>2157</v>
      </c>
      <c r="R60" s="1081"/>
      <c r="S60" s="1585"/>
      <c r="T60" s="715" t="str">
        <f>データ一覧!S113</f>
        <v>…</v>
      </c>
      <c r="U60" s="1081"/>
      <c r="V60" s="1585"/>
      <c r="W60" s="715" t="str">
        <f>データ一覧!S170</f>
        <v>…</v>
      </c>
      <c r="X60" s="1081"/>
      <c r="Y60" s="1586"/>
      <c r="Z60" s="1938" t="s">
        <v>970</v>
      </c>
      <c r="AA60" s="1921"/>
      <c r="AB60" s="1921"/>
      <c r="AC60" s="1921"/>
      <c r="AD60" s="1921"/>
      <c r="AE60" s="1922"/>
      <c r="AF60" s="1920" t="s">
        <v>394</v>
      </c>
      <c r="AG60" s="1921"/>
      <c r="AH60" s="1921"/>
      <c r="AI60" s="1922"/>
      <c r="AJ60" s="1921" t="s">
        <v>395</v>
      </c>
      <c r="AK60" s="1921"/>
      <c r="AL60" s="1921"/>
      <c r="AM60" s="1923"/>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データ一覧!S114</f>
        <v>…</v>
      </c>
      <c r="I61" s="1081"/>
      <c r="J61" s="1585"/>
      <c r="K61" s="715" t="str">
        <f>データ一覧!S171</f>
        <v>…</v>
      </c>
      <c r="L61" s="1081"/>
      <c r="M61" s="1585"/>
      <c r="N61" s="896" t="str">
        <f>データ一覧!S115</f>
        <v>-</v>
      </c>
      <c r="O61" s="966"/>
      <c r="P61" s="1074"/>
      <c r="Q61" s="896" t="str">
        <f>データ一覧!S172</f>
        <v>-</v>
      </c>
      <c r="R61" s="966"/>
      <c r="S61" s="1074"/>
      <c r="T61" s="715" t="str">
        <f>データ一覧!S116</f>
        <v>…</v>
      </c>
      <c r="U61" s="1081"/>
      <c r="V61" s="1585"/>
      <c r="W61" s="715" t="str">
        <f>データ一覧!S173</f>
        <v>…</v>
      </c>
      <c r="X61" s="1081"/>
      <c r="Y61" s="1586"/>
      <c r="Z61" s="1924"/>
      <c r="AA61" s="1915"/>
      <c r="AB61" s="1915"/>
      <c r="AC61" s="1915"/>
      <c r="AD61" s="1915"/>
      <c r="AE61" s="1925"/>
      <c r="AF61" s="1926"/>
      <c r="AG61" s="1915"/>
      <c r="AH61" s="1915"/>
      <c r="AI61" s="1925"/>
      <c r="AJ61" s="1915"/>
      <c r="AK61" s="1915"/>
      <c r="AL61" s="1915"/>
      <c r="AM61" s="1916"/>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データ一覧!S117</f>
        <v>…</v>
      </c>
      <c r="I62" s="1081"/>
      <c r="J62" s="1585"/>
      <c r="K62" s="715" t="str">
        <f>データ一覧!S174</f>
        <v>…</v>
      </c>
      <c r="L62" s="1081"/>
      <c r="M62" s="1585"/>
      <c r="N62" s="715">
        <f>データ一覧!S118</f>
        <v>3</v>
      </c>
      <c r="O62" s="1081"/>
      <c r="P62" s="1585"/>
      <c r="Q62" s="715">
        <f>データ一覧!S175</f>
        <v>9</v>
      </c>
      <c r="R62" s="1081"/>
      <c r="S62" s="1585"/>
      <c r="T62" s="715" t="str">
        <f>データ一覧!S119</f>
        <v>…</v>
      </c>
      <c r="U62" s="1081"/>
      <c r="V62" s="1585"/>
      <c r="W62" s="715" t="str">
        <f>データ一覧!S176</f>
        <v>…</v>
      </c>
      <c r="X62" s="1081"/>
      <c r="Y62" s="1586"/>
      <c r="Z62" s="67"/>
      <c r="AA62" s="67"/>
      <c r="AB62" s="511"/>
      <c r="AC62" s="511"/>
      <c r="AD62" s="511"/>
      <c r="AE62" s="1939" t="s">
        <v>873</v>
      </c>
      <c r="AF62" s="1929"/>
      <c r="AG62" s="511"/>
      <c r="AH62" s="511" t="s">
        <v>975</v>
      </c>
      <c r="AI62" s="510"/>
      <c r="AJ62" s="511"/>
      <c r="AK62" s="511"/>
      <c r="AL62" s="511"/>
      <c r="AM62" s="151" t="s">
        <v>976</v>
      </c>
      <c r="AN62" s="870" t="str">
        <f>データ一覧!$A$422</f>
        <v>7.3.31</v>
      </c>
      <c r="AO62" s="871"/>
      <c r="AP62" s="871"/>
      <c r="AQ62" s="872"/>
      <c r="AR62" s="882">
        <f>データ一覧!S419</f>
        <v>10</v>
      </c>
      <c r="AS62" s="883"/>
      <c r="AT62" s="883"/>
      <c r="AU62" s="883"/>
      <c r="AV62" s="884"/>
      <c r="AW62" s="882">
        <f>データ一覧!S420</f>
        <v>8</v>
      </c>
      <c r="AX62" s="883"/>
      <c r="AY62" s="883"/>
      <c r="AZ62" s="883"/>
      <c r="BA62" s="884"/>
      <c r="BB62" s="883">
        <f>データ一覧!S421</f>
        <v>2</v>
      </c>
      <c r="BC62" s="883"/>
      <c r="BD62" s="883"/>
      <c r="BE62" s="885"/>
      <c r="BF62" s="1595" t="str">
        <f>+RIGHT(データ一覧!$A$422,2)</f>
        <v>31</v>
      </c>
      <c r="BG62" s="208" t="s">
        <v>892</v>
      </c>
      <c r="BH62" s="879">
        <f>データ一覧!S422</f>
        <v>1449</v>
      </c>
      <c r="BI62" s="880"/>
      <c r="BJ62" s="880"/>
      <c r="BK62" s="881"/>
      <c r="BL62" s="847">
        <f>データ一覧!S423</f>
        <v>150</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データ一覧!S120</f>
        <v>…</v>
      </c>
      <c r="I63" s="1081"/>
      <c r="J63" s="1585"/>
      <c r="K63" s="715" t="str">
        <f>データ一覧!S177</f>
        <v>…</v>
      </c>
      <c r="L63" s="1081"/>
      <c r="M63" s="1585"/>
      <c r="N63" s="715">
        <f>データ一覧!S121</f>
        <v>13</v>
      </c>
      <c r="O63" s="1081"/>
      <c r="P63" s="1585"/>
      <c r="Q63" s="715">
        <f>データ一覧!S178</f>
        <v>94</v>
      </c>
      <c r="R63" s="1081"/>
      <c r="S63" s="1585"/>
      <c r="T63" s="715" t="str">
        <f>データ一覧!S122</f>
        <v>…</v>
      </c>
      <c r="U63" s="1081"/>
      <c r="V63" s="1585"/>
      <c r="W63" s="715" t="str">
        <f>データ一覧!S179</f>
        <v>…</v>
      </c>
      <c r="X63" s="1081"/>
      <c r="Y63" s="1586"/>
      <c r="Z63" s="1940">
        <f>データ一覧!S286</f>
        <v>262</v>
      </c>
      <c r="AA63" s="1229"/>
      <c r="AB63" s="1229"/>
      <c r="AC63" s="1229"/>
      <c r="AD63" s="1229"/>
      <c r="AE63" s="1941"/>
      <c r="AF63" s="1942">
        <f>データ一覧!S287</f>
        <v>256</v>
      </c>
      <c r="AG63" s="1229"/>
      <c r="AH63" s="1229"/>
      <c r="AI63" s="1941"/>
      <c r="AJ63" s="1942">
        <f>データ一覧!S288</f>
        <v>6</v>
      </c>
      <c r="AK63" s="1229"/>
      <c r="AL63" s="1229"/>
      <c r="AM63" s="1943"/>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データ一覧!S651</f>
        <v>2</v>
      </c>
      <c r="BY63" s="966"/>
      <c r="BZ63" s="966"/>
      <c r="CA63" s="248"/>
      <c r="CB63" s="247"/>
      <c r="CC63" s="246"/>
      <c r="CD63" s="966">
        <f>データ一覧!S652</f>
        <v>2</v>
      </c>
      <c r="CE63" s="966"/>
      <c r="CF63" s="966"/>
      <c r="CG63" s="248"/>
      <c r="CH63" s="247"/>
      <c r="CI63" s="246"/>
      <c r="CJ63" s="648">
        <f>データ一覧!S653</f>
        <v>7</v>
      </c>
      <c r="CK63" s="648"/>
      <c r="CL63" s="648"/>
      <c r="CM63" s="248"/>
      <c r="CN63" s="247"/>
      <c r="CO63" s="246"/>
      <c r="CP63" s="648">
        <f>データ一覧!S654</f>
        <v>0</v>
      </c>
      <c r="CQ63" s="648"/>
      <c r="CR63" s="648"/>
      <c r="CS63" s="248"/>
      <c r="CT63" s="247"/>
      <c r="CU63" s="246"/>
      <c r="CV63" s="966">
        <f>データ一覧!S655</f>
        <v>5</v>
      </c>
      <c r="CW63" s="966"/>
      <c r="CX63" s="966"/>
      <c r="CY63" s="151"/>
    </row>
    <row r="64" spans="1:103" ht="15.75" customHeight="1" x14ac:dyDescent="0.15">
      <c r="A64" s="710" t="s">
        <v>366</v>
      </c>
      <c r="B64" s="632"/>
      <c r="C64" s="632"/>
      <c r="D64" s="632"/>
      <c r="E64" s="632"/>
      <c r="F64" s="632"/>
      <c r="G64" s="711"/>
      <c r="H64" s="715" t="str">
        <f>データ一覧!S123</f>
        <v>…</v>
      </c>
      <c r="I64" s="1081"/>
      <c r="J64" s="1585"/>
      <c r="K64" s="715" t="str">
        <f>データ一覧!S180</f>
        <v>…</v>
      </c>
      <c r="L64" s="1081"/>
      <c r="M64" s="1585"/>
      <c r="N64" s="715">
        <f>データ一覧!S124</f>
        <v>223</v>
      </c>
      <c r="O64" s="1081"/>
      <c r="P64" s="1585"/>
      <c r="Q64" s="715">
        <f>データ一覧!S181</f>
        <v>1114</v>
      </c>
      <c r="R64" s="1081"/>
      <c r="S64" s="1585"/>
      <c r="T64" s="715" t="str">
        <f>データ一覧!S125</f>
        <v>…</v>
      </c>
      <c r="U64" s="1081"/>
      <c r="V64" s="1585"/>
      <c r="W64" s="715" t="str">
        <f>データ一覧!S182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11" ht="15.75" customHeight="1" x14ac:dyDescent="0.15">
      <c r="A65" s="710" t="s">
        <v>1010</v>
      </c>
      <c r="B65" s="632"/>
      <c r="C65" s="632"/>
      <c r="D65" s="632"/>
      <c r="E65" s="632"/>
      <c r="F65" s="632"/>
      <c r="G65" s="711"/>
      <c r="H65" s="715" t="str">
        <f>データ一覧!S126</f>
        <v>…</v>
      </c>
      <c r="I65" s="1081"/>
      <c r="J65" s="1585"/>
      <c r="K65" s="715" t="str">
        <f>データ一覧!S183</f>
        <v>…</v>
      </c>
      <c r="L65" s="1081"/>
      <c r="M65" s="1585"/>
      <c r="N65" s="715">
        <f>データ一覧!S127</f>
        <v>12</v>
      </c>
      <c r="O65" s="1081"/>
      <c r="P65" s="1585"/>
      <c r="Q65" s="715">
        <f>データ一覧!S184</f>
        <v>71</v>
      </c>
      <c r="R65" s="1081"/>
      <c r="S65" s="1585"/>
      <c r="T65" s="715" t="str">
        <f>データ一覧!S128</f>
        <v>…</v>
      </c>
      <c r="U65" s="1081"/>
      <c r="V65" s="1585"/>
      <c r="W65" s="715" t="str">
        <f>データ一覧!S185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11" s="14" customFormat="1" ht="15.75" customHeight="1" x14ac:dyDescent="0.15">
      <c r="A66" s="710" t="s">
        <v>1012</v>
      </c>
      <c r="B66" s="632"/>
      <c r="C66" s="632"/>
      <c r="D66" s="632"/>
      <c r="E66" s="632"/>
      <c r="F66" s="632"/>
      <c r="G66" s="711"/>
      <c r="H66" s="715" t="str">
        <f>データ一覧!S129</f>
        <v>…</v>
      </c>
      <c r="I66" s="1081"/>
      <c r="J66" s="1585"/>
      <c r="K66" s="715" t="str">
        <f>データ一覧!S186</f>
        <v>…</v>
      </c>
      <c r="L66" s="1081"/>
      <c r="M66" s="1585"/>
      <c r="N66" s="715">
        <f>データ一覧!S130</f>
        <v>12</v>
      </c>
      <c r="O66" s="1081"/>
      <c r="P66" s="1585"/>
      <c r="Q66" s="715">
        <f>データ一覧!S187</f>
        <v>30</v>
      </c>
      <c r="R66" s="1081"/>
      <c r="S66" s="1585"/>
      <c r="T66" s="715" t="str">
        <f>データ一覧!S131</f>
        <v>…</v>
      </c>
      <c r="U66" s="1081"/>
      <c r="V66" s="1585"/>
      <c r="W66" s="715" t="str">
        <f>データ一覧!S188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データ一覧!S656</f>
        <v>17</v>
      </c>
      <c r="BW66" s="1882"/>
      <c r="BX66" s="1882"/>
      <c r="BY66" s="1882"/>
      <c r="BZ66" s="313"/>
      <c r="CA66" s="1101">
        <f>データ一覧!S657</f>
        <v>7</v>
      </c>
      <c r="CB66" s="1882"/>
      <c r="CC66" s="1882"/>
      <c r="CD66" s="1882"/>
      <c r="CE66" s="314"/>
      <c r="CF66" s="1101">
        <f>データ一覧!S658</f>
        <v>21</v>
      </c>
      <c r="CG66" s="1882"/>
      <c r="CH66" s="1882"/>
      <c r="CI66" s="1882"/>
      <c r="CJ66" s="314"/>
      <c r="CK66" s="1101">
        <f>データ一覧!S659</f>
        <v>13</v>
      </c>
      <c r="CL66" s="1882"/>
      <c r="CM66" s="1882"/>
      <c r="CN66" s="1882"/>
      <c r="CO66" s="313"/>
      <c r="CP66" s="1101">
        <f>データ一覧!S660</f>
        <v>1</v>
      </c>
      <c r="CQ66" s="1882"/>
      <c r="CR66" s="1882"/>
      <c r="CS66" s="1882"/>
      <c r="CT66" s="313"/>
      <c r="CU66" s="1101">
        <f>データ一覧!S661</f>
        <v>148</v>
      </c>
      <c r="CV66" s="1882"/>
      <c r="CW66" s="1882"/>
      <c r="CX66" s="1882"/>
      <c r="CY66" s="315"/>
      <c r="CZ66" s="10"/>
      <c r="DA66" s="10"/>
      <c r="DB66" s="10"/>
      <c r="DC66" s="10"/>
      <c r="DD66" s="10"/>
      <c r="DE66" s="10"/>
      <c r="DF66" s="10"/>
      <c r="DG66" s="10"/>
    </row>
    <row r="67" spans="1:111" ht="15.75" customHeight="1" x14ac:dyDescent="0.15">
      <c r="A67" s="1593" t="s">
        <v>1017</v>
      </c>
      <c r="B67" s="921"/>
      <c r="C67" s="921"/>
      <c r="D67" s="921"/>
      <c r="E67" s="921"/>
      <c r="F67" s="921"/>
      <c r="G67" s="922"/>
      <c r="H67" s="715" t="str">
        <f>データ一覧!S132</f>
        <v>…</v>
      </c>
      <c r="I67" s="1081"/>
      <c r="J67" s="1585"/>
      <c r="K67" s="715" t="str">
        <f>データ一覧!S189</f>
        <v>…</v>
      </c>
      <c r="L67" s="1081"/>
      <c r="M67" s="1585"/>
      <c r="N67" s="715">
        <f>データ一覧!S133</f>
        <v>20</v>
      </c>
      <c r="O67" s="1081"/>
      <c r="P67" s="1585"/>
      <c r="Q67" s="715">
        <f>データ一覧!S190</f>
        <v>47</v>
      </c>
      <c r="R67" s="1081"/>
      <c r="S67" s="1585"/>
      <c r="T67" s="715" t="str">
        <f>データ一覧!S134</f>
        <v>…</v>
      </c>
      <c r="U67" s="1081"/>
      <c r="V67" s="1585"/>
      <c r="W67" s="715" t="str">
        <f>データ一覧!S191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11" ht="15.75" customHeight="1" x14ac:dyDescent="0.15">
      <c r="A68" s="710" t="s">
        <v>1026</v>
      </c>
      <c r="B68" s="632"/>
      <c r="C68" s="632"/>
      <c r="D68" s="632"/>
      <c r="E68" s="632"/>
      <c r="F68" s="632"/>
      <c r="G68" s="711"/>
      <c r="H68" s="715" t="str">
        <f>データ一覧!S135</f>
        <v>…</v>
      </c>
      <c r="I68" s="1081"/>
      <c r="J68" s="1585"/>
      <c r="K68" s="715" t="str">
        <f>データ一覧!S192</f>
        <v>…</v>
      </c>
      <c r="L68" s="1081"/>
      <c r="M68" s="1585"/>
      <c r="N68" s="715">
        <f>データ一覧!S136</f>
        <v>111</v>
      </c>
      <c r="O68" s="1081"/>
      <c r="P68" s="1585"/>
      <c r="Q68" s="715">
        <f>データ一覧!S193</f>
        <v>610</v>
      </c>
      <c r="R68" s="1081"/>
      <c r="S68" s="1585"/>
      <c r="T68" s="715" t="str">
        <f>データ一覧!S137</f>
        <v>…</v>
      </c>
      <c r="U68" s="1081"/>
      <c r="V68" s="1585"/>
      <c r="W68" s="715" t="str">
        <f>データ一覧!S194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11" ht="15.75" customHeight="1" x14ac:dyDescent="0.15">
      <c r="A69" s="1609" t="s">
        <v>371</v>
      </c>
      <c r="B69" s="1481"/>
      <c r="C69" s="1481"/>
      <c r="D69" s="1481"/>
      <c r="E69" s="1481"/>
      <c r="F69" s="1481"/>
      <c r="G69" s="1501"/>
      <c r="H69" s="715" t="str">
        <f>データ一覧!S138</f>
        <v>…</v>
      </c>
      <c r="I69" s="1081"/>
      <c r="J69" s="1585"/>
      <c r="K69" s="715" t="str">
        <f>データ一覧!S195</f>
        <v>…</v>
      </c>
      <c r="L69" s="1081"/>
      <c r="M69" s="1585"/>
      <c r="N69" s="715">
        <f>データ一覧!S139</f>
        <v>68</v>
      </c>
      <c r="O69" s="1081"/>
      <c r="P69" s="1585"/>
      <c r="Q69" s="715">
        <f>データ一覧!S196</f>
        <v>141</v>
      </c>
      <c r="R69" s="1081"/>
      <c r="S69" s="1585"/>
      <c r="T69" s="715" t="str">
        <f>データ一覧!S140</f>
        <v>…</v>
      </c>
      <c r="U69" s="1081"/>
      <c r="V69" s="1585"/>
      <c r="W69" s="715" t="str">
        <f>データ一覧!S197</f>
        <v>…</v>
      </c>
      <c r="X69" s="1081"/>
      <c r="Y69" s="1586"/>
      <c r="Z69" s="710" t="s">
        <v>1034</v>
      </c>
      <c r="AA69" s="632"/>
      <c r="AB69" s="632"/>
      <c r="AC69" s="711"/>
      <c r="AD69" s="721">
        <f>データ一覧!S289</f>
        <v>212</v>
      </c>
      <c r="AE69" s="1073"/>
      <c r="AF69" s="198"/>
      <c r="AG69" s="721">
        <f>データ一覧!S298</f>
        <v>1008</v>
      </c>
      <c r="AH69" s="1073"/>
      <c r="AI69" s="198"/>
      <c r="AJ69" s="721">
        <f>データ一覧!S307</f>
        <v>14982</v>
      </c>
      <c r="AK69" s="1073"/>
      <c r="AL69" s="1073"/>
      <c r="AM69" s="199"/>
      <c r="AN69" s="840"/>
      <c r="AO69" s="730"/>
      <c r="AP69" s="730"/>
      <c r="AQ69" s="731"/>
      <c r="AR69" s="1610">
        <f>データ一覧!S424</f>
        <v>733714.78438322328</v>
      </c>
      <c r="AS69" s="796"/>
      <c r="AT69" s="796"/>
      <c r="AU69" s="796"/>
      <c r="AV69" s="797"/>
      <c r="AW69" s="1611">
        <f>データ一覧!S425</f>
        <v>874425.24354087259</v>
      </c>
      <c r="AX69" s="1612"/>
      <c r="AY69" s="1612"/>
      <c r="AZ69" s="1612"/>
      <c r="BA69" s="1613"/>
      <c r="BB69" s="1531"/>
      <c r="BC69" s="1529"/>
      <c r="BD69" s="1529"/>
      <c r="BE69" s="1530"/>
      <c r="BF69" s="1611">
        <f>データ一覧!S426</f>
        <v>733714.78438322328</v>
      </c>
      <c r="BG69" s="1612"/>
      <c r="BH69" s="1612"/>
      <c r="BI69" s="1612"/>
      <c r="BJ69" s="1613"/>
      <c r="BK69" s="1611">
        <f>データ一覧!S427</f>
        <v>829473.31639135967</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11" ht="15.75" customHeight="1" x14ac:dyDescent="0.15">
      <c r="A70" s="710" t="s">
        <v>372</v>
      </c>
      <c r="B70" s="632"/>
      <c r="C70" s="632"/>
      <c r="D70" s="632"/>
      <c r="E70" s="632"/>
      <c r="F70" s="632"/>
      <c r="G70" s="711"/>
      <c r="H70" s="715" t="str">
        <f>データ一覧!S141</f>
        <v>…</v>
      </c>
      <c r="I70" s="1081"/>
      <c r="J70" s="1585"/>
      <c r="K70" s="715" t="str">
        <f>データ一覧!S198</f>
        <v>…</v>
      </c>
      <c r="L70" s="1081"/>
      <c r="M70" s="1585"/>
      <c r="N70" s="715">
        <f>データ一覧!S142</f>
        <v>18</v>
      </c>
      <c r="O70" s="1081"/>
      <c r="P70" s="1585"/>
      <c r="Q70" s="715">
        <f>データ一覧!S199</f>
        <v>73</v>
      </c>
      <c r="R70" s="1081"/>
      <c r="S70" s="1585"/>
      <c r="T70" s="715" t="str">
        <f>データ一覧!S143</f>
        <v>…</v>
      </c>
      <c r="U70" s="1081"/>
      <c r="V70" s="1585"/>
      <c r="W70" s="715" t="str">
        <f>データ一覧!S200</f>
        <v>…</v>
      </c>
      <c r="X70" s="1081"/>
      <c r="Y70" s="1586"/>
      <c r="Z70" s="710" t="s">
        <v>1043</v>
      </c>
      <c r="AA70" s="632"/>
      <c r="AB70" s="632"/>
      <c r="AC70" s="711"/>
      <c r="AD70" s="721">
        <f>データ一覧!S290</f>
        <v>19</v>
      </c>
      <c r="AE70" s="1073"/>
      <c r="AF70" s="198"/>
      <c r="AG70" s="721">
        <f>データ一覧!S299</f>
        <v>97</v>
      </c>
      <c r="AH70" s="1073"/>
      <c r="AI70" s="198"/>
      <c r="AJ70" s="721">
        <f>データ一覧!S308</f>
        <v>3289</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11" ht="15.75" customHeight="1" x14ac:dyDescent="0.15">
      <c r="A71" s="710" t="s">
        <v>373</v>
      </c>
      <c r="B71" s="632"/>
      <c r="C71" s="632"/>
      <c r="D71" s="632"/>
      <c r="E71" s="632"/>
      <c r="F71" s="632"/>
      <c r="G71" s="711"/>
      <c r="H71" s="715" t="str">
        <f>データ一覧!S144</f>
        <v>…</v>
      </c>
      <c r="I71" s="1081"/>
      <c r="J71" s="1585"/>
      <c r="K71" s="715" t="str">
        <f>データ一覧!S201</f>
        <v>…</v>
      </c>
      <c r="L71" s="1081"/>
      <c r="M71" s="1585"/>
      <c r="N71" s="715">
        <f>データ一覧!S145</f>
        <v>59</v>
      </c>
      <c r="O71" s="1081"/>
      <c r="P71" s="1585"/>
      <c r="Q71" s="715">
        <f>データ一覧!S202</f>
        <v>1125</v>
      </c>
      <c r="R71" s="1081"/>
      <c r="S71" s="1585"/>
      <c r="T71" s="715" t="str">
        <f>データ一覧!S146</f>
        <v>…</v>
      </c>
      <c r="U71" s="1081"/>
      <c r="V71" s="1585"/>
      <c r="W71" s="715" t="str">
        <f>データ一覧!S203</f>
        <v>…</v>
      </c>
      <c r="X71" s="1081"/>
      <c r="Y71" s="1586"/>
      <c r="Z71" s="710" t="s">
        <v>1045</v>
      </c>
      <c r="AA71" s="632"/>
      <c r="AB71" s="632"/>
      <c r="AC71" s="711"/>
      <c r="AD71" s="721">
        <f>データ一覧!S291</f>
        <v>193</v>
      </c>
      <c r="AE71" s="1073"/>
      <c r="AF71" s="198"/>
      <c r="AG71" s="721">
        <f>データ一覧!S300</f>
        <v>911</v>
      </c>
      <c r="AH71" s="1073"/>
      <c r="AI71" s="198"/>
      <c r="AJ71" s="721">
        <f>データ一覧!S309</f>
        <v>11694</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データ一覧!S662</f>
        <v>340</v>
      </c>
      <c r="BV71" s="648"/>
      <c r="BW71" s="648"/>
      <c r="BX71" s="649"/>
      <c r="BY71" s="247" t="s">
        <v>1046</v>
      </c>
      <c r="BZ71" s="1011" t="str">
        <f>データ一覧!S663</f>
        <v>-</v>
      </c>
      <c r="CA71" s="1856"/>
      <c r="CB71" s="1010">
        <f>データ一覧!S664</f>
        <v>69</v>
      </c>
      <c r="CC71" s="1011"/>
      <c r="CD71" s="1104"/>
      <c r="CE71" s="247"/>
      <c r="CF71" s="1102">
        <f>データ一覧!S665</f>
        <v>3</v>
      </c>
      <c r="CG71" s="1103"/>
      <c r="CH71" s="647">
        <f>データ一覧!S666</f>
        <v>46</v>
      </c>
      <c r="CI71" s="648"/>
      <c r="CJ71" s="649"/>
      <c r="CK71" s="647">
        <f>データ一覧!S667</f>
        <v>14</v>
      </c>
      <c r="CL71" s="648"/>
      <c r="CM71" s="649"/>
      <c r="CN71" s="647">
        <f>データ一覧!S668</f>
        <v>21</v>
      </c>
      <c r="CO71" s="648"/>
      <c r="CP71" s="649"/>
      <c r="CQ71" s="647">
        <f>データ一覧!S669</f>
        <v>64</v>
      </c>
      <c r="CR71" s="648"/>
      <c r="CS71" s="649"/>
      <c r="CT71" s="647">
        <f>データ一覧!S670</f>
        <v>12</v>
      </c>
      <c r="CU71" s="648"/>
      <c r="CV71" s="649"/>
      <c r="CW71" s="647">
        <f>データ一覧!S671</f>
        <v>1</v>
      </c>
      <c r="CX71" s="648"/>
      <c r="CY71" s="1109"/>
    </row>
    <row r="72" spans="1:111" ht="15.75" customHeight="1" x14ac:dyDescent="0.15">
      <c r="A72" s="710" t="s">
        <v>374</v>
      </c>
      <c r="B72" s="632"/>
      <c r="C72" s="632"/>
      <c r="D72" s="632"/>
      <c r="E72" s="632"/>
      <c r="F72" s="632"/>
      <c r="G72" s="711"/>
      <c r="H72" s="715" t="str">
        <f>データ一覧!S147</f>
        <v>…</v>
      </c>
      <c r="I72" s="1081"/>
      <c r="J72" s="1585"/>
      <c r="K72" s="715" t="str">
        <f>データ一覧!S204</f>
        <v>…</v>
      </c>
      <c r="L72" s="1081"/>
      <c r="M72" s="1585"/>
      <c r="N72" s="715">
        <f>データ一覧!S148</f>
        <v>14</v>
      </c>
      <c r="O72" s="1081"/>
      <c r="P72" s="1585"/>
      <c r="Q72" s="715">
        <f>データ一覧!S205</f>
        <v>89</v>
      </c>
      <c r="R72" s="1081"/>
      <c r="S72" s="1585"/>
      <c r="T72" s="715" t="str">
        <f>データ一覧!S149</f>
        <v>…</v>
      </c>
      <c r="U72" s="1081"/>
      <c r="V72" s="1585"/>
      <c r="W72" s="715" t="str">
        <f>データ一覧!S206</f>
        <v>…</v>
      </c>
      <c r="X72" s="1081"/>
      <c r="Y72" s="1586"/>
      <c r="Z72" s="710" t="s">
        <v>1047</v>
      </c>
      <c r="AA72" s="632"/>
      <c r="AB72" s="632"/>
      <c r="AC72" s="711"/>
      <c r="AD72" s="721" t="str">
        <f>データ一覧!S292</f>
        <v>-</v>
      </c>
      <c r="AE72" s="1073"/>
      <c r="AF72" s="198"/>
      <c r="AG72" s="721" t="str">
        <f>データ一覧!S301</f>
        <v>-</v>
      </c>
      <c r="AH72" s="1073"/>
      <c r="AI72" s="198"/>
      <c r="AJ72" s="721" t="str">
        <f>データ一覧!S310</f>
        <v>-</v>
      </c>
      <c r="AK72" s="1073"/>
      <c r="AL72" s="1073"/>
      <c r="AM72" s="199"/>
      <c r="AN72" s="1618" t="s">
        <v>1048</v>
      </c>
      <c r="AO72" s="1619"/>
      <c r="AP72" s="1619"/>
      <c r="AQ72" s="1620"/>
      <c r="AR72" s="1611">
        <f>SUM(AR73:AV85)</f>
        <v>13662503</v>
      </c>
      <c r="AS72" s="1612"/>
      <c r="AT72" s="1612"/>
      <c r="AU72" s="1612"/>
      <c r="AV72" s="1613"/>
      <c r="AW72" s="1611">
        <f>SUM(AW73:BA85)</f>
        <v>16516144</v>
      </c>
      <c r="AX72" s="1612"/>
      <c r="AY72" s="1612"/>
      <c r="AZ72" s="1612"/>
      <c r="BA72" s="1613"/>
      <c r="BB72" s="1531" t="s">
        <v>565</v>
      </c>
      <c r="BC72" s="908"/>
      <c r="BD72" s="908"/>
      <c r="BE72" s="909"/>
      <c r="BF72" s="1611">
        <f>SUM(BF73:BJ85)</f>
        <v>13662503</v>
      </c>
      <c r="BG72" s="1612"/>
      <c r="BH72" s="1612"/>
      <c r="BI72" s="1612"/>
      <c r="BJ72" s="1613"/>
      <c r="BK72" s="718">
        <f>SUM(BK73:BO85)</f>
        <v>15667092</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11" ht="15.75" customHeight="1" x14ac:dyDescent="0.15">
      <c r="A73" s="710" t="s">
        <v>844</v>
      </c>
      <c r="B73" s="632"/>
      <c r="C73" s="632"/>
      <c r="D73" s="632"/>
      <c r="E73" s="632"/>
      <c r="F73" s="632"/>
      <c r="G73" s="711"/>
      <c r="H73" s="715" t="str">
        <f>データ一覧!S150</f>
        <v>…</v>
      </c>
      <c r="I73" s="1081"/>
      <c r="J73" s="1585"/>
      <c r="K73" s="715" t="str">
        <f>データ一覧!S207</f>
        <v>…</v>
      </c>
      <c r="L73" s="1081"/>
      <c r="M73" s="1585"/>
      <c r="N73" s="715">
        <f>データ一覧!S151</f>
        <v>83</v>
      </c>
      <c r="O73" s="1081"/>
      <c r="P73" s="1585"/>
      <c r="Q73" s="715">
        <f>データ一覧!S208</f>
        <v>321</v>
      </c>
      <c r="R73" s="1081"/>
      <c r="S73" s="1585"/>
      <c r="T73" s="715" t="str">
        <f>データ一覧!S152</f>
        <v>…</v>
      </c>
      <c r="U73" s="1081"/>
      <c r="V73" s="1585"/>
      <c r="W73" s="715" t="str">
        <f>データ一覧!S209</f>
        <v>…</v>
      </c>
      <c r="X73" s="1081"/>
      <c r="Y73" s="1586"/>
      <c r="Z73" s="702" t="s">
        <v>1049</v>
      </c>
      <c r="AA73" s="703"/>
      <c r="AB73" s="703"/>
      <c r="AC73" s="704"/>
      <c r="AD73" s="721">
        <f>データ一覧!S293</f>
        <v>12</v>
      </c>
      <c r="AE73" s="1073"/>
      <c r="AF73" s="198"/>
      <c r="AG73" s="721">
        <f>データ一覧!S302</f>
        <v>27</v>
      </c>
      <c r="AH73" s="1073"/>
      <c r="AI73" s="198"/>
      <c r="AJ73" s="721">
        <f>データ一覧!S311</f>
        <v>20</v>
      </c>
      <c r="AK73" s="1073"/>
      <c r="AL73" s="1073"/>
      <c r="AM73" s="199"/>
      <c r="AN73" s="1622" t="s">
        <v>570</v>
      </c>
      <c r="AO73" s="964"/>
      <c r="AP73" s="964"/>
      <c r="AQ73" s="965"/>
      <c r="AR73" s="718">
        <f>データ一覧!S429</f>
        <v>2188300</v>
      </c>
      <c r="AS73" s="719"/>
      <c r="AT73" s="719"/>
      <c r="AU73" s="719"/>
      <c r="AV73" s="720"/>
      <c r="AW73" s="718">
        <f>データ一覧!S443</f>
        <v>2183064</v>
      </c>
      <c r="AX73" s="719"/>
      <c r="AY73" s="719"/>
      <c r="AZ73" s="719"/>
      <c r="BA73" s="720"/>
      <c r="BB73" s="1534" t="s">
        <v>586</v>
      </c>
      <c r="BC73" s="919"/>
      <c r="BD73" s="919"/>
      <c r="BE73" s="920"/>
      <c r="BF73" s="718">
        <f>データ一覧!S457</f>
        <v>103725</v>
      </c>
      <c r="BG73" s="719"/>
      <c r="BH73" s="719"/>
      <c r="BI73" s="719"/>
      <c r="BJ73" s="720"/>
      <c r="BK73" s="718">
        <f>データ一覧!S471</f>
        <v>97939</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11" ht="15.75" customHeight="1" x14ac:dyDescent="0.15">
      <c r="A74" s="1187" t="s">
        <v>846</v>
      </c>
      <c r="B74" s="683"/>
      <c r="C74" s="683"/>
      <c r="D74" s="683"/>
      <c r="E74" s="683"/>
      <c r="F74" s="683"/>
      <c r="G74" s="1188"/>
      <c r="H74" s="716" t="str">
        <f>データ一覧!S153</f>
        <v>…</v>
      </c>
      <c r="I74" s="1771"/>
      <c r="J74" s="1831"/>
      <c r="K74" s="716" t="str">
        <f>データ一覧!S210</f>
        <v>…</v>
      </c>
      <c r="L74" s="1771"/>
      <c r="M74" s="1831"/>
      <c r="N74" s="1010" t="str">
        <f>データ一覧!S154</f>
        <v>…</v>
      </c>
      <c r="O74" s="1011"/>
      <c r="P74" s="1104"/>
      <c r="Q74" s="1010" t="str">
        <f>データ一覧!S211</f>
        <v>…</v>
      </c>
      <c r="R74" s="1011"/>
      <c r="S74" s="1104"/>
      <c r="T74" s="716" t="str">
        <f>データ一覧!S155</f>
        <v>…</v>
      </c>
      <c r="U74" s="1771"/>
      <c r="V74" s="1831"/>
      <c r="W74" s="716" t="str">
        <f>データ一覧!S212</f>
        <v>…</v>
      </c>
      <c r="X74" s="1771"/>
      <c r="Y74" s="1832"/>
      <c r="Z74" s="710" t="s">
        <v>1050</v>
      </c>
      <c r="AA74" s="632"/>
      <c r="AB74" s="632"/>
      <c r="AC74" s="711"/>
      <c r="AD74" s="721">
        <f>データ一覧!S294</f>
        <v>78</v>
      </c>
      <c r="AE74" s="1073"/>
      <c r="AF74" s="198"/>
      <c r="AG74" s="721">
        <f>データ一覧!S303</f>
        <v>433</v>
      </c>
      <c r="AH74" s="1073"/>
      <c r="AI74" s="198"/>
      <c r="AJ74" s="721">
        <f>データ一覧!S312</f>
        <v>6465</v>
      </c>
      <c r="AK74" s="1073"/>
      <c r="AL74" s="1073"/>
      <c r="AM74" s="199"/>
      <c r="AN74" s="1622" t="s">
        <v>571</v>
      </c>
      <c r="AO74" s="964"/>
      <c r="AP74" s="964"/>
      <c r="AQ74" s="965"/>
      <c r="AR74" s="718">
        <f>データ一覧!S430</f>
        <v>145300</v>
      </c>
      <c r="AS74" s="719"/>
      <c r="AT74" s="719"/>
      <c r="AU74" s="719"/>
      <c r="AV74" s="720"/>
      <c r="AW74" s="718">
        <f>データ一覧!S444</f>
        <v>143097</v>
      </c>
      <c r="AX74" s="719"/>
      <c r="AY74" s="719"/>
      <c r="AZ74" s="719"/>
      <c r="BA74" s="720"/>
      <c r="BB74" s="1534" t="s">
        <v>587</v>
      </c>
      <c r="BC74" s="919"/>
      <c r="BD74" s="919"/>
      <c r="BE74" s="920"/>
      <c r="BF74" s="718">
        <f>データ一覧!S458</f>
        <v>2464951</v>
      </c>
      <c r="BG74" s="719"/>
      <c r="BH74" s="719"/>
      <c r="BI74" s="719"/>
      <c r="BJ74" s="720"/>
      <c r="BK74" s="718">
        <f>データ一覧!S472</f>
        <v>4311987</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11"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データ一覧!S295</f>
        <v>16</v>
      </c>
      <c r="AE75" s="1073"/>
      <c r="AF75" s="198"/>
      <c r="AG75" s="721">
        <f>データ一覧!S304</f>
        <v>49</v>
      </c>
      <c r="AH75" s="1073"/>
      <c r="AI75" s="198"/>
      <c r="AJ75" s="721">
        <f>データ一覧!S313</f>
        <v>386</v>
      </c>
      <c r="AK75" s="1073"/>
      <c r="AL75" s="1073"/>
      <c r="AM75" s="199"/>
      <c r="AN75" s="1622" t="s">
        <v>572</v>
      </c>
      <c r="AO75" s="964"/>
      <c r="AP75" s="964"/>
      <c r="AQ75" s="965"/>
      <c r="AR75" s="718">
        <f>データ一覧!S431</f>
        <v>630900</v>
      </c>
      <c r="AS75" s="719"/>
      <c r="AT75" s="719"/>
      <c r="AU75" s="719"/>
      <c r="AV75" s="720"/>
      <c r="AW75" s="718">
        <f>データ一覧!S445</f>
        <v>646690</v>
      </c>
      <c r="AX75" s="719"/>
      <c r="AY75" s="719"/>
      <c r="AZ75" s="719"/>
      <c r="BA75" s="720"/>
      <c r="BB75" s="1534" t="s">
        <v>588</v>
      </c>
      <c r="BC75" s="919"/>
      <c r="BD75" s="919"/>
      <c r="BE75" s="920"/>
      <c r="BF75" s="718">
        <f>データ一覧!S459</f>
        <v>3951245</v>
      </c>
      <c r="BG75" s="719"/>
      <c r="BH75" s="719"/>
      <c r="BI75" s="719"/>
      <c r="BJ75" s="720"/>
      <c r="BK75" s="718">
        <f>データ一覧!S473</f>
        <v>4078135</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11"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データ一覧!S296</f>
        <v>82</v>
      </c>
      <c r="AE76" s="1073"/>
      <c r="AF76" s="198"/>
      <c r="AG76" s="721">
        <f>データ一覧!S305</f>
        <v>360</v>
      </c>
      <c r="AH76" s="1073"/>
      <c r="AI76" s="198"/>
      <c r="AJ76" s="721">
        <f>データ一覧!S314</f>
        <v>4715</v>
      </c>
      <c r="AK76" s="1073"/>
      <c r="AL76" s="1073"/>
      <c r="AM76" s="199"/>
      <c r="AN76" s="1635" t="s">
        <v>573</v>
      </c>
      <c r="AO76" s="1636"/>
      <c r="AP76" s="1636"/>
      <c r="AQ76" s="1637"/>
      <c r="AR76" s="718">
        <f>データ一覧!S432</f>
        <v>14200</v>
      </c>
      <c r="AS76" s="719"/>
      <c r="AT76" s="719"/>
      <c r="AU76" s="719"/>
      <c r="AV76" s="720"/>
      <c r="AW76" s="718">
        <f>データ一覧!S446</f>
        <v>104783</v>
      </c>
      <c r="AX76" s="719"/>
      <c r="AY76" s="719"/>
      <c r="AZ76" s="719"/>
      <c r="BA76" s="720"/>
      <c r="BB76" s="1534" t="s">
        <v>589</v>
      </c>
      <c r="BC76" s="919"/>
      <c r="BD76" s="919"/>
      <c r="BE76" s="920"/>
      <c r="BF76" s="718">
        <f>データ一覧!S460</f>
        <v>1232850</v>
      </c>
      <c r="BG76" s="719"/>
      <c r="BH76" s="719"/>
      <c r="BI76" s="719"/>
      <c r="BJ76" s="720"/>
      <c r="BK76" s="718">
        <f>データ一覧!S474</f>
        <v>1309252</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11"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データ一覧!S297</f>
        <v>5</v>
      </c>
      <c r="AE77" s="1073"/>
      <c r="AF77" s="198"/>
      <c r="AG77" s="721">
        <f>データ一覧!S306</f>
        <v>42</v>
      </c>
      <c r="AH77" s="1073"/>
      <c r="AI77" s="198"/>
      <c r="AJ77" s="721">
        <f>データ一覧!S315</f>
        <v>107</v>
      </c>
      <c r="AK77" s="1073"/>
      <c r="AL77" s="1073"/>
      <c r="AM77" s="199"/>
      <c r="AN77" s="1622" t="s">
        <v>574</v>
      </c>
      <c r="AO77" s="964"/>
      <c r="AP77" s="964"/>
      <c r="AQ77" s="965"/>
      <c r="AR77" s="718">
        <f>データ一覧!S433</f>
        <v>5400000</v>
      </c>
      <c r="AS77" s="719"/>
      <c r="AT77" s="719"/>
      <c r="AU77" s="719"/>
      <c r="AV77" s="720"/>
      <c r="AW77" s="718">
        <f>データ一覧!S447</f>
        <v>5935581</v>
      </c>
      <c r="AX77" s="719"/>
      <c r="AY77" s="719"/>
      <c r="AZ77" s="719"/>
      <c r="BA77" s="720"/>
      <c r="BB77" s="1534" t="s">
        <v>590</v>
      </c>
      <c r="BC77" s="919"/>
      <c r="BD77" s="919"/>
      <c r="BE77" s="920"/>
      <c r="BF77" s="718">
        <f>データ一覧!S461</f>
        <v>29963</v>
      </c>
      <c r="BG77" s="719"/>
      <c r="BH77" s="719"/>
      <c r="BI77" s="719"/>
      <c r="BJ77" s="720"/>
      <c r="BK77" s="718">
        <f>データ一覧!S475</f>
        <v>25635</v>
      </c>
      <c r="BL77" s="623"/>
      <c r="BM77" s="623"/>
      <c r="BN77" s="623"/>
      <c r="BO77" s="910"/>
      <c r="BP77" s="152"/>
      <c r="BQ77" s="153"/>
      <c r="BR77" s="1960">
        <f>データ一覧!S672</f>
        <v>0</v>
      </c>
      <c r="BS77" s="1960"/>
      <c r="BT77" s="1960"/>
      <c r="BU77" s="1960"/>
      <c r="BV77" s="1641"/>
      <c r="BW77" s="153"/>
      <c r="BX77" s="153"/>
      <c r="BY77" s="1642"/>
      <c r="BZ77" s="1641"/>
      <c r="CA77" s="1643">
        <f>データ一覧!S673</f>
        <v>6</v>
      </c>
      <c r="CB77" s="1643"/>
      <c r="CC77" s="1643"/>
      <c r="CD77" s="1643"/>
      <c r="CE77" s="153"/>
      <c r="CF77" s="1641"/>
      <c r="CG77" s="1644"/>
      <c r="CH77" s="1641"/>
      <c r="CI77" s="1641"/>
      <c r="CJ77" s="1643">
        <f>データ一覧!S674</f>
        <v>26</v>
      </c>
      <c r="CK77" s="1643"/>
      <c r="CL77" s="1643"/>
      <c r="CM77" s="1643"/>
      <c r="CN77" s="153"/>
      <c r="CO77" s="1641"/>
      <c r="CP77" s="1644"/>
      <c r="CQ77" s="153"/>
      <c r="CR77" s="153"/>
      <c r="CS77" s="1643">
        <f>データ一覧!S675</f>
        <v>12</v>
      </c>
      <c r="CT77" s="1643"/>
      <c r="CU77" s="1643"/>
      <c r="CV77" s="1643"/>
      <c r="CW77" s="153"/>
      <c r="CX77" s="1641"/>
      <c r="CY77" s="157"/>
    </row>
    <row r="78" spans="1:111"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データ一覧!S434</f>
        <v>25132</v>
      </c>
      <c r="AS78" s="719"/>
      <c r="AT78" s="719"/>
      <c r="AU78" s="719"/>
      <c r="AV78" s="720"/>
      <c r="AW78" s="718">
        <f>データ一覧!S448</f>
        <v>36007</v>
      </c>
      <c r="AX78" s="719"/>
      <c r="AY78" s="719"/>
      <c r="AZ78" s="719"/>
      <c r="BA78" s="720"/>
      <c r="BB78" s="1649" t="s">
        <v>591</v>
      </c>
      <c r="BC78" s="703"/>
      <c r="BD78" s="703"/>
      <c r="BE78" s="704"/>
      <c r="BF78" s="718">
        <f>データ一覧!S462</f>
        <v>645842</v>
      </c>
      <c r="BG78" s="719"/>
      <c r="BH78" s="719"/>
      <c r="BI78" s="719"/>
      <c r="BJ78" s="720"/>
      <c r="BK78" s="718">
        <f>データ一覧!S476</f>
        <v>561011</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11"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データ一覧!S435</f>
        <v>114496</v>
      </c>
      <c r="AS79" s="719"/>
      <c r="AT79" s="719"/>
      <c r="AU79" s="719"/>
      <c r="AV79" s="720"/>
      <c r="AW79" s="718">
        <f>データ一覧!S449</f>
        <v>114756</v>
      </c>
      <c r="AX79" s="719"/>
      <c r="AY79" s="719"/>
      <c r="AZ79" s="719"/>
      <c r="BA79" s="720"/>
      <c r="BB79" s="1534" t="s">
        <v>592</v>
      </c>
      <c r="BC79" s="919"/>
      <c r="BD79" s="919"/>
      <c r="BE79" s="920"/>
      <c r="BF79" s="718">
        <f>データ一覧!S463</f>
        <v>801667</v>
      </c>
      <c r="BG79" s="719"/>
      <c r="BH79" s="719"/>
      <c r="BI79" s="719"/>
      <c r="BJ79" s="720"/>
      <c r="BK79" s="718">
        <f>データ一覧!S477</f>
        <v>771333</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11" ht="15.75" customHeight="1" x14ac:dyDescent="0.15">
      <c r="A80" s="1645" t="s">
        <v>1079</v>
      </c>
      <c r="B80" s="483" t="str">
        <f>+LEFT(データ一覧!$A$213)</f>
        <v>2</v>
      </c>
      <c r="C80" s="729" t="s">
        <v>734</v>
      </c>
      <c r="D80" s="730"/>
      <c r="E80" s="730"/>
      <c r="F80" s="731"/>
      <c r="G80" s="647">
        <f>データ一覧!S213</f>
        <v>447</v>
      </c>
      <c r="H80" s="648"/>
      <c r="I80" s="649"/>
      <c r="J80" s="1518" t="s">
        <v>1080</v>
      </c>
      <c r="K80" s="621"/>
      <c r="L80" s="621"/>
      <c r="M80" s="621"/>
      <c r="N80" s="622"/>
      <c r="O80" s="1944">
        <f>データ一覧!S217</f>
        <v>447</v>
      </c>
      <c r="P80" s="623"/>
      <c r="Q80" s="624"/>
      <c r="R80" s="1518" t="s">
        <v>1080</v>
      </c>
      <c r="S80" s="621"/>
      <c r="T80" s="621"/>
      <c r="U80" s="621"/>
      <c r="V80" s="622"/>
      <c r="W80" s="647">
        <f>データ一覧!S233</f>
        <v>964</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データ一覧!S436</f>
        <v>1430442</v>
      </c>
      <c r="AS80" s="719"/>
      <c r="AT80" s="719"/>
      <c r="AU80" s="719"/>
      <c r="AV80" s="720"/>
      <c r="AW80" s="718">
        <f>データ一覧!S450</f>
        <v>1609142</v>
      </c>
      <c r="AX80" s="719"/>
      <c r="AY80" s="719"/>
      <c r="AZ80" s="719"/>
      <c r="BA80" s="720"/>
      <c r="BB80" s="1534" t="s">
        <v>593</v>
      </c>
      <c r="BC80" s="919"/>
      <c r="BD80" s="919"/>
      <c r="BE80" s="920"/>
      <c r="BF80" s="718">
        <f>データ一覧!S464</f>
        <v>892264</v>
      </c>
      <c r="BG80" s="719"/>
      <c r="BH80" s="719"/>
      <c r="BI80" s="719"/>
      <c r="BJ80" s="720"/>
      <c r="BK80" s="718">
        <f>データ一覧!S478</f>
        <v>1039515</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11" ht="15.75" customHeight="1" x14ac:dyDescent="0.15">
      <c r="A81" s="1645" t="s">
        <v>1084</v>
      </c>
      <c r="B81" s="483" t="s">
        <v>892</v>
      </c>
      <c r="C81" s="214" t="s">
        <v>1085</v>
      </c>
      <c r="D81" s="595"/>
      <c r="E81" s="595"/>
      <c r="F81" s="596"/>
      <c r="G81" s="647">
        <f>データ一覧!S214</f>
        <v>426</v>
      </c>
      <c r="H81" s="648"/>
      <c r="I81" s="649"/>
      <c r="J81" s="1518" t="s">
        <v>1086</v>
      </c>
      <c r="K81" s="621"/>
      <c r="L81" s="621"/>
      <c r="M81" s="621"/>
      <c r="N81" s="622"/>
      <c r="O81" s="1944">
        <f>データ一覧!S218</f>
        <v>28</v>
      </c>
      <c r="P81" s="623"/>
      <c r="Q81" s="624"/>
      <c r="R81" s="1651" t="s">
        <v>1087</v>
      </c>
      <c r="S81" s="1652"/>
      <c r="T81" s="1652"/>
      <c r="U81" s="1652"/>
      <c r="V81" s="1653"/>
      <c r="W81" s="647">
        <f>データ一覧!S234</f>
        <v>47</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データ一覧!S437</f>
        <v>1125400</v>
      </c>
      <c r="AS81" s="719"/>
      <c r="AT81" s="719"/>
      <c r="AU81" s="719"/>
      <c r="AV81" s="720"/>
      <c r="AW81" s="718">
        <f>データ一覧!S451</f>
        <v>1079819</v>
      </c>
      <c r="AX81" s="719"/>
      <c r="AY81" s="719"/>
      <c r="AZ81" s="719"/>
      <c r="BA81" s="720"/>
      <c r="BB81" s="1534" t="s">
        <v>594</v>
      </c>
      <c r="BC81" s="919"/>
      <c r="BD81" s="919"/>
      <c r="BE81" s="920"/>
      <c r="BF81" s="718">
        <f>データ一覧!S465</f>
        <v>581042</v>
      </c>
      <c r="BG81" s="719"/>
      <c r="BH81" s="719"/>
      <c r="BI81" s="719"/>
      <c r="BJ81" s="720"/>
      <c r="BK81" s="718">
        <f>データ一覧!S479</f>
        <v>537709</v>
      </c>
      <c r="BL81" s="623"/>
      <c r="BM81" s="623"/>
      <c r="BN81" s="623"/>
      <c r="BO81" s="910"/>
      <c r="BP81" s="67"/>
      <c r="BQ81" s="966">
        <f>データ一覧!S676</f>
        <v>6</v>
      </c>
      <c r="BR81" s="966"/>
      <c r="BS81" s="966"/>
      <c r="BT81" s="603"/>
      <c r="BU81" s="574"/>
      <c r="BV81" s="966">
        <f>データ一覧!S677</f>
        <v>8</v>
      </c>
      <c r="BW81" s="966"/>
      <c r="BX81" s="966"/>
      <c r="BY81" s="603"/>
      <c r="BZ81" s="574"/>
      <c r="CA81" s="966">
        <f>データ一覧!S678</f>
        <v>0</v>
      </c>
      <c r="CB81" s="966"/>
      <c r="CC81" s="966"/>
      <c r="CD81" s="603"/>
      <c r="CE81" s="896">
        <f>データ一覧!S679</f>
        <v>1384</v>
      </c>
      <c r="CF81" s="966"/>
      <c r="CG81" s="966"/>
      <c r="CH81" s="966"/>
      <c r="CI81" s="1074"/>
      <c r="CJ81" s="574"/>
      <c r="CK81" s="966">
        <f>データ一覧!S680</f>
        <v>24</v>
      </c>
      <c r="CL81" s="966"/>
      <c r="CM81" s="1074"/>
      <c r="CN81" s="564"/>
      <c r="CO81" s="966">
        <f>データ一覧!S681</f>
        <v>4</v>
      </c>
      <c r="CP81" s="966"/>
      <c r="CQ81" s="1074"/>
      <c r="CR81" s="574"/>
      <c r="CS81" s="966">
        <f>データ一覧!S682</f>
        <v>35</v>
      </c>
      <c r="CT81" s="966"/>
      <c r="CU81" s="1074"/>
      <c r="CV81" s="574"/>
      <c r="CW81" s="966">
        <f>データ一覧!S683</f>
        <v>341</v>
      </c>
      <c r="CX81" s="966"/>
      <c r="CY81" s="1117"/>
    </row>
    <row r="82" spans="1:111" ht="15.75" customHeight="1" x14ac:dyDescent="0.15">
      <c r="A82" s="1645" t="s">
        <v>1089</v>
      </c>
      <c r="B82" s="483" t="str">
        <f>+LEFT(データ一覧!$A$213,1)</f>
        <v>2</v>
      </c>
      <c r="C82" s="214" t="s">
        <v>384</v>
      </c>
      <c r="D82" s="595"/>
      <c r="E82" s="595"/>
      <c r="F82" s="596"/>
      <c r="G82" s="647">
        <f>データ一覧!S215</f>
        <v>21</v>
      </c>
      <c r="H82" s="648"/>
      <c r="I82" s="649"/>
      <c r="J82" s="1518" t="s">
        <v>388</v>
      </c>
      <c r="K82" s="621"/>
      <c r="L82" s="621"/>
      <c r="M82" s="621"/>
      <c r="N82" s="622"/>
      <c r="O82" s="1944">
        <f>データ一覧!S219</f>
        <v>229</v>
      </c>
      <c r="P82" s="623"/>
      <c r="Q82" s="624"/>
      <c r="R82" s="150" t="s">
        <v>1090</v>
      </c>
      <c r="S82" s="1661"/>
      <c r="T82" s="1661"/>
      <c r="U82" s="1661"/>
      <c r="V82" s="1662"/>
      <c r="W82" s="647">
        <f>データ一覧!S235</f>
        <v>122</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データ一覧!S438</f>
        <v>85397</v>
      </c>
      <c r="AS82" s="719"/>
      <c r="AT82" s="719"/>
      <c r="AU82" s="719"/>
      <c r="AV82" s="720"/>
      <c r="AW82" s="718">
        <f>データ一覧!S452</f>
        <v>72399</v>
      </c>
      <c r="AX82" s="719"/>
      <c r="AY82" s="719"/>
      <c r="AZ82" s="719"/>
      <c r="BA82" s="720"/>
      <c r="BB82" s="1534" t="s">
        <v>595</v>
      </c>
      <c r="BC82" s="919"/>
      <c r="BD82" s="919"/>
      <c r="BE82" s="920"/>
      <c r="BF82" s="718">
        <f>データ一覧!S466</f>
        <v>1557327</v>
      </c>
      <c r="BG82" s="719"/>
      <c r="BH82" s="719"/>
      <c r="BI82" s="719"/>
      <c r="BJ82" s="720"/>
      <c r="BK82" s="718">
        <f>データ一覧!S480</f>
        <v>1445647</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11" ht="16.149999999999999" customHeight="1" x14ac:dyDescent="0.15">
      <c r="A83" s="1645" t="s">
        <v>1093</v>
      </c>
      <c r="B83" s="483" t="s">
        <v>892</v>
      </c>
      <c r="C83" s="150"/>
      <c r="D83" s="67" t="s">
        <v>1094</v>
      </c>
      <c r="E83" s="67"/>
      <c r="F83" s="162"/>
      <c r="G83" s="647">
        <f>データ一覧!S216</f>
        <v>20</v>
      </c>
      <c r="H83" s="648"/>
      <c r="I83" s="649"/>
      <c r="J83" s="1668" t="s">
        <v>1095</v>
      </c>
      <c r="K83" s="1669"/>
      <c r="L83" s="1669"/>
      <c r="M83" s="1669"/>
      <c r="N83" s="1670"/>
      <c r="O83" s="1944">
        <f>データ一覧!S220</f>
        <v>152</v>
      </c>
      <c r="P83" s="623"/>
      <c r="Q83" s="624"/>
      <c r="R83" s="150" t="s">
        <v>1096</v>
      </c>
      <c r="S83" s="67"/>
      <c r="T83" s="67"/>
      <c r="U83" s="67"/>
      <c r="V83" s="162"/>
      <c r="W83" s="647">
        <f>データ一覧!S236</f>
        <v>118</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データ一覧!S439</f>
        <v>1255474</v>
      </c>
      <c r="AS83" s="719"/>
      <c r="AT83" s="719"/>
      <c r="AU83" s="719"/>
      <c r="AV83" s="720"/>
      <c r="AW83" s="718">
        <f>データ一覧!S453</f>
        <v>1763686</v>
      </c>
      <c r="AX83" s="719"/>
      <c r="AY83" s="719"/>
      <c r="AZ83" s="719"/>
      <c r="BA83" s="720"/>
      <c r="BB83" s="1534" t="s">
        <v>596</v>
      </c>
      <c r="BC83" s="919"/>
      <c r="BD83" s="919"/>
      <c r="BE83" s="920"/>
      <c r="BF83" s="647">
        <f>データ一覧!S467</f>
        <v>0</v>
      </c>
      <c r="BG83" s="648"/>
      <c r="BH83" s="648"/>
      <c r="BI83" s="648"/>
      <c r="BJ83" s="649"/>
      <c r="BK83" s="718">
        <f>データ一覧!S481</f>
        <v>63133</v>
      </c>
      <c r="BL83" s="623"/>
      <c r="BM83" s="623"/>
      <c r="BN83" s="623"/>
      <c r="BO83" s="910"/>
      <c r="BP83" s="779"/>
      <c r="BQ83" s="780"/>
      <c r="BR83" s="780"/>
      <c r="BS83" s="780"/>
      <c r="BT83" s="780"/>
      <c r="BU83" s="780"/>
      <c r="BV83" s="780"/>
      <c r="BW83" s="780"/>
      <c r="BX83" s="780"/>
      <c r="BY83" s="780"/>
      <c r="BZ83" s="780"/>
      <c r="CA83" s="780"/>
      <c r="CB83" s="780"/>
      <c r="CC83" s="780"/>
      <c r="CD83" s="780"/>
      <c r="CE83" s="780"/>
      <c r="CF83" s="780"/>
      <c r="CG83" s="780"/>
      <c r="CH83" s="780"/>
      <c r="CI83" s="780"/>
      <c r="CJ83" s="780"/>
      <c r="CK83" s="780"/>
      <c r="CL83" s="780"/>
      <c r="CM83" s="780"/>
      <c r="CN83" s="780"/>
      <c r="CO83" s="780"/>
      <c r="CP83" s="780"/>
      <c r="CQ83" s="780"/>
      <c r="CR83" s="780"/>
      <c r="CS83" s="780"/>
      <c r="CT83" s="780"/>
      <c r="CU83" s="780"/>
      <c r="CV83" s="780"/>
      <c r="CW83" s="780"/>
      <c r="CX83" s="780"/>
      <c r="CY83" s="784"/>
    </row>
    <row r="84" spans="1:111" ht="16.149999999999999" customHeight="1" x14ac:dyDescent="0.15">
      <c r="A84" s="1671" t="s">
        <v>1097</v>
      </c>
      <c r="B84" s="483" t="str">
        <f>+RIGHT(データ一覧!$A$213)</f>
        <v>1</v>
      </c>
      <c r="C84" s="150"/>
      <c r="D84" s="67"/>
      <c r="E84" s="67"/>
      <c r="F84" s="162"/>
      <c r="G84" s="648"/>
      <c r="H84" s="648"/>
      <c r="I84" s="649"/>
      <c r="J84" s="1668" t="s">
        <v>1098</v>
      </c>
      <c r="K84" s="1669"/>
      <c r="L84" s="1669"/>
      <c r="M84" s="1669"/>
      <c r="N84" s="1670"/>
      <c r="O84" s="1944">
        <f>データ一覧!S221</f>
        <v>8</v>
      </c>
      <c r="P84" s="623"/>
      <c r="Q84" s="624"/>
      <c r="R84" s="150" t="s">
        <v>1099</v>
      </c>
      <c r="S84" s="67"/>
      <c r="T84" s="67"/>
      <c r="U84" s="67"/>
      <c r="V84" s="162"/>
      <c r="W84" s="647">
        <f>データ一覧!S237</f>
        <v>57</v>
      </c>
      <c r="X84" s="648"/>
      <c r="Y84" s="1109"/>
      <c r="Z84" s="67"/>
      <c r="AA84" s="1672">
        <f>データ一覧!S316</f>
        <v>9658</v>
      </c>
      <c r="AB84" s="1672"/>
      <c r="AC84" s="259" t="s">
        <v>1100</v>
      </c>
      <c r="AD84" s="1673">
        <f>データ一覧!S317</f>
        <v>48</v>
      </c>
      <c r="AE84" s="945"/>
      <c r="AF84" s="259" t="s">
        <v>1100</v>
      </c>
      <c r="AG84" s="1673">
        <f>データ一覧!S318</f>
        <v>97</v>
      </c>
      <c r="AH84" s="945"/>
      <c r="AI84" s="259" t="s">
        <v>1100</v>
      </c>
      <c r="AJ84" s="150"/>
      <c r="AK84" s="742">
        <f>データ一覧!S319</f>
        <v>9609</v>
      </c>
      <c r="AL84" s="742"/>
      <c r="AM84" s="1675" t="s">
        <v>1100</v>
      </c>
      <c r="AN84" s="1622" t="s">
        <v>581</v>
      </c>
      <c r="AO84" s="964"/>
      <c r="AP84" s="964"/>
      <c r="AQ84" s="965"/>
      <c r="AR84" s="718">
        <f>データ一覧!S440</f>
        <v>191400</v>
      </c>
      <c r="AS84" s="719"/>
      <c r="AT84" s="719"/>
      <c r="AU84" s="719"/>
      <c r="AV84" s="720"/>
      <c r="AW84" s="718">
        <f>データ一覧!S454</f>
        <v>470300</v>
      </c>
      <c r="AX84" s="719"/>
      <c r="AY84" s="719"/>
      <c r="AZ84" s="719"/>
      <c r="BA84" s="720"/>
      <c r="BB84" s="1534" t="s">
        <v>597</v>
      </c>
      <c r="BC84" s="919"/>
      <c r="BD84" s="919"/>
      <c r="BE84" s="920"/>
      <c r="BF84" s="718">
        <f>データ一覧!S468</f>
        <v>1391327</v>
      </c>
      <c r="BG84" s="719"/>
      <c r="BH84" s="719"/>
      <c r="BI84" s="719"/>
      <c r="BJ84" s="720"/>
      <c r="BK84" s="718">
        <f>データ一覧!S482</f>
        <v>1425796</v>
      </c>
      <c r="BL84" s="623"/>
      <c r="BM84" s="623"/>
      <c r="BN84" s="623"/>
      <c r="BO84" s="910"/>
      <c r="BP84" s="317"/>
      <c r="BQ84" s="318"/>
      <c r="BR84" s="318"/>
      <c r="BS84" s="318"/>
      <c r="BT84" s="176"/>
      <c r="BU84" s="341" t="s">
        <v>1706</v>
      </c>
      <c r="BV84" s="318"/>
      <c r="BW84" s="318"/>
      <c r="BX84" s="318"/>
      <c r="BY84" s="318"/>
      <c r="BZ84" s="318"/>
      <c r="CA84" s="318"/>
      <c r="CB84" s="318"/>
      <c r="CC84" s="318"/>
      <c r="CD84" s="318"/>
      <c r="CE84" s="318"/>
      <c r="CF84" s="318"/>
      <c r="CG84" s="318"/>
      <c r="CH84" s="318"/>
      <c r="CI84" s="318"/>
      <c r="CJ84" s="318"/>
      <c r="CK84" s="318"/>
      <c r="CL84" s="318"/>
      <c r="CM84" s="318"/>
      <c r="CN84" s="318"/>
      <c r="CO84" s="318"/>
      <c r="CP84" s="318"/>
      <c r="CQ84" s="318"/>
      <c r="CR84" s="318"/>
      <c r="CS84" s="318"/>
      <c r="CT84" s="318"/>
      <c r="CU84" s="318"/>
      <c r="CV84" s="318"/>
      <c r="CW84" s="318"/>
      <c r="CX84" s="318"/>
      <c r="CY84" s="1981"/>
      <c r="CZ84" s="1"/>
    </row>
    <row r="85" spans="1:111" ht="16.149999999999999" customHeight="1" x14ac:dyDescent="0.15">
      <c r="A85" s="1645" t="s">
        <v>1101</v>
      </c>
      <c r="B85" s="483"/>
      <c r="C85" s="150"/>
      <c r="D85" s="67"/>
      <c r="E85" s="590"/>
      <c r="F85" s="314"/>
      <c r="G85" s="648"/>
      <c r="H85" s="648"/>
      <c r="I85" s="649"/>
      <c r="J85" s="1668" t="s">
        <v>1102</v>
      </c>
      <c r="K85" s="1669"/>
      <c r="L85" s="1669"/>
      <c r="M85" s="1669"/>
      <c r="N85" s="1670"/>
      <c r="O85" s="1944">
        <f>データ一覧!S222</f>
        <v>9</v>
      </c>
      <c r="P85" s="623"/>
      <c r="Q85" s="624"/>
      <c r="R85" s="150" t="s">
        <v>1103</v>
      </c>
      <c r="S85" s="67"/>
      <c r="T85" s="67"/>
      <c r="U85" s="67"/>
      <c r="V85" s="162"/>
      <c r="W85" s="647">
        <f>データ一覧!S238</f>
        <v>37</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データ一覧!S441</f>
        <v>1056062</v>
      </c>
      <c r="AS85" s="719"/>
      <c r="AT85" s="719"/>
      <c r="AU85" s="719"/>
      <c r="AV85" s="720"/>
      <c r="AW85" s="718">
        <f>データ一覧!S455</f>
        <v>2356820</v>
      </c>
      <c r="AX85" s="719"/>
      <c r="AY85" s="719"/>
      <c r="AZ85" s="719"/>
      <c r="BA85" s="720"/>
      <c r="BB85" s="1534" t="s">
        <v>1104</v>
      </c>
      <c r="BC85" s="919"/>
      <c r="BD85" s="919"/>
      <c r="BE85" s="920"/>
      <c r="BF85" s="718">
        <f>データ一覧!S469</f>
        <v>10300</v>
      </c>
      <c r="BG85" s="719"/>
      <c r="BH85" s="719"/>
      <c r="BI85" s="719"/>
      <c r="BJ85" s="720"/>
      <c r="BK85" s="647">
        <f>データ一覧!S483</f>
        <v>0</v>
      </c>
      <c r="BL85" s="1833"/>
      <c r="BM85" s="1833"/>
      <c r="BN85" s="1833"/>
      <c r="BO85" s="1803"/>
      <c r="BP85" s="319" t="s">
        <v>1267</v>
      </c>
      <c r="BQ85" s="67"/>
      <c r="BR85" s="67"/>
      <c r="BS85" s="215"/>
      <c r="BT85" s="162"/>
      <c r="BU85" s="333" t="s">
        <v>1707</v>
      </c>
      <c r="BV85" s="215"/>
      <c r="BW85" s="215"/>
      <c r="BX85" s="215"/>
      <c r="BY85" s="215"/>
      <c r="BZ85" s="215"/>
      <c r="CA85" s="215"/>
      <c r="CB85" s="215"/>
      <c r="CC85" s="215"/>
      <c r="CD85" s="215"/>
      <c r="CE85" s="215"/>
      <c r="CF85" s="215"/>
      <c r="CG85" s="215"/>
      <c r="CH85" s="215"/>
      <c r="CI85" s="215"/>
      <c r="CJ85" s="215"/>
      <c r="CK85" s="215"/>
      <c r="CL85" s="215"/>
      <c r="CM85" s="215"/>
      <c r="CN85" s="215"/>
      <c r="CO85" s="215"/>
      <c r="CP85" s="215"/>
      <c r="CQ85" s="215"/>
      <c r="CR85" s="215"/>
      <c r="CS85" s="215"/>
      <c r="CT85" s="215"/>
      <c r="CU85" s="215"/>
      <c r="CV85" s="215"/>
      <c r="CW85" s="215"/>
      <c r="CX85" s="215"/>
      <c r="CY85" s="1982"/>
      <c r="CZ85" s="1"/>
    </row>
    <row r="86" spans="1:111" ht="16.149999999999999" customHeight="1" x14ac:dyDescent="0.15">
      <c r="A86" s="1645" t="s">
        <v>1093</v>
      </c>
      <c r="B86" s="1682"/>
      <c r="C86" s="171"/>
      <c r="D86" s="172"/>
      <c r="E86" s="172"/>
      <c r="F86" s="173"/>
      <c r="G86" s="648"/>
      <c r="H86" s="648"/>
      <c r="I86" s="649"/>
      <c r="J86" s="1668" t="s">
        <v>1110</v>
      </c>
      <c r="K86" s="1669"/>
      <c r="L86" s="1669"/>
      <c r="M86" s="1669"/>
      <c r="N86" s="1670"/>
      <c r="O86" s="1944">
        <f>データ一覧!S223</f>
        <v>21</v>
      </c>
      <c r="P86" s="623"/>
      <c r="Q86" s="624"/>
      <c r="R86" s="1683" t="s">
        <v>1111</v>
      </c>
      <c r="S86" s="1684"/>
      <c r="T86" s="1684"/>
      <c r="U86" s="1684"/>
      <c r="V86" s="1685"/>
      <c r="W86" s="647">
        <f>データ一覧!S239</f>
        <v>583</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1268</v>
      </c>
      <c r="BQ86" s="215"/>
      <c r="BR86" s="215"/>
      <c r="BS86" s="215"/>
      <c r="BT86" s="162"/>
      <c r="BU86" s="333" t="s">
        <v>1708</v>
      </c>
      <c r="BV86" s="215"/>
      <c r="BW86" s="215"/>
      <c r="BX86" s="215"/>
      <c r="BY86" s="215"/>
      <c r="BZ86" s="215"/>
      <c r="CA86" s="215"/>
      <c r="CB86" s="215"/>
      <c r="CC86" s="215"/>
      <c r="CD86" s="346"/>
      <c r="CE86" s="215"/>
      <c r="CF86" s="215"/>
      <c r="CG86" s="215"/>
      <c r="CH86" s="215"/>
      <c r="CI86" s="215"/>
      <c r="CJ86" s="215"/>
      <c r="CK86" s="215"/>
      <c r="CL86" s="345"/>
      <c r="CM86" s="215"/>
      <c r="CN86" s="215"/>
      <c r="CO86" s="215"/>
      <c r="CP86" s="215"/>
      <c r="CQ86" s="215"/>
      <c r="CR86" s="215"/>
      <c r="CS86" s="215"/>
      <c r="CT86" s="346"/>
      <c r="CU86" s="215"/>
      <c r="CV86" s="215"/>
      <c r="CW86" s="215"/>
      <c r="CX86" s="215"/>
      <c r="CY86" s="1982"/>
      <c r="CZ86" s="1"/>
    </row>
    <row r="87" spans="1:111" ht="16.149999999999999"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333" t="s">
        <v>1524</v>
      </c>
      <c r="BV87" s="215"/>
      <c r="BW87" s="215"/>
      <c r="BX87" s="215"/>
      <c r="BY87" s="215"/>
      <c r="BZ87" s="215"/>
      <c r="CA87" s="215"/>
      <c r="CB87" s="215"/>
      <c r="CC87" s="215"/>
      <c r="CD87" s="346"/>
      <c r="CE87" s="215"/>
      <c r="CF87" s="215"/>
      <c r="CG87" s="215"/>
      <c r="CH87" s="215"/>
      <c r="CI87" s="215"/>
      <c r="CJ87" s="215"/>
      <c r="CK87" s="215"/>
      <c r="CL87" s="345"/>
      <c r="CM87" s="215"/>
      <c r="CN87" s="215"/>
      <c r="CO87" s="215"/>
      <c r="CP87" s="215"/>
      <c r="CQ87" s="215"/>
      <c r="CR87" s="215"/>
      <c r="CS87" s="215"/>
      <c r="CT87" s="346"/>
      <c r="CU87" s="215"/>
      <c r="CV87" s="215"/>
      <c r="CW87" s="215"/>
      <c r="CX87" s="215"/>
      <c r="CY87" s="1982"/>
      <c r="CZ87" s="1"/>
    </row>
    <row r="88" spans="1:111" ht="16.149999999999999"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19"/>
      <c r="BQ88" s="215"/>
      <c r="BR88" s="67"/>
      <c r="BS88" s="215"/>
      <c r="BT88" s="162"/>
      <c r="BU88" s="333" t="s">
        <v>1525</v>
      </c>
      <c r="BV88" s="215"/>
      <c r="BW88" s="215"/>
      <c r="BX88" s="215"/>
      <c r="BY88" s="215"/>
      <c r="BZ88" s="215"/>
      <c r="CA88" s="215"/>
      <c r="CB88" s="215"/>
      <c r="CC88" s="215"/>
      <c r="CD88" s="346"/>
      <c r="CE88" s="215"/>
      <c r="CF88" s="215"/>
      <c r="CG88" s="215"/>
      <c r="CH88" s="215"/>
      <c r="CI88" s="215"/>
      <c r="CJ88" s="215"/>
      <c r="CK88" s="215"/>
      <c r="CL88" s="346"/>
      <c r="CM88" s="215"/>
      <c r="CN88" s="215"/>
      <c r="CO88" s="215"/>
      <c r="CP88" s="215"/>
      <c r="CQ88" s="215"/>
      <c r="CR88" s="215"/>
      <c r="CS88" s="215"/>
      <c r="CT88" s="346"/>
      <c r="CU88" s="215"/>
      <c r="CV88" s="215"/>
      <c r="CW88" s="215"/>
      <c r="CX88" s="215"/>
      <c r="CY88" s="1982"/>
      <c r="CZ88" s="1"/>
    </row>
    <row r="89" spans="1:111" ht="16.149999999999999"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1983" t="s">
        <v>1526</v>
      </c>
      <c r="BQ89" s="1984"/>
      <c r="BR89" s="1984"/>
      <c r="BS89" s="1984"/>
      <c r="BT89" s="1985"/>
      <c r="BU89" s="353" t="s">
        <v>1527</v>
      </c>
      <c r="BV89" s="321"/>
      <c r="BW89" s="321"/>
      <c r="BX89" s="321"/>
      <c r="BY89" s="321"/>
      <c r="BZ89" s="321"/>
      <c r="CA89" s="321"/>
      <c r="CB89" s="321"/>
      <c r="CC89" s="321"/>
      <c r="CD89" s="362"/>
      <c r="CE89" s="363"/>
      <c r="CF89" s="363"/>
      <c r="CG89" s="363"/>
      <c r="CH89" s="363"/>
      <c r="CI89" s="321"/>
      <c r="CJ89" s="321"/>
      <c r="CK89" s="321"/>
      <c r="CL89" s="364"/>
      <c r="CM89" s="363"/>
      <c r="CN89" s="363"/>
      <c r="CO89" s="363"/>
      <c r="CP89" s="363"/>
      <c r="CQ89" s="321"/>
      <c r="CR89" s="321"/>
      <c r="CS89" s="321"/>
      <c r="CT89" s="362"/>
      <c r="CU89" s="363"/>
      <c r="CV89" s="363"/>
      <c r="CW89" s="363"/>
      <c r="CX89" s="363"/>
      <c r="CY89" s="1879"/>
    </row>
    <row r="90" spans="1:111" ht="16.149999999999999"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22"/>
      <c r="BQ90" s="275"/>
      <c r="BR90" s="153"/>
      <c r="BS90" s="275"/>
      <c r="BT90" s="164"/>
      <c r="BU90" s="338" t="s">
        <v>1528</v>
      </c>
      <c r="BV90" s="275"/>
      <c r="BW90" s="275"/>
      <c r="BX90" s="275"/>
      <c r="BY90" s="275"/>
      <c r="BZ90" s="275"/>
      <c r="CA90" s="275"/>
      <c r="CB90" s="275"/>
      <c r="CC90" s="275"/>
      <c r="CD90" s="365"/>
      <c r="CE90" s="366"/>
      <c r="CF90" s="366"/>
      <c r="CG90" s="366"/>
      <c r="CH90" s="366"/>
      <c r="CI90" s="275"/>
      <c r="CJ90" s="275"/>
      <c r="CK90" s="275"/>
      <c r="CL90" s="367"/>
      <c r="CM90" s="366"/>
      <c r="CN90" s="366"/>
      <c r="CO90" s="366"/>
      <c r="CP90" s="366"/>
      <c r="CQ90" s="275"/>
      <c r="CR90" s="275"/>
      <c r="CS90" s="275"/>
      <c r="CT90" s="365"/>
      <c r="CU90" s="366"/>
      <c r="CV90" s="366"/>
      <c r="CW90" s="366"/>
      <c r="CX90" s="366"/>
      <c r="CY90" s="1886"/>
    </row>
    <row r="91" spans="1:111" ht="16.149999999999999" customHeight="1" x14ac:dyDescent="0.15">
      <c r="A91" s="1645" t="s">
        <v>1149</v>
      </c>
      <c r="B91" s="1682"/>
      <c r="C91" s="729" t="s">
        <v>735</v>
      </c>
      <c r="D91" s="730"/>
      <c r="E91" s="730"/>
      <c r="F91" s="731"/>
      <c r="G91" s="1707">
        <f>データ一覧!S230</f>
        <v>9</v>
      </c>
      <c r="H91" s="1708"/>
      <c r="I91" s="1709"/>
      <c r="J91" s="729" t="s">
        <v>735</v>
      </c>
      <c r="K91" s="730"/>
      <c r="L91" s="730"/>
      <c r="M91" s="730"/>
      <c r="N91" s="731"/>
      <c r="O91" s="1707">
        <f>データ一覧!S224</f>
        <v>70.2</v>
      </c>
      <c r="P91" s="1708"/>
      <c r="Q91" s="1709"/>
      <c r="R91" s="729" t="s">
        <v>735</v>
      </c>
      <c r="S91" s="730"/>
      <c r="T91" s="730"/>
      <c r="U91" s="730"/>
      <c r="V91" s="731"/>
      <c r="W91" s="1707">
        <f>データ一覧!S227</f>
        <v>70</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データ一覧!S484</f>
        <v>4</v>
      </c>
      <c r="AT91" s="797"/>
      <c r="AU91" s="1121">
        <f>データ一覧!S485</f>
        <v>217212</v>
      </c>
      <c r="AV91" s="1122"/>
      <c r="AW91" s="1123"/>
      <c r="AX91" s="153"/>
      <c r="AY91" s="805">
        <f>データ一覧!S486</f>
        <v>1</v>
      </c>
      <c r="AZ91" s="806"/>
      <c r="BA91" s="804">
        <f>データ一覧!S487</f>
        <v>4</v>
      </c>
      <c r="BB91" s="805"/>
      <c r="BC91" s="806"/>
      <c r="BD91" s="804">
        <f>データ一覧!S488</f>
        <v>16</v>
      </c>
      <c r="BE91" s="805"/>
      <c r="BF91" s="806"/>
      <c r="BG91" s="804">
        <f>データ一覧!S489</f>
        <v>5</v>
      </c>
      <c r="BH91" s="805"/>
      <c r="BI91" s="823"/>
      <c r="BJ91" s="844">
        <f>データ一覧!S490</f>
        <v>154</v>
      </c>
      <c r="BK91" s="845"/>
      <c r="BL91" s="846"/>
      <c r="BM91" s="786">
        <f>データ一覧!S491</f>
        <v>2029</v>
      </c>
      <c r="BN91" s="787"/>
      <c r="BO91" s="788"/>
      <c r="BP91" s="319" t="s">
        <v>1271</v>
      </c>
      <c r="BQ91" s="67"/>
      <c r="BR91" s="215"/>
      <c r="BS91" s="215"/>
      <c r="BT91" s="162"/>
      <c r="BU91" s="1164" t="s">
        <v>1719</v>
      </c>
      <c r="BV91" s="1247"/>
      <c r="BW91" s="1247"/>
      <c r="BX91" s="1247"/>
      <c r="BY91" s="1247"/>
      <c r="BZ91" s="1247"/>
      <c r="CA91" s="1247"/>
      <c r="CB91" s="1247"/>
      <c r="CC91" s="1247"/>
      <c r="CD91" s="1247"/>
      <c r="CE91" s="1247"/>
      <c r="CF91" s="1247"/>
      <c r="CG91" s="1247"/>
      <c r="CH91" s="1247"/>
      <c r="CI91" s="1247"/>
      <c r="CJ91" s="1247"/>
      <c r="CK91" s="1247"/>
      <c r="CL91" s="1247"/>
      <c r="CM91" s="1247"/>
      <c r="CN91" s="1247"/>
      <c r="CO91" s="1247"/>
      <c r="CP91" s="1247"/>
      <c r="CQ91" s="1247"/>
      <c r="CR91" s="1247"/>
      <c r="CS91" s="1247"/>
      <c r="CT91" s="1247"/>
      <c r="CU91" s="1247"/>
      <c r="CV91" s="1247"/>
      <c r="CW91" s="1247"/>
      <c r="CX91" s="1247"/>
      <c r="CY91" s="1248"/>
    </row>
    <row r="92" spans="1:111" ht="16.149999999999999" customHeight="1" x14ac:dyDescent="0.15">
      <c r="A92" s="1690" t="s">
        <v>1153</v>
      </c>
      <c r="B92" s="483"/>
      <c r="C92" s="1518" t="s">
        <v>394</v>
      </c>
      <c r="D92" s="621"/>
      <c r="E92" s="621"/>
      <c r="F92" s="622"/>
      <c r="G92" s="1650">
        <f>データ一覧!S231</f>
        <v>8</v>
      </c>
      <c r="H92" s="1711"/>
      <c r="I92" s="1712"/>
      <c r="J92" s="1518" t="s">
        <v>394</v>
      </c>
      <c r="K92" s="621"/>
      <c r="L92" s="621"/>
      <c r="M92" s="621"/>
      <c r="N92" s="622"/>
      <c r="O92" s="1650">
        <f>データ一覧!S225</f>
        <v>69.3</v>
      </c>
      <c r="P92" s="1711"/>
      <c r="Q92" s="1712"/>
      <c r="R92" s="1518" t="s">
        <v>394</v>
      </c>
      <c r="S92" s="621"/>
      <c r="T92" s="621"/>
      <c r="U92" s="621"/>
      <c r="V92" s="622"/>
      <c r="W92" s="1650">
        <f>データ一覧!S228</f>
        <v>69.599999999999994</v>
      </c>
      <c r="X92" s="1711"/>
      <c r="Y92" s="1713"/>
      <c r="Z92" s="67"/>
      <c r="AA92" s="742">
        <f>データ一覧!S320</f>
        <v>14</v>
      </c>
      <c r="AB92" s="743"/>
      <c r="AC92" s="656">
        <f>データ一覧!S323</f>
        <v>8079</v>
      </c>
      <c r="AD92" s="743"/>
      <c r="AE92" s="656">
        <f>データ一覧!S324</f>
        <v>8583</v>
      </c>
      <c r="AF92" s="743"/>
      <c r="AG92" s="809">
        <f>データ一覧!S322</f>
        <v>74.36</v>
      </c>
      <c r="AH92" s="1110"/>
      <c r="AI92" s="1111"/>
      <c r="AJ92" s="838">
        <f>データ一覧!S325</f>
        <v>235</v>
      </c>
      <c r="AK92" s="1112"/>
      <c r="AL92" s="838">
        <f>データ一覧!S326</f>
        <v>168</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319"/>
      <c r="BQ92" s="215"/>
      <c r="BR92" s="215"/>
      <c r="BS92" s="215"/>
      <c r="BT92" s="162"/>
      <c r="BU92" s="1249"/>
      <c r="BV92" s="1250"/>
      <c r="BW92" s="1250"/>
      <c r="BX92" s="1250"/>
      <c r="BY92" s="1250"/>
      <c r="BZ92" s="1250"/>
      <c r="CA92" s="1250"/>
      <c r="CB92" s="1250"/>
      <c r="CC92" s="1250"/>
      <c r="CD92" s="1250"/>
      <c r="CE92" s="1250"/>
      <c r="CF92" s="1250"/>
      <c r="CG92" s="1250"/>
      <c r="CH92" s="1250"/>
      <c r="CI92" s="1250"/>
      <c r="CJ92" s="1250"/>
      <c r="CK92" s="1250"/>
      <c r="CL92" s="1250"/>
      <c r="CM92" s="1250"/>
      <c r="CN92" s="1250"/>
      <c r="CO92" s="1250"/>
      <c r="CP92" s="1250"/>
      <c r="CQ92" s="1250"/>
      <c r="CR92" s="1250"/>
      <c r="CS92" s="1250"/>
      <c r="CT92" s="1250"/>
      <c r="CU92" s="1250"/>
      <c r="CV92" s="1250"/>
      <c r="CW92" s="1250"/>
      <c r="CX92" s="1250"/>
      <c r="CY92" s="1251"/>
    </row>
    <row r="93" spans="1:111" ht="16.149999999999999" customHeight="1" thickBot="1" x14ac:dyDescent="0.2">
      <c r="A93" s="593"/>
      <c r="B93" s="1715"/>
      <c r="C93" s="1716" t="s">
        <v>395</v>
      </c>
      <c r="D93" s="1717"/>
      <c r="E93" s="1717"/>
      <c r="F93" s="1718"/>
      <c r="G93" s="1719">
        <f>データ一覧!S232</f>
        <v>1</v>
      </c>
      <c r="H93" s="1720"/>
      <c r="I93" s="1721"/>
      <c r="J93" s="1716" t="s">
        <v>395</v>
      </c>
      <c r="K93" s="1717"/>
      <c r="L93" s="1717"/>
      <c r="M93" s="1717"/>
      <c r="N93" s="1718"/>
      <c r="O93" s="1719">
        <f>データ一覧!S226</f>
        <v>72.2</v>
      </c>
      <c r="P93" s="1720"/>
      <c r="Q93" s="1721"/>
      <c r="R93" s="1716" t="s">
        <v>395</v>
      </c>
      <c r="S93" s="1717"/>
      <c r="T93" s="1717"/>
      <c r="U93" s="1717"/>
      <c r="V93" s="1718"/>
      <c r="W93" s="1719">
        <f>データ一覧!S229</f>
        <v>71</v>
      </c>
      <c r="X93" s="1720"/>
      <c r="Y93" s="1722"/>
      <c r="Z93" s="191"/>
      <c r="AA93" s="191"/>
      <c r="AB93" s="191"/>
      <c r="AC93" s="192"/>
      <c r="AD93" s="193"/>
      <c r="AE93" s="191"/>
      <c r="AF93" s="191"/>
      <c r="AG93" s="1823" t="str">
        <f>データ一覧!S321</f>
        <v>7.3.2</v>
      </c>
      <c r="AH93" s="1070"/>
      <c r="AI93" s="1071"/>
      <c r="AJ93" s="191"/>
      <c r="AK93" s="191"/>
      <c r="AL93" s="192"/>
      <c r="AM93" s="195"/>
      <c r="AN93" s="824" t="s">
        <v>1161</v>
      </c>
      <c r="AO93" s="825"/>
      <c r="AP93" s="825"/>
      <c r="AQ93" s="826"/>
      <c r="AR93" s="1127">
        <f>データ一覧!S492</f>
        <v>80</v>
      </c>
      <c r="AS93" s="1128"/>
      <c r="AT93" s="1129"/>
      <c r="AU93" s="1962">
        <f>データ一覧!S493</f>
        <v>0</v>
      </c>
      <c r="AV93" s="1963"/>
      <c r="AW93" s="1964"/>
      <c r="AX93" s="1118">
        <f>データ一覧!S494</f>
        <v>94</v>
      </c>
      <c r="AY93" s="1119"/>
      <c r="AZ93" s="1119"/>
      <c r="BA93" s="832">
        <f>データ一覧!S495</f>
        <v>2</v>
      </c>
      <c r="BB93" s="815"/>
      <c r="BC93" s="815"/>
      <c r="BD93" s="815"/>
      <c r="BE93" s="815"/>
      <c r="BF93" s="833"/>
      <c r="BG93" s="88" t="s">
        <v>1243</v>
      </c>
      <c r="BH93" s="88"/>
      <c r="BI93" s="88"/>
      <c r="BJ93" s="814">
        <f>データ一覧!S496</f>
        <v>4399</v>
      </c>
      <c r="BK93" s="815"/>
      <c r="BL93" s="815"/>
      <c r="BM93" s="815"/>
      <c r="BN93" s="815"/>
      <c r="BO93" s="816"/>
      <c r="BP93" s="323"/>
      <c r="BQ93" s="324"/>
      <c r="BR93" s="324"/>
      <c r="BS93" s="324"/>
      <c r="BT93" s="197"/>
      <c r="BU93" s="1252"/>
      <c r="BV93" s="1253"/>
      <c r="BW93" s="1253"/>
      <c r="BX93" s="1253"/>
      <c r="BY93" s="1253"/>
      <c r="BZ93" s="1253"/>
      <c r="CA93" s="1253"/>
      <c r="CB93" s="1253"/>
      <c r="CC93" s="1253"/>
      <c r="CD93" s="1253"/>
      <c r="CE93" s="1253"/>
      <c r="CF93" s="1253"/>
      <c r="CG93" s="1253"/>
      <c r="CH93" s="1253"/>
      <c r="CI93" s="1253"/>
      <c r="CJ93" s="1253"/>
      <c r="CK93" s="1253"/>
      <c r="CL93" s="1253"/>
      <c r="CM93" s="1253"/>
      <c r="CN93" s="1253"/>
      <c r="CO93" s="1253"/>
      <c r="CP93" s="1253"/>
      <c r="CQ93" s="1253"/>
      <c r="CR93" s="1253"/>
      <c r="CS93" s="1253"/>
      <c r="CT93" s="1253"/>
      <c r="CU93" s="1253"/>
      <c r="CV93" s="1253"/>
      <c r="CW93" s="1253"/>
      <c r="CX93" s="1253"/>
      <c r="CY93" s="1254"/>
    </row>
    <row r="95" spans="1:111" x14ac:dyDescent="0.15">
      <c r="CJ95" s="5"/>
      <c r="CK95" s="5"/>
      <c r="CL95" s="5"/>
      <c r="CM95" s="5"/>
      <c r="CN95" s="5"/>
      <c r="CO95" s="5"/>
      <c r="CP95" s="5"/>
      <c r="CQ95" s="5"/>
      <c r="CR95"/>
      <c r="CS95"/>
      <c r="CT95"/>
      <c r="CU95"/>
      <c r="CV95"/>
      <c r="CW95"/>
      <c r="CX95"/>
      <c r="CY95"/>
      <c r="CZ95"/>
      <c r="DA95"/>
      <c r="DB95"/>
      <c r="DC95"/>
      <c r="DD95"/>
      <c r="DE95"/>
      <c r="DF95"/>
      <c r="DG95"/>
    </row>
    <row r="96" spans="1:111" x14ac:dyDescent="0.15">
      <c r="CJ96" s="5"/>
      <c r="CK96" s="5"/>
      <c r="CL96" s="5"/>
      <c r="CM96" s="5"/>
      <c r="CN96" s="5"/>
      <c r="CO96" s="5"/>
      <c r="CP96" s="5"/>
      <c r="CQ96" s="5"/>
      <c r="CR96"/>
      <c r="CS96"/>
      <c r="CT96"/>
      <c r="CU96"/>
      <c r="CV96"/>
      <c r="CW96"/>
      <c r="CX96"/>
      <c r="CY96"/>
      <c r="CZ96"/>
      <c r="DA96"/>
      <c r="DB96"/>
      <c r="DC96"/>
      <c r="DD96"/>
      <c r="DE96"/>
      <c r="DF96"/>
      <c r="DG96"/>
    </row>
    <row r="97" spans="78:111" x14ac:dyDescent="0.15">
      <c r="CJ97" s="5"/>
      <c r="CK97" s="5"/>
      <c r="CL97" s="5"/>
      <c r="CM97" s="5"/>
      <c r="CN97" s="5"/>
      <c r="CO97" s="5"/>
      <c r="CP97" s="5"/>
      <c r="CQ97" s="5"/>
      <c r="CR97"/>
      <c r="CS97"/>
      <c r="CT97"/>
      <c r="CU97"/>
      <c r="CV97"/>
      <c r="CW97"/>
      <c r="CX97"/>
      <c r="CY97"/>
      <c r="CZ97"/>
      <c r="DA97"/>
      <c r="DB97"/>
      <c r="DC97"/>
      <c r="DD97"/>
      <c r="DE97"/>
      <c r="DF97"/>
      <c r="DG97"/>
    </row>
    <row r="98" spans="78:111" x14ac:dyDescent="0.15">
      <c r="CJ98" s="5"/>
      <c r="CK98" s="5"/>
      <c r="CL98" s="5"/>
      <c r="CM98" s="5"/>
      <c r="CN98" s="5"/>
      <c r="CO98" s="5"/>
      <c r="CP98" s="5"/>
      <c r="CQ98" s="5"/>
      <c r="CR98"/>
      <c r="CS98"/>
      <c r="CT98"/>
      <c r="CU98"/>
      <c r="CV98"/>
      <c r="CW98"/>
      <c r="CX98"/>
      <c r="CY98"/>
      <c r="CZ98"/>
      <c r="DA98"/>
      <c r="DB98"/>
      <c r="DC98"/>
      <c r="DD98"/>
      <c r="DE98"/>
      <c r="DF98"/>
      <c r="DG98"/>
    </row>
    <row r="99" spans="78:111" x14ac:dyDescent="0.15">
      <c r="CJ99" s="5"/>
      <c r="CK99" s="5"/>
      <c r="CL99" s="5"/>
      <c r="CM99" s="5"/>
      <c r="CN99" s="5"/>
      <c r="CO99" s="5"/>
      <c r="CP99" s="5"/>
      <c r="CQ99" s="5"/>
      <c r="CR99"/>
      <c r="CS99"/>
      <c r="CT99"/>
      <c r="CU99"/>
      <c r="CV99"/>
      <c r="CW99"/>
      <c r="CX99"/>
      <c r="CY99"/>
      <c r="CZ99"/>
      <c r="DA99"/>
      <c r="DB99"/>
      <c r="DC99"/>
      <c r="DD99"/>
      <c r="DE99"/>
      <c r="DF99"/>
      <c r="DG99"/>
    </row>
    <row r="100" spans="78:111" x14ac:dyDescent="0.15">
      <c r="CJ100" s="5"/>
      <c r="CK100" s="5"/>
      <c r="CL100" s="5"/>
      <c r="CM100" s="5"/>
      <c r="CN100" s="5"/>
      <c r="CO100" s="5"/>
      <c r="CP100" s="5"/>
      <c r="CQ100" s="5"/>
      <c r="CR100"/>
      <c r="CS100"/>
      <c r="CT100"/>
      <c r="CU100"/>
      <c r="CV100"/>
      <c r="CW100"/>
      <c r="CX100"/>
      <c r="CY100"/>
      <c r="CZ100"/>
      <c r="DA100"/>
      <c r="DB100"/>
      <c r="DC100"/>
      <c r="DD100"/>
      <c r="DE100"/>
      <c r="DF100"/>
      <c r="DG100"/>
    </row>
    <row r="101" spans="78:111" x14ac:dyDescent="0.15">
      <c r="CJ101" s="5"/>
      <c r="CK101" s="5"/>
      <c r="CL101" s="5"/>
      <c r="CM101" s="5"/>
      <c r="CN101" s="5"/>
      <c r="CO101" s="5"/>
      <c r="CP101" s="5"/>
      <c r="CQ101" s="5"/>
      <c r="CR101"/>
      <c r="CS101"/>
      <c r="CT101"/>
      <c r="CU101"/>
      <c r="CV101"/>
      <c r="CW101"/>
      <c r="CX101"/>
      <c r="CY101"/>
      <c r="CZ101"/>
      <c r="DA101"/>
      <c r="DB101"/>
      <c r="DC101"/>
      <c r="DD101"/>
      <c r="DE101"/>
      <c r="DF101"/>
      <c r="DG101"/>
    </row>
    <row r="102" spans="78:111" x14ac:dyDescent="0.15">
      <c r="CJ102" s="5"/>
      <c r="CK102" s="5"/>
      <c r="CL102" s="5"/>
      <c r="CM102" s="5"/>
      <c r="CN102" s="5"/>
      <c r="CO102" s="5"/>
      <c r="CP102" s="5"/>
      <c r="CQ102" s="5"/>
      <c r="CR102"/>
      <c r="CS102"/>
      <c r="CT102"/>
      <c r="CU102"/>
      <c r="CV102"/>
      <c r="CW102"/>
      <c r="CX102"/>
      <c r="CY102"/>
      <c r="CZ102"/>
      <c r="DA102"/>
      <c r="DB102"/>
      <c r="DC102"/>
      <c r="DD102"/>
      <c r="DE102"/>
      <c r="DF102"/>
      <c r="DG102"/>
    </row>
    <row r="103" spans="78:111" x14ac:dyDescent="0.15">
      <c r="CJ103" s="5"/>
      <c r="CK103" s="5"/>
      <c r="CL103" s="5"/>
      <c r="CM103" s="5"/>
      <c r="CN103" s="5"/>
      <c r="CO103" s="5"/>
      <c r="CP103" s="5"/>
      <c r="CQ103" s="5"/>
      <c r="CR103"/>
      <c r="CS103"/>
      <c r="CT103"/>
      <c r="CU103"/>
      <c r="CV103"/>
      <c r="CW103"/>
      <c r="CX103"/>
      <c r="CY103"/>
      <c r="CZ103"/>
      <c r="DA103"/>
      <c r="DB103"/>
      <c r="DC103"/>
      <c r="DD103"/>
      <c r="DE103"/>
      <c r="DF103"/>
      <c r="DG103"/>
    </row>
    <row r="104" spans="78:111" x14ac:dyDescent="0.15">
      <c r="BZ104" s="5"/>
      <c r="CA104" s="5"/>
      <c r="CB104" s="5"/>
      <c r="CC104" s="5"/>
      <c r="CD104" s="5"/>
      <c r="CE104" s="5"/>
      <c r="CF104" s="5"/>
      <c r="CG104" s="5"/>
      <c r="CH104"/>
      <c r="CI104"/>
      <c r="CJ104"/>
      <c r="CK104"/>
      <c r="CL104"/>
      <c r="CM104"/>
      <c r="CN104"/>
      <c r="CO104"/>
      <c r="CP104"/>
      <c r="CQ104"/>
      <c r="CR104"/>
      <c r="CS104"/>
      <c r="CT104"/>
      <c r="CU104"/>
      <c r="CV104"/>
      <c r="CW104"/>
      <c r="CX104"/>
      <c r="CY104"/>
      <c r="CZ104"/>
      <c r="DA104"/>
      <c r="DB104"/>
      <c r="DC104"/>
      <c r="DD104"/>
      <c r="DE104"/>
      <c r="DF104"/>
      <c r="DG104"/>
    </row>
  </sheetData>
  <mergeCells count="1110">
    <mergeCell ref="AJ76:AL76"/>
    <mergeCell ref="AG76:AH76"/>
    <mergeCell ref="K71:M71"/>
    <mergeCell ref="W74:Y74"/>
    <mergeCell ref="T65:V65"/>
    <mergeCell ref="T64:V64"/>
    <mergeCell ref="Q69:S69"/>
    <mergeCell ref="T69:V69"/>
    <mergeCell ref="H73:J73"/>
    <mergeCell ref="Q73:S73"/>
    <mergeCell ref="T73:V73"/>
    <mergeCell ref="H74:J74"/>
    <mergeCell ref="K74:M74"/>
    <mergeCell ref="N74:P74"/>
    <mergeCell ref="H70:J70"/>
    <mergeCell ref="Q64:S64"/>
    <mergeCell ref="AG70:AH70"/>
    <mergeCell ref="Z71:AC71"/>
    <mergeCell ref="AD70:AE70"/>
    <mergeCell ref="T71:V71"/>
    <mergeCell ref="Q66:S66"/>
    <mergeCell ref="W64:Y64"/>
    <mergeCell ref="G83:I83"/>
    <mergeCell ref="AR73:AV73"/>
    <mergeCell ref="N69:P69"/>
    <mergeCell ref="N73:P73"/>
    <mergeCell ref="T60:V60"/>
    <mergeCell ref="Z70:AC70"/>
    <mergeCell ref="C77:I77"/>
    <mergeCell ref="J77:Q77"/>
    <mergeCell ref="R77:Y77"/>
    <mergeCell ref="H61:J61"/>
    <mergeCell ref="A64:G64"/>
    <mergeCell ref="A63:G63"/>
    <mergeCell ref="A66:G66"/>
    <mergeCell ref="A65:G65"/>
    <mergeCell ref="AJ71:AL71"/>
    <mergeCell ref="W82:Y82"/>
    <mergeCell ref="AN77:AQ77"/>
    <mergeCell ref="AD71:AE71"/>
    <mergeCell ref="AD73:AE73"/>
    <mergeCell ref="AN73:AQ73"/>
    <mergeCell ref="AN71:AQ71"/>
    <mergeCell ref="G82:I82"/>
    <mergeCell ref="J82:N82"/>
    <mergeCell ref="C80:F80"/>
    <mergeCell ref="G80:I80"/>
    <mergeCell ref="J80:N80"/>
    <mergeCell ref="G81:I81"/>
    <mergeCell ref="J81:N81"/>
    <mergeCell ref="R81:V81"/>
    <mergeCell ref="W81:Y81"/>
    <mergeCell ref="W73:Y73"/>
    <mergeCell ref="AN81:AQ81"/>
    <mergeCell ref="L33:N33"/>
    <mergeCell ref="AN83:AQ83"/>
    <mergeCell ref="AA84:AB84"/>
    <mergeCell ref="AD84:AE84"/>
    <mergeCell ref="AG84:AH84"/>
    <mergeCell ref="Z75:AC75"/>
    <mergeCell ref="AJ67:AM67"/>
    <mergeCell ref="Q72:S72"/>
    <mergeCell ref="T66:V66"/>
    <mergeCell ref="W68:Y68"/>
    <mergeCell ref="Q74:S74"/>
    <mergeCell ref="T74:V74"/>
    <mergeCell ref="T72:V72"/>
    <mergeCell ref="W65:Y65"/>
    <mergeCell ref="W66:Y66"/>
    <mergeCell ref="W67:Y67"/>
    <mergeCell ref="T68:V68"/>
    <mergeCell ref="Q70:S70"/>
    <mergeCell ref="AD67:AF67"/>
    <mergeCell ref="W84:Y84"/>
    <mergeCell ref="W69:Y69"/>
    <mergeCell ref="W83:Y83"/>
    <mergeCell ref="AJ69:AL69"/>
    <mergeCell ref="W70:Y70"/>
    <mergeCell ref="O82:Q82"/>
    <mergeCell ref="O78:Q79"/>
    <mergeCell ref="R78:V79"/>
    <mergeCell ref="W78:Y79"/>
    <mergeCell ref="O80:Q80"/>
    <mergeCell ref="R80:V80"/>
    <mergeCell ref="W80:Y80"/>
    <mergeCell ref="O81:Q81"/>
    <mergeCell ref="AN50:AT50"/>
    <mergeCell ref="AY50:BB50"/>
    <mergeCell ref="AO41:AU41"/>
    <mergeCell ref="AO43:AU43"/>
    <mergeCell ref="W42:Y42"/>
    <mergeCell ref="AK41:AL41"/>
    <mergeCell ref="Z47:AC47"/>
    <mergeCell ref="AD37:AE37"/>
    <mergeCell ref="AD41:AE41"/>
    <mergeCell ref="W48:Y48"/>
    <mergeCell ref="BQ62:BT62"/>
    <mergeCell ref="AV51:AX51"/>
    <mergeCell ref="W36:Y36"/>
    <mergeCell ref="W49:Y49"/>
    <mergeCell ref="BH55:BO55"/>
    <mergeCell ref="CC55:CE55"/>
    <mergeCell ref="BH56:BK56"/>
    <mergeCell ref="BD56:BF56"/>
    <mergeCell ref="AG43:AJ43"/>
    <mergeCell ref="AO37:AU37"/>
    <mergeCell ref="AX37:AZ37"/>
    <mergeCell ref="L51:Y52"/>
    <mergeCell ref="W61:Y61"/>
    <mergeCell ref="W62:Y62"/>
    <mergeCell ref="K61:M61"/>
    <mergeCell ref="AD36:AE36"/>
    <mergeCell ref="AK36:AL36"/>
    <mergeCell ref="CC52:CE52"/>
    <mergeCell ref="BX40:BZ40"/>
    <mergeCell ref="BP41:BV42"/>
    <mergeCell ref="AX36:AZ36"/>
    <mergeCell ref="R86:V86"/>
    <mergeCell ref="H65:J65"/>
    <mergeCell ref="H66:J66"/>
    <mergeCell ref="H64:J64"/>
    <mergeCell ref="A69:G69"/>
    <mergeCell ref="H68:J68"/>
    <mergeCell ref="K64:M64"/>
    <mergeCell ref="H67:J67"/>
    <mergeCell ref="H69:J69"/>
    <mergeCell ref="K69:M69"/>
    <mergeCell ref="K65:M65"/>
    <mergeCell ref="K68:M68"/>
    <mergeCell ref="K67:M67"/>
    <mergeCell ref="AU91:AW91"/>
    <mergeCell ref="CB68:CD68"/>
    <mergeCell ref="BK69:BO69"/>
    <mergeCell ref="AW68:BA68"/>
    <mergeCell ref="BB68:BE68"/>
    <mergeCell ref="BP68:BT71"/>
    <mergeCell ref="BK68:BO68"/>
    <mergeCell ref="AN70:BO70"/>
    <mergeCell ref="AN69:AQ69"/>
    <mergeCell ref="AR69:AV69"/>
    <mergeCell ref="AR71:AV71"/>
    <mergeCell ref="A72:G72"/>
    <mergeCell ref="K72:M72"/>
    <mergeCell ref="H71:J71"/>
    <mergeCell ref="W71:Y71"/>
    <mergeCell ref="N64:P64"/>
    <mergeCell ref="N68:P68"/>
    <mergeCell ref="Q68:S68"/>
    <mergeCell ref="Q65:S65"/>
    <mergeCell ref="A74:G74"/>
    <mergeCell ref="A71:G71"/>
    <mergeCell ref="A68:G68"/>
    <mergeCell ref="A67:G67"/>
    <mergeCell ref="BM59:BO59"/>
    <mergeCell ref="BD59:BF59"/>
    <mergeCell ref="BM58:BO58"/>
    <mergeCell ref="BJ59:BL59"/>
    <mergeCell ref="BA59:BC59"/>
    <mergeCell ref="BG58:BI58"/>
    <mergeCell ref="BH61:BK61"/>
    <mergeCell ref="BL61:BO61"/>
    <mergeCell ref="A73:G73"/>
    <mergeCell ref="A70:G70"/>
    <mergeCell ref="H72:J72"/>
    <mergeCell ref="AD82:AF82"/>
    <mergeCell ref="Z77:AC77"/>
    <mergeCell ref="T63:V63"/>
    <mergeCell ref="N67:P67"/>
    <mergeCell ref="N71:P71"/>
    <mergeCell ref="Q71:S71"/>
    <mergeCell ref="T70:V70"/>
    <mergeCell ref="AJ75:AL75"/>
    <mergeCell ref="W72:Y72"/>
    <mergeCell ref="AD77:AE77"/>
    <mergeCell ref="AJ81:AM82"/>
    <mergeCell ref="AJ73:AL73"/>
    <mergeCell ref="AN78:AQ78"/>
    <mergeCell ref="AN79:AQ79"/>
    <mergeCell ref="AD76:AE76"/>
    <mergeCell ref="N63:P63"/>
    <mergeCell ref="N65:P65"/>
    <mergeCell ref="O33:Q33"/>
    <mergeCell ref="AD46:AE46"/>
    <mergeCell ref="AV55:AY55"/>
    <mergeCell ref="K56:M56"/>
    <mergeCell ref="AU50:AX50"/>
    <mergeCell ref="AX42:AZ42"/>
    <mergeCell ref="AO44:AU44"/>
    <mergeCell ref="AX44:AZ44"/>
    <mergeCell ref="AD47:AE47"/>
    <mergeCell ref="AG67:AI67"/>
    <mergeCell ref="AN62:AQ62"/>
    <mergeCell ref="AN59:AQ59"/>
    <mergeCell ref="AK45:AL45"/>
    <mergeCell ref="AK43:AL43"/>
    <mergeCell ref="AK47:AL47"/>
    <mergeCell ref="AK46:AL46"/>
    <mergeCell ref="AK37:AL37"/>
    <mergeCell ref="A51:K52"/>
    <mergeCell ref="A57:G57"/>
    <mergeCell ref="H56:J56"/>
    <mergeCell ref="O34:Q34"/>
    <mergeCell ref="L34:N34"/>
    <mergeCell ref="AX35:AZ35"/>
    <mergeCell ref="AG41:AJ41"/>
    <mergeCell ref="AD42:AE42"/>
    <mergeCell ref="AG42:AJ42"/>
    <mergeCell ref="AO36:AU36"/>
    <mergeCell ref="AN56:AQ56"/>
    <mergeCell ref="AR56:AT56"/>
    <mergeCell ref="H58:J58"/>
    <mergeCell ref="H60:J60"/>
    <mergeCell ref="K63:M63"/>
    <mergeCell ref="A58:G58"/>
    <mergeCell ref="K58:M58"/>
    <mergeCell ref="H63:J63"/>
    <mergeCell ref="A62:G62"/>
    <mergeCell ref="A61:G61"/>
    <mergeCell ref="A60:G60"/>
    <mergeCell ref="H62:J62"/>
    <mergeCell ref="K60:M60"/>
    <mergeCell ref="A59:G59"/>
    <mergeCell ref="K59:M59"/>
    <mergeCell ref="H59:J59"/>
    <mergeCell ref="K62:M62"/>
    <mergeCell ref="AR55:AU55"/>
    <mergeCell ref="AN55:AQ55"/>
    <mergeCell ref="W60:Y60"/>
    <mergeCell ref="H57:J57"/>
    <mergeCell ref="K57:M57"/>
    <mergeCell ref="AN58:AQ58"/>
    <mergeCell ref="AN61:AQ61"/>
    <mergeCell ref="Z58:AM59"/>
    <mergeCell ref="Z60:AE61"/>
    <mergeCell ref="AF60:AI61"/>
    <mergeCell ref="AJ60:AM61"/>
    <mergeCell ref="Z63:AD63"/>
    <mergeCell ref="AF63:AH63"/>
    <mergeCell ref="AJ63:AL63"/>
    <mergeCell ref="N62:P62"/>
    <mergeCell ref="N60:P60"/>
    <mergeCell ref="T62:V62"/>
    <mergeCell ref="Q62:S62"/>
    <mergeCell ref="Q63:S63"/>
    <mergeCell ref="AN57:AQ57"/>
    <mergeCell ref="AN91:AQ91"/>
    <mergeCell ref="AY89:BB89"/>
    <mergeCell ref="AY91:AZ91"/>
    <mergeCell ref="BJ91:BL91"/>
    <mergeCell ref="BK84:BO84"/>
    <mergeCell ref="BM91:BO91"/>
    <mergeCell ref="AN85:AQ85"/>
    <mergeCell ref="AR85:AV85"/>
    <mergeCell ref="AW85:BA85"/>
    <mergeCell ref="BB85:BE85"/>
    <mergeCell ref="BB84:BE84"/>
    <mergeCell ref="T67:V67"/>
    <mergeCell ref="AW75:BA75"/>
    <mergeCell ref="AS91:AT91"/>
    <mergeCell ref="BJ90:BL90"/>
    <mergeCell ref="BF85:BJ85"/>
    <mergeCell ref="BK85:BO85"/>
    <mergeCell ref="BJ89:BO89"/>
    <mergeCell ref="BB82:BE82"/>
    <mergeCell ref="BF82:BJ82"/>
    <mergeCell ref="BA91:BC91"/>
    <mergeCell ref="BD91:BF91"/>
    <mergeCell ref="AR72:AV72"/>
    <mergeCell ref="AJ70:AL70"/>
    <mergeCell ref="BK83:BO83"/>
    <mergeCell ref="BB76:BE76"/>
    <mergeCell ref="AN74:AQ74"/>
    <mergeCell ref="AW76:BA76"/>
    <mergeCell ref="BK75:BO75"/>
    <mergeCell ref="AR75:AV75"/>
    <mergeCell ref="BK82:BO82"/>
    <mergeCell ref="AN90:AQ90"/>
    <mergeCell ref="AG93:AI93"/>
    <mergeCell ref="AG92:AI92"/>
    <mergeCell ref="BJ93:BO93"/>
    <mergeCell ref="AN93:AQ93"/>
    <mergeCell ref="AR93:AT93"/>
    <mergeCell ref="AU93:AW93"/>
    <mergeCell ref="AX93:AZ93"/>
    <mergeCell ref="BJ92:BO92"/>
    <mergeCell ref="AR92:AT92"/>
    <mergeCell ref="AU92:AW92"/>
    <mergeCell ref="AN92:AQ92"/>
    <mergeCell ref="BA93:BF93"/>
    <mergeCell ref="AJ92:AK92"/>
    <mergeCell ref="AL92:AM92"/>
    <mergeCell ref="AN76:AQ76"/>
    <mergeCell ref="AW79:BA79"/>
    <mergeCell ref="BB79:BE79"/>
    <mergeCell ref="BF79:BJ79"/>
    <mergeCell ref="AR80:AV80"/>
    <mergeCell ref="BB78:BE78"/>
    <mergeCell ref="AR77:AV77"/>
    <mergeCell ref="BG91:BI91"/>
    <mergeCell ref="AG82:AI82"/>
    <mergeCell ref="AW83:BA83"/>
    <mergeCell ref="BB83:BE83"/>
    <mergeCell ref="AR81:AV81"/>
    <mergeCell ref="AR83:AV83"/>
    <mergeCell ref="AW81:BA81"/>
    <mergeCell ref="BB81:BE81"/>
    <mergeCell ref="BF81:BJ81"/>
    <mergeCell ref="AN82:AQ82"/>
    <mergeCell ref="BF84:BJ84"/>
    <mergeCell ref="AS89:AV89"/>
    <mergeCell ref="AA92:AB92"/>
    <mergeCell ref="AC92:AD92"/>
    <mergeCell ref="AE92:AF92"/>
    <mergeCell ref="AX92:AZ92"/>
    <mergeCell ref="BA92:BF92"/>
    <mergeCell ref="AD75:AE75"/>
    <mergeCell ref="Z76:AC76"/>
    <mergeCell ref="AD72:AE72"/>
    <mergeCell ref="BB72:BE72"/>
    <mergeCell ref="AN84:AQ84"/>
    <mergeCell ref="AR84:AV84"/>
    <mergeCell ref="AW84:BA84"/>
    <mergeCell ref="AK84:AL84"/>
    <mergeCell ref="AW73:BA73"/>
    <mergeCell ref="AN75:AQ75"/>
    <mergeCell ref="AG75:AH75"/>
    <mergeCell ref="BF74:BJ74"/>
    <mergeCell ref="BB74:BE74"/>
    <mergeCell ref="BB75:BE75"/>
    <mergeCell ref="BF83:BJ83"/>
    <mergeCell ref="AJ77:AL77"/>
    <mergeCell ref="AG77:AH77"/>
    <mergeCell ref="BF75:BJ75"/>
    <mergeCell ref="AW77:BA77"/>
    <mergeCell ref="AR82:AV82"/>
    <mergeCell ref="AW82:BA82"/>
    <mergeCell ref="AR78:AV78"/>
    <mergeCell ref="AW78:BA78"/>
    <mergeCell ref="AN80:AQ80"/>
    <mergeCell ref="AW80:BA80"/>
    <mergeCell ref="AG89:AI89"/>
    <mergeCell ref="CA81:CC81"/>
    <mergeCell ref="CS81:CU81"/>
    <mergeCell ref="CE81:CI81"/>
    <mergeCell ref="BV81:BX81"/>
    <mergeCell ref="BK81:BO81"/>
    <mergeCell ref="BQ81:BS81"/>
    <mergeCell ref="CO81:CQ81"/>
    <mergeCell ref="CT80:CU80"/>
    <mergeCell ref="BZ79:CD79"/>
    <mergeCell ref="AR79:AV79"/>
    <mergeCell ref="BK80:BO80"/>
    <mergeCell ref="BF80:BJ80"/>
    <mergeCell ref="CJ75:CN75"/>
    <mergeCell ref="CS75:CW75"/>
    <mergeCell ref="CW81:CY81"/>
    <mergeCell ref="BK79:BO79"/>
    <mergeCell ref="CE79:CI79"/>
    <mergeCell ref="CJ79:CM79"/>
    <mergeCell ref="BP79:BT79"/>
    <mergeCell ref="CK81:CM81"/>
    <mergeCell ref="BU79:BY79"/>
    <mergeCell ref="BF76:BJ76"/>
    <mergeCell ref="BK76:BO76"/>
    <mergeCell ref="BR77:BU77"/>
    <mergeCell ref="BZ78:CD78"/>
    <mergeCell ref="CV79:CY79"/>
    <mergeCell ref="CN79:CQ79"/>
    <mergeCell ref="CN78:CQ78"/>
    <mergeCell ref="BK77:BO77"/>
    <mergeCell ref="CJ77:CM77"/>
    <mergeCell ref="BF77:BJ77"/>
    <mergeCell ref="BF78:BJ78"/>
    <mergeCell ref="BQ75:BW75"/>
    <mergeCell ref="BF72:BJ72"/>
    <mergeCell ref="CF72:CY73"/>
    <mergeCell ref="BP72:CE73"/>
    <mergeCell ref="BK73:BO73"/>
    <mergeCell ref="BK72:BO72"/>
    <mergeCell ref="BB69:BE69"/>
    <mergeCell ref="BB71:BE71"/>
    <mergeCell ref="BK71:BO71"/>
    <mergeCell ref="AN66:AQ66"/>
    <mergeCell ref="K66:M66"/>
    <mergeCell ref="K73:M73"/>
    <mergeCell ref="A75:Y76"/>
    <mergeCell ref="BZ75:CF75"/>
    <mergeCell ref="CT68:CY68"/>
    <mergeCell ref="AW72:BA72"/>
    <mergeCell ref="Z69:AC69"/>
    <mergeCell ref="K70:M70"/>
    <mergeCell ref="N70:P70"/>
    <mergeCell ref="Q67:S67"/>
    <mergeCell ref="AR74:AV74"/>
    <mergeCell ref="AG71:AH71"/>
    <mergeCell ref="AD69:AE69"/>
    <mergeCell ref="CU66:CX66"/>
    <mergeCell ref="CP66:CS66"/>
    <mergeCell ref="AG69:AH69"/>
    <mergeCell ref="N66:P66"/>
    <mergeCell ref="CN69:CP69"/>
    <mergeCell ref="CQ69:CS69"/>
    <mergeCell ref="CW69:CY69"/>
    <mergeCell ref="BV66:BY66"/>
    <mergeCell ref="CH69:CJ69"/>
    <mergeCell ref="CS77:CV77"/>
    <mergeCell ref="CE78:CI78"/>
    <mergeCell ref="CJ78:CM78"/>
    <mergeCell ref="BK78:BO78"/>
    <mergeCell ref="CA77:CD77"/>
    <mergeCell ref="AN68:AQ68"/>
    <mergeCell ref="CW71:CY71"/>
    <mergeCell ref="CN71:CP71"/>
    <mergeCell ref="CQ71:CS71"/>
    <mergeCell ref="BB66:BE66"/>
    <mergeCell ref="BF66:BL66"/>
    <mergeCell ref="AN67:BO67"/>
    <mergeCell ref="AR68:AV68"/>
    <mergeCell ref="CE68:CG68"/>
    <mergeCell ref="AR66:AX66"/>
    <mergeCell ref="AW69:BA69"/>
    <mergeCell ref="CX80:CY80"/>
    <mergeCell ref="BF68:BJ68"/>
    <mergeCell ref="BK74:BO74"/>
    <mergeCell ref="CR74:CX74"/>
    <mergeCell ref="BB80:BE80"/>
    <mergeCell ref="CR79:CU79"/>
    <mergeCell ref="BB77:BE77"/>
    <mergeCell ref="AR76:AV76"/>
    <mergeCell ref="BU71:BX71"/>
    <mergeCell ref="BZ71:CA71"/>
    <mergeCell ref="CF71:CG71"/>
    <mergeCell ref="BY69:CA69"/>
    <mergeCell ref="CK68:CM68"/>
    <mergeCell ref="CE69:CG69"/>
    <mergeCell ref="CK71:CM71"/>
    <mergeCell ref="CH71:CJ71"/>
    <mergeCell ref="CF66:CI66"/>
    <mergeCell ref="BY67:CM67"/>
    <mergeCell ref="CB69:CD69"/>
    <mergeCell ref="BU69:BX69"/>
    <mergeCell ref="CK69:CM69"/>
    <mergeCell ref="AW62:BA62"/>
    <mergeCell ref="BB62:BE62"/>
    <mergeCell ref="CD63:CF63"/>
    <mergeCell ref="BW64:BY64"/>
    <mergeCell ref="BQ63:BT63"/>
    <mergeCell ref="BX63:BZ63"/>
    <mergeCell ref="BQ65:BT65"/>
    <mergeCell ref="BQ66:BT66"/>
    <mergeCell ref="W63:Y63"/>
    <mergeCell ref="T56:V56"/>
    <mergeCell ref="CR55:CU55"/>
    <mergeCell ref="BQ55:BX55"/>
    <mergeCell ref="AW59:AY59"/>
    <mergeCell ref="CJ55:CM55"/>
    <mergeCell ref="CF55:CI55"/>
    <mergeCell ref="CR57:CU57"/>
    <mergeCell ref="CN55:CQ55"/>
    <mergeCell ref="AR58:AU58"/>
    <mergeCell ref="CG64:CI64"/>
    <mergeCell ref="BL56:BN56"/>
    <mergeCell ref="AV58:AY58"/>
    <mergeCell ref="BG59:BI59"/>
    <mergeCell ref="CC62:CF62"/>
    <mergeCell ref="BD55:BG55"/>
    <mergeCell ref="AZ55:BC55"/>
    <mergeCell ref="CF57:CI57"/>
    <mergeCell ref="BZ56:CB56"/>
    <mergeCell ref="CF56:CI56"/>
    <mergeCell ref="BL62:BO62"/>
    <mergeCell ref="Q59:S59"/>
    <mergeCell ref="Q61:S61"/>
    <mergeCell ref="N61:P61"/>
    <mergeCell ref="T61:V61"/>
    <mergeCell ref="BP58:CY59"/>
    <mergeCell ref="W58:Y58"/>
    <mergeCell ref="AR62:AV62"/>
    <mergeCell ref="AW57:BB57"/>
    <mergeCell ref="Q57:S57"/>
    <mergeCell ref="T57:V57"/>
    <mergeCell ref="W57:Y57"/>
    <mergeCell ref="BJ58:BL58"/>
    <mergeCell ref="T58:V58"/>
    <mergeCell ref="Q56:S56"/>
    <mergeCell ref="N58:P58"/>
    <mergeCell ref="Q58:S58"/>
    <mergeCell ref="N59:P59"/>
    <mergeCell ref="Q60:S60"/>
    <mergeCell ref="T59:V59"/>
    <mergeCell ref="CT61:CY61"/>
    <mergeCell ref="W59:Y59"/>
    <mergeCell ref="BH62:BK62"/>
    <mergeCell ref="CV52:CY52"/>
    <mergeCell ref="CN52:CQ52"/>
    <mergeCell ref="CJ52:CM52"/>
    <mergeCell ref="CR52:CU52"/>
    <mergeCell ref="BQ54:BX54"/>
    <mergeCell ref="BQ52:BX52"/>
    <mergeCell ref="AR60:BE60"/>
    <mergeCell ref="AR61:AV61"/>
    <mergeCell ref="AW61:BA61"/>
    <mergeCell ref="BB61:BE61"/>
    <mergeCell ref="CJ54:CM54"/>
    <mergeCell ref="CF53:CI53"/>
    <mergeCell ref="CN54:CQ54"/>
    <mergeCell ref="CV55:CY55"/>
    <mergeCell ref="CC56:CE56"/>
    <mergeCell ref="CV56:CY56"/>
    <mergeCell ref="CR56:CU56"/>
    <mergeCell ref="CV57:CY57"/>
    <mergeCell ref="BD58:BF58"/>
    <mergeCell ref="BH60:BK60"/>
    <mergeCell ref="BZ54:CB54"/>
    <mergeCell ref="CF52:CI52"/>
    <mergeCell ref="BQ56:BX56"/>
    <mergeCell ref="BZ55:CB55"/>
    <mergeCell ref="CN56:CQ56"/>
    <mergeCell ref="BZ57:CB57"/>
    <mergeCell ref="CC57:CE57"/>
    <mergeCell ref="CJ56:CM56"/>
    <mergeCell ref="BZ52:CB52"/>
    <mergeCell ref="CN61:CS61"/>
    <mergeCell ref="AS59:AU59"/>
    <mergeCell ref="AV56:AX56"/>
    <mergeCell ref="CJ51:CM51"/>
    <mergeCell ref="CC51:CE51"/>
    <mergeCell ref="BL51:BO51"/>
    <mergeCell ref="BZ48:CB48"/>
    <mergeCell ref="CC48:CE48"/>
    <mergeCell ref="BE49:BH49"/>
    <mergeCell ref="BG50:BJ50"/>
    <mergeCell ref="CR51:CU51"/>
    <mergeCell ref="CH43:CN43"/>
    <mergeCell ref="CP41:CR41"/>
    <mergeCell ref="CH40:CN40"/>
    <mergeCell ref="CB43:CE43"/>
    <mergeCell ref="CB41:CE42"/>
    <mergeCell ref="BH51:BJ51"/>
    <mergeCell ref="BQ51:BX51"/>
    <mergeCell ref="CH41:CN41"/>
    <mergeCell ref="BI41:BM41"/>
    <mergeCell ref="CF44:CY45"/>
    <mergeCell ref="CP43:CR43"/>
    <mergeCell ref="BB44:BE44"/>
    <mergeCell ref="BI43:BM43"/>
    <mergeCell ref="BP43:BV43"/>
    <mergeCell ref="CT43:CW43"/>
    <mergeCell ref="BI44:BM44"/>
    <mergeCell ref="CV50:CY50"/>
    <mergeCell ref="BZ50:CB50"/>
    <mergeCell ref="CR50:CU50"/>
    <mergeCell ref="CN48:CQ48"/>
    <mergeCell ref="AY51:BB51"/>
    <mergeCell ref="BQ48:BX48"/>
    <mergeCell ref="BD51:BF51"/>
    <mergeCell ref="CF50:CI50"/>
    <mergeCell ref="CN20:CQ20"/>
    <mergeCell ref="AO20:AU20"/>
    <mergeCell ref="AX20:AZ20"/>
    <mergeCell ref="Q21:S21"/>
    <mergeCell ref="V21:X21"/>
    <mergeCell ref="A45:B46"/>
    <mergeCell ref="K44:M44"/>
    <mergeCell ref="N44:P44"/>
    <mergeCell ref="T44:V44"/>
    <mergeCell ref="A47:B47"/>
    <mergeCell ref="K48:M48"/>
    <mergeCell ref="Z46:AC46"/>
    <mergeCell ref="CP42:CR42"/>
    <mergeCell ref="CT38:CW38"/>
    <mergeCell ref="CP39:CR39"/>
    <mergeCell ref="BB39:BE39"/>
    <mergeCell ref="CB40:CE40"/>
    <mergeCell ref="BP40:BV40"/>
    <mergeCell ref="BB40:BE40"/>
    <mergeCell ref="BI40:BM40"/>
    <mergeCell ref="T43:V43"/>
    <mergeCell ref="CH42:CN42"/>
    <mergeCell ref="BB42:BE42"/>
    <mergeCell ref="BI42:BM42"/>
    <mergeCell ref="AD45:AE45"/>
    <mergeCell ref="AX41:AZ41"/>
    <mergeCell ref="AG46:AJ46"/>
    <mergeCell ref="CT41:CW41"/>
    <mergeCell ref="CT42:CW42"/>
    <mergeCell ref="H48:J48"/>
    <mergeCell ref="BB41:BE41"/>
    <mergeCell ref="AG45:AJ45"/>
    <mergeCell ref="L24:N24"/>
    <mergeCell ref="Q24:S24"/>
    <mergeCell ref="H23:I23"/>
    <mergeCell ref="L21:N21"/>
    <mergeCell ref="BB21:BE21"/>
    <mergeCell ref="A1:J1"/>
    <mergeCell ref="A2:J4"/>
    <mergeCell ref="A6:J6"/>
    <mergeCell ref="BW17:CR17"/>
    <mergeCell ref="Z15:Z16"/>
    <mergeCell ref="AA15:AC16"/>
    <mergeCell ref="AG17:AH17"/>
    <mergeCell ref="AD16:AE16"/>
    <mergeCell ref="AG16:AH16"/>
    <mergeCell ref="BP15:CD16"/>
    <mergeCell ref="A7:J9"/>
    <mergeCell ref="BV20:BY20"/>
    <mergeCell ref="BV22:BY22"/>
    <mergeCell ref="BV21:BY21"/>
    <mergeCell ref="BZ21:CC21"/>
    <mergeCell ref="CD21:CG21"/>
    <mergeCell ref="AF19:AI19"/>
    <mergeCell ref="AK17:AL17"/>
    <mergeCell ref="AG18:AI18"/>
    <mergeCell ref="Z20:AC20"/>
    <mergeCell ref="AD20:AF20"/>
    <mergeCell ref="AG20:AI20"/>
    <mergeCell ref="AJ20:AM20"/>
    <mergeCell ref="Z22:AC22"/>
    <mergeCell ref="AD22:AF22"/>
    <mergeCell ref="AG22:AI22"/>
    <mergeCell ref="A15:Y16"/>
    <mergeCell ref="CE15:CR16"/>
    <mergeCell ref="BI24:BM24"/>
    <mergeCell ref="CN23:CQ23"/>
    <mergeCell ref="BZ24:CC24"/>
    <mergeCell ref="BI23:BM23"/>
    <mergeCell ref="CI23:CM23"/>
    <mergeCell ref="AJ16:AL16"/>
    <mergeCell ref="CD22:CG22"/>
    <mergeCell ref="D20:F20"/>
    <mergeCell ref="AH28:AI28"/>
    <mergeCell ref="AJ28:AK28"/>
    <mergeCell ref="CI21:CM21"/>
    <mergeCell ref="BZ22:CC22"/>
    <mergeCell ref="BI20:BM20"/>
    <mergeCell ref="CI22:CM22"/>
    <mergeCell ref="CN24:CQ24"/>
    <mergeCell ref="Z23:AC23"/>
    <mergeCell ref="AG24:AI24"/>
    <mergeCell ref="AJ24:AM24"/>
    <mergeCell ref="AD21:AF21"/>
    <mergeCell ref="AG21:AI21"/>
    <mergeCell ref="AJ21:AM21"/>
    <mergeCell ref="CD20:CG20"/>
    <mergeCell ref="AD23:AF23"/>
    <mergeCell ref="AG23:AI23"/>
    <mergeCell ref="AJ23:AM23"/>
    <mergeCell ref="AB25:AC25"/>
    <mergeCell ref="AJ26:AK27"/>
    <mergeCell ref="AF28:AG28"/>
    <mergeCell ref="Z27:AA27"/>
    <mergeCell ref="Z26:AA26"/>
    <mergeCell ref="AX23:AZ23"/>
    <mergeCell ref="CN18:CQ18"/>
    <mergeCell ref="CE18:CF18"/>
    <mergeCell ref="CI18:CL18"/>
    <mergeCell ref="BB18:BF18"/>
    <mergeCell ref="AO18:AU18"/>
    <mergeCell ref="BZ20:CC20"/>
    <mergeCell ref="AK18:AM18"/>
    <mergeCell ref="AJ22:AM22"/>
    <mergeCell ref="CI24:CM24"/>
    <mergeCell ref="BZ26:CC26"/>
    <mergeCell ref="CN22:CQ22"/>
    <mergeCell ref="CR21:CU21"/>
    <mergeCell ref="CR23:CU23"/>
    <mergeCell ref="AJ25:AK25"/>
    <mergeCell ref="V24:X24"/>
    <mergeCell ref="BQ18:BT18"/>
    <mergeCell ref="BV18:BY18"/>
    <mergeCell ref="AO21:AU21"/>
    <mergeCell ref="AX22:AZ22"/>
    <mergeCell ref="BB22:BE22"/>
    <mergeCell ref="AW18:BA18"/>
    <mergeCell ref="AD25:AE25"/>
    <mergeCell ref="AF25:AG25"/>
    <mergeCell ref="AH25:AI25"/>
    <mergeCell ref="AC19:AE19"/>
    <mergeCell ref="AJ19:AM19"/>
    <mergeCell ref="Z24:AC24"/>
    <mergeCell ref="BB20:BE20"/>
    <mergeCell ref="BI22:BM22"/>
    <mergeCell ref="AO22:AU22"/>
    <mergeCell ref="BB23:BE23"/>
    <mergeCell ref="A25:Y26"/>
    <mergeCell ref="BZ23:CC23"/>
    <mergeCell ref="BI27:BM27"/>
    <mergeCell ref="AL25:AM25"/>
    <mergeCell ref="CN25:CQ25"/>
    <mergeCell ref="CR24:CU24"/>
    <mergeCell ref="BQ25:BU25"/>
    <mergeCell ref="BV25:BY25"/>
    <mergeCell ref="BQ24:BU24"/>
    <mergeCell ref="BV24:BY24"/>
    <mergeCell ref="BQ23:BU23"/>
    <mergeCell ref="BZ25:CC25"/>
    <mergeCell ref="BV26:BY26"/>
    <mergeCell ref="BB43:BE43"/>
    <mergeCell ref="AK42:AL42"/>
    <mergeCell ref="AX39:AZ39"/>
    <mergeCell ref="BP38:BV38"/>
    <mergeCell ref="BP39:BV39"/>
    <mergeCell ref="AO30:AU30"/>
    <mergeCell ref="BB33:BE33"/>
    <mergeCell ref="BI34:BM34"/>
    <mergeCell ref="BQ33:BU33"/>
    <mergeCell ref="CP38:CR38"/>
    <mergeCell ref="BX38:BZ38"/>
    <mergeCell ref="CB39:CE39"/>
    <mergeCell ref="CH39:CN39"/>
    <mergeCell ref="CB37:CE37"/>
    <mergeCell ref="BB32:BE32"/>
    <mergeCell ref="BB35:BE35"/>
    <mergeCell ref="CC36:CF36"/>
    <mergeCell ref="BQ36:BU36"/>
    <mergeCell ref="CN27:CQ27"/>
    <mergeCell ref="BB25:BE25"/>
    <mergeCell ref="W33:Y33"/>
    <mergeCell ref="BX39:BZ39"/>
    <mergeCell ref="BI33:BM33"/>
    <mergeCell ref="BI35:BM35"/>
    <mergeCell ref="AK35:AL35"/>
    <mergeCell ref="CR33:CU33"/>
    <mergeCell ref="CN29:CQ29"/>
    <mergeCell ref="BI29:BM29"/>
    <mergeCell ref="CN31:CQ31"/>
    <mergeCell ref="CD23:CG23"/>
    <mergeCell ref="BV23:BY23"/>
    <mergeCell ref="BI26:BM26"/>
    <mergeCell ref="CR49:CU49"/>
    <mergeCell ref="CF51:CI51"/>
    <mergeCell ref="CF49:CI49"/>
    <mergeCell ref="BQ28:BU28"/>
    <mergeCell ref="CN26:CQ26"/>
    <mergeCell ref="BB31:BE31"/>
    <mergeCell ref="AX33:AZ33"/>
    <mergeCell ref="AX34:AZ34"/>
    <mergeCell ref="BI36:BM36"/>
    <mergeCell ref="BB37:BE37"/>
    <mergeCell ref="BI38:BM38"/>
    <mergeCell ref="AY49:BB49"/>
    <mergeCell ref="BZ49:CB49"/>
    <mergeCell ref="BP37:BV37"/>
    <mergeCell ref="CP37:CR37"/>
    <mergeCell ref="CJ50:CM50"/>
    <mergeCell ref="CN49:CQ49"/>
    <mergeCell ref="CN51:CQ51"/>
    <mergeCell ref="CN50:CQ50"/>
    <mergeCell ref="BQ50:BX50"/>
    <mergeCell ref="AO35:AU35"/>
    <mergeCell ref="AX38:AZ38"/>
    <mergeCell ref="AO33:AU33"/>
    <mergeCell ref="CI36:CM36"/>
    <mergeCell ref="BP34:CC35"/>
    <mergeCell ref="CN33:CQ33"/>
    <mergeCell ref="CF34:CS35"/>
    <mergeCell ref="AC89:AD89"/>
    <mergeCell ref="BP82:CY83"/>
    <mergeCell ref="AW71:BA71"/>
    <mergeCell ref="AJ72:AL72"/>
    <mergeCell ref="AN72:AQ72"/>
    <mergeCell ref="AJ74:AL74"/>
    <mergeCell ref="CT71:CV71"/>
    <mergeCell ref="BF73:BJ73"/>
    <mergeCell ref="CB71:CD71"/>
    <mergeCell ref="BF71:BJ71"/>
    <mergeCell ref="BB73:BE73"/>
    <mergeCell ref="AE89:AF89"/>
    <mergeCell ref="BF69:BJ69"/>
    <mergeCell ref="BZ74:CF74"/>
    <mergeCell ref="CI74:CO74"/>
    <mergeCell ref="AG47:AJ47"/>
    <mergeCell ref="CR54:CU54"/>
    <mergeCell ref="AZ56:BB56"/>
    <mergeCell ref="BQ57:BX57"/>
    <mergeCell ref="BQ53:BX53"/>
    <mergeCell ref="CC54:CE54"/>
    <mergeCell ref="AZ58:BC58"/>
    <mergeCell ref="CV51:CY51"/>
    <mergeCell ref="BX36:BZ36"/>
    <mergeCell ref="BX37:BZ37"/>
    <mergeCell ref="BB30:BE30"/>
    <mergeCell ref="BI32:BM32"/>
    <mergeCell ref="AX32:AZ32"/>
    <mergeCell ref="AO32:AU32"/>
    <mergeCell ref="CD33:CG33"/>
    <mergeCell ref="AX26:AZ26"/>
    <mergeCell ref="CI27:CM27"/>
    <mergeCell ref="CI28:CM28"/>
    <mergeCell ref="AO34:AU34"/>
    <mergeCell ref="BB34:BE34"/>
    <mergeCell ref="BB27:BE27"/>
    <mergeCell ref="AL26:AM27"/>
    <mergeCell ref="AO26:AU26"/>
    <mergeCell ref="AL28:AM28"/>
    <mergeCell ref="BI31:BM31"/>
    <mergeCell ref="BV33:BY33"/>
    <mergeCell ref="BZ33:CC33"/>
    <mergeCell ref="BQ32:BU32"/>
    <mergeCell ref="CD32:CG32"/>
    <mergeCell ref="BB28:BE28"/>
    <mergeCell ref="CV21:CY21"/>
    <mergeCell ref="Z74:AC74"/>
    <mergeCell ref="AG73:AH73"/>
    <mergeCell ref="AD74:AE74"/>
    <mergeCell ref="AG72:AH72"/>
    <mergeCell ref="Z73:AC73"/>
    <mergeCell ref="AG74:AH74"/>
    <mergeCell ref="Z72:AC72"/>
    <mergeCell ref="CR30:CU30"/>
    <mergeCell ref="CD24:CG24"/>
    <mergeCell ref="CV22:CY22"/>
    <mergeCell ref="CV23:CY23"/>
    <mergeCell ref="BI37:BM37"/>
    <mergeCell ref="BB38:BE38"/>
    <mergeCell ref="CU36:CX36"/>
    <mergeCell ref="CT37:CW37"/>
    <mergeCell ref="BB36:BE36"/>
    <mergeCell ref="BP44:CE45"/>
    <mergeCell ref="CV49:CY49"/>
    <mergeCell ref="BC50:BF50"/>
    <mergeCell ref="AO24:AU24"/>
    <mergeCell ref="AX24:AZ24"/>
    <mergeCell ref="BB24:BE24"/>
    <mergeCell ref="BI25:BM25"/>
    <mergeCell ref="BK50:BO50"/>
    <mergeCell ref="CO67:CS67"/>
    <mergeCell ref="AB26:AC26"/>
    <mergeCell ref="AO25:AU25"/>
    <mergeCell ref="AX25:AZ25"/>
    <mergeCell ref="AD24:AF24"/>
    <mergeCell ref="CT40:CW40"/>
    <mergeCell ref="CP40:CR40"/>
    <mergeCell ref="CW18:CX18"/>
    <mergeCell ref="CR20:CU20"/>
    <mergeCell ref="CV20:CY20"/>
    <mergeCell ref="AW74:BA74"/>
    <mergeCell ref="BH18:BN18"/>
    <mergeCell ref="CR22:CU22"/>
    <mergeCell ref="BI21:BM21"/>
    <mergeCell ref="CR26:CU26"/>
    <mergeCell ref="CN21:CQ21"/>
    <mergeCell ref="CR25:CU25"/>
    <mergeCell ref="CV26:CY26"/>
    <mergeCell ref="CV31:CY31"/>
    <mergeCell ref="CV30:CY30"/>
    <mergeCell ref="CV29:CY29"/>
    <mergeCell ref="CV24:CY24"/>
    <mergeCell ref="CV27:CY27"/>
    <mergeCell ref="CV48:CY48"/>
    <mergeCell ref="CV47:CY47"/>
    <mergeCell ref="CO46:CX46"/>
    <mergeCell ref="BZ46:CE46"/>
    <mergeCell ref="CR47:CU47"/>
    <mergeCell ref="BR47:BW47"/>
    <mergeCell ref="CV53:CY53"/>
    <mergeCell ref="CR53:CU53"/>
    <mergeCell ref="CV54:CY54"/>
    <mergeCell ref="CF54:CI54"/>
    <mergeCell ref="CJ53:CM53"/>
    <mergeCell ref="CN53:CQ53"/>
    <mergeCell ref="CR48:CU48"/>
    <mergeCell ref="CV28:CY28"/>
    <mergeCell ref="CD25:CG25"/>
    <mergeCell ref="CN32:CQ32"/>
    <mergeCell ref="BU91:CY93"/>
    <mergeCell ref="BV29:BY29"/>
    <mergeCell ref="BZ29:CC29"/>
    <mergeCell ref="CD29:CG29"/>
    <mergeCell ref="CI29:CM29"/>
    <mergeCell ref="CI30:CM30"/>
    <mergeCell ref="BQ31:BU31"/>
    <mergeCell ref="BV31:BY31"/>
    <mergeCell ref="BZ31:CC31"/>
    <mergeCell ref="CD31:CG31"/>
    <mergeCell ref="BP89:BT89"/>
    <mergeCell ref="BZ53:CB53"/>
    <mergeCell ref="BZ51:CB51"/>
    <mergeCell ref="BK49:BN49"/>
    <mergeCell ref="CJ49:CM49"/>
    <mergeCell ref="CC53:CE53"/>
    <mergeCell ref="CN57:CQ57"/>
    <mergeCell ref="CJ57:CM57"/>
    <mergeCell ref="CH61:CM61"/>
    <mergeCell ref="CA66:CD66"/>
    <mergeCell ref="CV64:CX64"/>
    <mergeCell ref="CV63:CX63"/>
    <mergeCell ref="CJ63:CL63"/>
    <mergeCell ref="CP63:CR63"/>
    <mergeCell ref="CL64:CN64"/>
    <mergeCell ref="CR31:CU31"/>
    <mergeCell ref="BI39:BM39"/>
    <mergeCell ref="CG46:CL46"/>
    <mergeCell ref="CC50:CE50"/>
    <mergeCell ref="CR32:CU32"/>
    <mergeCell ref="CQ64:CS64"/>
    <mergeCell ref="CK66:CN66"/>
    <mergeCell ref="CV25:CY25"/>
    <mergeCell ref="CD26:CG26"/>
    <mergeCell ref="BV32:BY32"/>
    <mergeCell ref="BZ32:CC32"/>
    <mergeCell ref="BQ27:BU27"/>
    <mergeCell ref="CF48:CI48"/>
    <mergeCell ref="CJ48:CM48"/>
    <mergeCell ref="BQ49:BX49"/>
    <mergeCell ref="BX43:BZ43"/>
    <mergeCell ref="CC49:CE49"/>
    <mergeCell ref="CT39:CW39"/>
    <mergeCell ref="CH38:CN38"/>
    <mergeCell ref="CB38:CE38"/>
    <mergeCell ref="CH37:CN37"/>
    <mergeCell ref="CR28:CU28"/>
    <mergeCell ref="CR27:CU27"/>
    <mergeCell ref="CR29:CU29"/>
    <mergeCell ref="CV32:CY32"/>
    <mergeCell ref="BV30:BY30"/>
    <mergeCell ref="BZ30:CC30"/>
    <mergeCell ref="CD30:CG30"/>
    <mergeCell ref="CI31:CM31"/>
    <mergeCell ref="CV33:CY33"/>
    <mergeCell ref="CI26:CM26"/>
    <mergeCell ref="CN28:CQ28"/>
    <mergeCell ref="CN30:CQ30"/>
    <mergeCell ref="CP36:CR36"/>
    <mergeCell ref="BQ29:BU29"/>
    <mergeCell ref="CI25:CM25"/>
    <mergeCell ref="AG90:AI90"/>
    <mergeCell ref="Z81:AC82"/>
    <mergeCell ref="CD27:CG27"/>
    <mergeCell ref="BV28:BY28"/>
    <mergeCell ref="BZ28:CC28"/>
    <mergeCell ref="CD28:CG28"/>
    <mergeCell ref="A28:E28"/>
    <mergeCell ref="AB27:AC27"/>
    <mergeCell ref="Z28:AA28"/>
    <mergeCell ref="BI28:BM28"/>
    <mergeCell ref="BB29:BE29"/>
    <mergeCell ref="W27:Y27"/>
    <mergeCell ref="AO29:AU29"/>
    <mergeCell ref="AX29:AZ29"/>
    <mergeCell ref="W28:Y28"/>
    <mergeCell ref="U31:V31"/>
    <mergeCell ref="W31:Y31"/>
    <mergeCell ref="F31:H31"/>
    <mergeCell ref="U34:V34"/>
    <mergeCell ref="Q44:S44"/>
    <mergeCell ref="I36:K36"/>
    <mergeCell ref="L36:N36"/>
    <mergeCell ref="AO39:AU39"/>
    <mergeCell ref="AO38:AU38"/>
    <mergeCell ref="BX41:BZ42"/>
    <mergeCell ref="BZ27:CC27"/>
    <mergeCell ref="A49:B49"/>
    <mergeCell ref="F30:H30"/>
    <mergeCell ref="F32:H32"/>
    <mergeCell ref="I32:K32"/>
    <mergeCell ref="I30:K30"/>
    <mergeCell ref="AO31:AU31"/>
    <mergeCell ref="I34:K34"/>
    <mergeCell ref="I35:K35"/>
    <mergeCell ref="K42:M42"/>
    <mergeCell ref="N42:P42"/>
    <mergeCell ref="H43:J43"/>
    <mergeCell ref="T49:V49"/>
    <mergeCell ref="U30:V30"/>
    <mergeCell ref="W30:Y30"/>
    <mergeCell ref="S35:T35"/>
    <mergeCell ref="AD28:AE28"/>
    <mergeCell ref="I33:K33"/>
    <mergeCell ref="W34:Y34"/>
    <mergeCell ref="O30:Q30"/>
    <mergeCell ref="S30:T30"/>
    <mergeCell ref="S31:T31"/>
    <mergeCell ref="W32:Y32"/>
    <mergeCell ref="L30:N30"/>
    <mergeCell ref="H49:J49"/>
    <mergeCell ref="F28:H28"/>
    <mergeCell ref="L32:N32"/>
    <mergeCell ref="Z45:AC45"/>
    <mergeCell ref="U33:V33"/>
    <mergeCell ref="S34:T34"/>
    <mergeCell ref="L35:N35"/>
    <mergeCell ref="S33:T33"/>
    <mergeCell ref="O36:Q36"/>
    <mergeCell ref="S36:T36"/>
    <mergeCell ref="U36:V36"/>
    <mergeCell ref="Q42:S42"/>
    <mergeCell ref="E42:G42"/>
    <mergeCell ref="E43:G43"/>
    <mergeCell ref="W35:Y35"/>
    <mergeCell ref="U35:V35"/>
    <mergeCell ref="E44:G44"/>
    <mergeCell ref="H44:J44"/>
    <mergeCell ref="A48:B48"/>
    <mergeCell ref="AO42:AU42"/>
    <mergeCell ref="Z18:AB18"/>
    <mergeCell ref="Z19:AB19"/>
    <mergeCell ref="I31:K31"/>
    <mergeCell ref="BV27:BY27"/>
    <mergeCell ref="AB28:AC28"/>
    <mergeCell ref="AO28:AU28"/>
    <mergeCell ref="AX28:AZ28"/>
    <mergeCell ref="AF26:AG27"/>
    <mergeCell ref="BB26:BE26"/>
    <mergeCell ref="AD26:AE27"/>
    <mergeCell ref="AH26:AI27"/>
    <mergeCell ref="AO27:AU27"/>
    <mergeCell ref="AX27:AZ27"/>
    <mergeCell ref="L31:N31"/>
    <mergeCell ref="O31:Q31"/>
    <mergeCell ref="BI30:BM30"/>
    <mergeCell ref="T45:Y45"/>
    <mergeCell ref="Z21:AC21"/>
    <mergeCell ref="K43:M43"/>
    <mergeCell ref="W43:Y43"/>
    <mergeCell ref="H42:J42"/>
    <mergeCell ref="AD35:AE35"/>
    <mergeCell ref="Q48:S48"/>
    <mergeCell ref="T48:V48"/>
    <mergeCell ref="F33:H33"/>
    <mergeCell ref="F35:H35"/>
    <mergeCell ref="F34:H34"/>
    <mergeCell ref="J83:N83"/>
    <mergeCell ref="O83:Q83"/>
    <mergeCell ref="G84:I84"/>
    <mergeCell ref="J84:N84"/>
    <mergeCell ref="O84:Q84"/>
    <mergeCell ref="G85:I85"/>
    <mergeCell ref="J85:N85"/>
    <mergeCell ref="O85:Q85"/>
    <mergeCell ref="F36:H36"/>
    <mergeCell ref="AO23:AU23"/>
    <mergeCell ref="AX21:AZ21"/>
    <mergeCell ref="S32:T32"/>
    <mergeCell ref="O32:Q32"/>
    <mergeCell ref="U32:V32"/>
    <mergeCell ref="O35:Q35"/>
    <mergeCell ref="N72:P72"/>
    <mergeCell ref="AX31:AZ31"/>
    <mergeCell ref="AX30:AZ30"/>
    <mergeCell ref="K49:M49"/>
    <mergeCell ref="N49:P49"/>
    <mergeCell ref="W44:Y44"/>
    <mergeCell ref="N43:P43"/>
    <mergeCell ref="Q43:S43"/>
    <mergeCell ref="AX43:AZ43"/>
    <mergeCell ref="T42:V42"/>
    <mergeCell ref="N48:P48"/>
    <mergeCell ref="AX40:AZ40"/>
    <mergeCell ref="AO40:AU40"/>
    <mergeCell ref="C78:F79"/>
    <mergeCell ref="G78:I79"/>
    <mergeCell ref="J78:N79"/>
    <mergeCell ref="W85:Y85"/>
    <mergeCell ref="G86:I86"/>
    <mergeCell ref="C87:I89"/>
    <mergeCell ref="J87:Y88"/>
    <mergeCell ref="J89:Q89"/>
    <mergeCell ref="R89:Y89"/>
    <mergeCell ref="C90:F90"/>
    <mergeCell ref="J90:N90"/>
    <mergeCell ref="R90:V90"/>
    <mergeCell ref="C91:F91"/>
    <mergeCell ref="J91:N91"/>
    <mergeCell ref="R91:V91"/>
    <mergeCell ref="C92:F92"/>
    <mergeCell ref="J92:N92"/>
    <mergeCell ref="R92:V92"/>
    <mergeCell ref="C93:F93"/>
    <mergeCell ref="J93:N93"/>
    <mergeCell ref="O93:Q93"/>
    <mergeCell ref="R93:V93"/>
    <mergeCell ref="J86:N86"/>
    <mergeCell ref="O86:Q86"/>
    <mergeCell ref="W86:Y86"/>
    <mergeCell ref="G93:I93"/>
    <mergeCell ref="W93:Y93"/>
    <mergeCell ref="G90:I90"/>
    <mergeCell ref="O90:Q90"/>
    <mergeCell ref="W90:Y90"/>
    <mergeCell ref="G91:I91"/>
    <mergeCell ref="O91:Q91"/>
    <mergeCell ref="W91:Y91"/>
    <mergeCell ref="G92:I92"/>
    <mergeCell ref="O92:Q92"/>
    <mergeCell ref="W92:Y92"/>
    <mergeCell ref="F37:H37"/>
    <mergeCell ref="I37:K37"/>
    <mergeCell ref="L37:N37"/>
    <mergeCell ref="O37:Q37"/>
    <mergeCell ref="S37:T37"/>
    <mergeCell ref="U37:V37"/>
    <mergeCell ref="W37:Y37"/>
    <mergeCell ref="Z51:AC53"/>
    <mergeCell ref="AD51:AG53"/>
    <mergeCell ref="AH51:AM53"/>
    <mergeCell ref="Z54:AC55"/>
    <mergeCell ref="AD54:AG55"/>
    <mergeCell ref="AH54:AJ55"/>
    <mergeCell ref="AK54:AM55"/>
    <mergeCell ref="Z57:AB57"/>
    <mergeCell ref="AD57:AF57"/>
    <mergeCell ref="AH57:AI57"/>
    <mergeCell ref="AK57:AL57"/>
    <mergeCell ref="N57:P57"/>
    <mergeCell ref="Q49:S49"/>
    <mergeCell ref="A56:G56"/>
    <mergeCell ref="C42:D42"/>
    <mergeCell ref="W56:Y56"/>
    <mergeCell ref="N56:P56"/>
  </mergeCells>
  <phoneticPr fontId="2"/>
  <hyperlinks>
    <hyperlink ref="CA13" r:id="rId1" xr:uid="{00000000-0004-0000-1100-000000000000}"/>
  </hyperlinks>
  <printOptions horizontalCentered="1" verticalCentered="1"/>
  <pageMargins left="0.39370078740157483" right="0.39370078740157483" top="0.39370078740157483" bottom="0.39370078740157483" header="0.51181102362204722" footer="0.51181102362204722"/>
  <pageSetup paperSize="8" scale="58" orientation="landscape"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tabColor indexed="47"/>
    <pageSetUpPr fitToPage="1"/>
  </sheetPr>
  <dimension ref="A1:CY104"/>
  <sheetViews>
    <sheetView showGridLines="0" view="pageBreakPreview" zoomScale="70" zoomScaleNormal="75" zoomScaleSheetLayoutView="70" workbookViewId="0">
      <selection activeCell="C5" sqref="C5"/>
    </sheetView>
  </sheetViews>
  <sheetFormatPr defaultColWidth="9" defaultRowHeight="13.5" x14ac:dyDescent="0.15"/>
  <cols>
    <col min="1" max="2" width="4.875" style="1" customWidth="1"/>
    <col min="3"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28" width="5.5" style="1" customWidth="1"/>
    <col min="29" max="29" width="5.375" style="1" customWidth="1"/>
    <col min="30" max="39" width="5.5" style="1" customWidth="1"/>
    <col min="40" max="46" width="3.125" style="1" customWidth="1"/>
    <col min="47" max="49" width="3.375" style="1" customWidth="1"/>
    <col min="50" max="50" width="2.5" style="1" customWidth="1"/>
    <col min="51" max="67" width="3.125" style="1" customWidth="1"/>
    <col min="68" max="103" width="2.5" style="1" customWidth="1"/>
    <col min="104" max="16384" width="9" style="5"/>
  </cols>
  <sheetData>
    <row r="1" spans="1:103" s="68" customFormat="1" ht="14.25" customHeight="1" x14ac:dyDescent="0.15">
      <c r="A1" s="1235" t="str">
        <f>+データ一覧!T2</f>
        <v>みかたぐん</v>
      </c>
      <c r="B1" s="1235"/>
      <c r="C1" s="1236"/>
      <c r="D1" s="1236"/>
      <c r="E1" s="1236"/>
      <c r="F1" s="1236"/>
      <c r="G1" s="1236"/>
      <c r="H1" s="1236"/>
      <c r="I1" s="1236"/>
      <c r="J1" s="123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15">
      <c r="A2" s="1237" t="str">
        <f>+データ一覧!T5</f>
        <v>三方郡</v>
      </c>
      <c r="B2" s="623"/>
      <c r="C2" s="623"/>
      <c r="D2" s="623"/>
      <c r="E2" s="623"/>
      <c r="F2" s="623"/>
      <c r="G2" s="623"/>
      <c r="H2" s="623"/>
      <c r="I2" s="623"/>
      <c r="J2" s="623"/>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v>0</v>
      </c>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x14ac:dyDescent="0.15">
      <c r="A3" s="623"/>
      <c r="B3" s="623"/>
      <c r="C3" s="623"/>
      <c r="D3" s="623"/>
      <c r="E3" s="623"/>
      <c r="F3" s="623"/>
      <c r="G3" s="623"/>
      <c r="H3" s="623"/>
      <c r="I3" s="623"/>
      <c r="J3" s="623"/>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x14ac:dyDescent="0.15">
      <c r="A4" s="623"/>
      <c r="B4" s="623"/>
      <c r="C4" s="623"/>
      <c r="D4" s="623"/>
      <c r="E4" s="623"/>
      <c r="F4" s="623"/>
      <c r="G4" s="623"/>
      <c r="H4" s="623"/>
      <c r="I4" s="623"/>
      <c r="J4" s="623"/>
      <c r="K4" s="67"/>
      <c r="L4" s="67"/>
      <c r="M4" s="67"/>
      <c r="N4" s="67"/>
      <c r="O4" s="67"/>
      <c r="P4" s="67"/>
      <c r="Q4" s="67"/>
      <c r="R4" s="67"/>
      <c r="S4" s="67"/>
      <c r="T4" s="67"/>
      <c r="U4" s="67"/>
      <c r="V4" s="67"/>
      <c r="W4" s="67"/>
      <c r="X4" s="73"/>
      <c r="Y4" s="73"/>
      <c r="Z4" s="53"/>
      <c r="AA4" s="53"/>
      <c r="AB4" s="71" t="s">
        <v>1529</v>
      </c>
      <c r="AC4" s="53"/>
      <c r="AD4" s="53"/>
      <c r="AE4" s="53"/>
      <c r="AF4" s="53"/>
      <c r="AG4" s="53"/>
      <c r="AH4" s="53"/>
      <c r="AI4" s="53"/>
      <c r="AJ4" s="53"/>
      <c r="AK4" s="67"/>
      <c r="AL4" s="67"/>
      <c r="AM4" s="67"/>
      <c r="AN4" s="71" t="s">
        <v>1530</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1531</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1532</v>
      </c>
      <c r="AC5" s="53"/>
      <c r="AD5" s="53"/>
      <c r="AE5" s="53"/>
      <c r="AF5" s="67"/>
      <c r="AG5" s="53"/>
      <c r="AH5" s="53"/>
      <c r="AI5" s="53"/>
      <c r="AJ5" s="53"/>
      <c r="AK5" s="67"/>
      <c r="AL5" s="67"/>
      <c r="AM5" s="67"/>
      <c r="AN5" s="53" t="s">
        <v>1533</v>
      </c>
      <c r="AO5" s="67"/>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1534</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+データ一覧!T3</f>
        <v>みはまちょう</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1535</v>
      </c>
      <c r="AC6" s="53"/>
      <c r="AD6" s="53"/>
      <c r="AE6" s="53"/>
      <c r="AF6" s="67"/>
      <c r="AG6" s="53"/>
      <c r="AH6" s="53"/>
      <c r="AI6" s="53"/>
      <c r="AJ6" s="53"/>
      <c r="AK6" s="67"/>
      <c r="AL6" s="67"/>
      <c r="AM6" s="67"/>
      <c r="AN6" s="71" t="s">
        <v>1536</v>
      </c>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データ一覧!T6</f>
        <v>美浜町</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t="s">
        <v>1537</v>
      </c>
      <c r="AC7" s="53"/>
      <c r="AD7" s="53"/>
      <c r="AE7" s="53"/>
      <c r="AF7" s="67"/>
      <c r="AG7" s="53"/>
      <c r="AH7" s="53"/>
      <c r="AI7" s="53"/>
      <c r="AJ7" s="53"/>
      <c r="AK7" s="67"/>
      <c r="AL7" s="67"/>
      <c r="AM7" s="67"/>
      <c r="AN7" s="71" t="s">
        <v>1538</v>
      </c>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Z7" s="67"/>
      <c r="CA7" s="71" t="s">
        <v>1539</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v>0</v>
      </c>
      <c r="AC8" s="67"/>
      <c r="AD8" s="67"/>
      <c r="AE8" s="67"/>
      <c r="AF8" s="67"/>
      <c r="AG8" s="67"/>
      <c r="AH8" s="67"/>
      <c r="AI8" s="67"/>
      <c r="AJ8" s="67"/>
      <c r="AK8" s="67"/>
      <c r="AL8" s="67"/>
      <c r="AM8" s="67"/>
      <c r="AN8" s="71" t="s">
        <v>1540</v>
      </c>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Z8" s="67"/>
      <c r="CA8" s="71" t="s">
        <v>1541</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v>0</v>
      </c>
      <c r="AC9" s="67"/>
      <c r="AD9" s="67"/>
      <c r="AE9" s="67"/>
      <c r="AF9" s="67"/>
      <c r="AG9" s="67"/>
      <c r="AH9" s="67"/>
      <c r="AI9" s="67"/>
      <c r="AJ9" s="67"/>
      <c r="AK9" s="67"/>
      <c r="AL9" s="67"/>
      <c r="AM9" s="67"/>
      <c r="AN9" s="71" t="s">
        <v>1542</v>
      </c>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71" t="s">
        <v>1543</v>
      </c>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1544</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v>0</v>
      </c>
      <c r="AC11" s="67"/>
      <c r="AD11" s="67"/>
      <c r="AE11" s="67"/>
      <c r="AF11" s="67"/>
      <c r="AG11" s="67"/>
      <c r="AH11" s="67"/>
      <c r="AI11" s="67"/>
      <c r="AJ11" s="67"/>
      <c r="AK11" s="67"/>
      <c r="AL11" s="67"/>
      <c r="AM11" s="67"/>
      <c r="AN11" s="71">
        <v>0</v>
      </c>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1545</v>
      </c>
      <c r="AC13" s="67"/>
      <c r="AD13" s="67"/>
      <c r="AE13" s="67"/>
      <c r="AF13" s="6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747</v>
      </c>
      <c r="BT13" s="53"/>
      <c r="BU13" s="53"/>
      <c r="BZ13" s="67"/>
      <c r="CA13" s="1471" t="s">
        <v>1546</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1472"/>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7"/>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753"/>
      <c r="AA16" s="757"/>
      <c r="AB16" s="757"/>
      <c r="AC16" s="758"/>
      <c r="AD16" s="1885">
        <f>データ一覧!$T$240</f>
        <v>2220</v>
      </c>
      <c r="AE16" s="1094"/>
      <c r="AF16" s="588" t="s">
        <v>755</v>
      </c>
      <c r="AG16" s="1880">
        <f>データ一覧!$T$241</f>
        <v>447</v>
      </c>
      <c r="AH16" s="1095"/>
      <c r="AI16" s="588" t="s">
        <v>756</v>
      </c>
      <c r="AJ16" s="939">
        <f>データ一覧!T242</f>
        <v>497</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490"/>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3"/>
      <c r="Z18" s="620" t="s">
        <v>765</v>
      </c>
      <c r="AA18" s="1058"/>
      <c r="AB18" s="622"/>
      <c r="AC18" s="182"/>
      <c r="AD18" s="166" t="s">
        <v>766</v>
      </c>
      <c r="AE18" s="165"/>
      <c r="AF18" s="490"/>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3"/>
      <c r="Z19" s="926" t="str">
        <f>データ一覧!A243</f>
        <v>6.7.15</v>
      </c>
      <c r="AA19" s="817"/>
      <c r="AB19" s="866"/>
      <c r="AC19" s="940">
        <f>データ一覧!$T$243</f>
        <v>815</v>
      </c>
      <c r="AD19" s="981"/>
      <c r="AE19" s="1090"/>
      <c r="AF19" s="940">
        <f>データ一覧!$T$244</f>
        <v>754</v>
      </c>
      <c r="AG19" s="981"/>
      <c r="AH19" s="981"/>
      <c r="AI19" s="672"/>
      <c r="AJ19" s="940">
        <f>データ一覧!$T$245</f>
        <v>61</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データ一覧!T7</f>
        <v>152.38</v>
      </c>
      <c r="E20" s="625"/>
      <c r="F20" s="625"/>
      <c r="G20" s="67"/>
      <c r="H20" s="67"/>
      <c r="I20" s="67"/>
      <c r="J20" s="149"/>
      <c r="K20" s="161"/>
      <c r="L20" s="67"/>
      <c r="M20" s="67"/>
      <c r="N20" s="67"/>
      <c r="O20" s="67" t="s">
        <v>756</v>
      </c>
      <c r="P20" s="150"/>
      <c r="Q20" s="67"/>
      <c r="R20" s="67"/>
      <c r="S20" s="67"/>
      <c r="T20" s="162" t="s">
        <v>756</v>
      </c>
      <c r="U20" s="67"/>
      <c r="V20" s="67"/>
      <c r="W20" s="67"/>
      <c r="X20" s="67"/>
      <c r="Y20" s="490"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データ一覧!T327</f>
        <v>17</v>
      </c>
      <c r="AY20" s="633"/>
      <c r="AZ20" s="633"/>
      <c r="BA20" s="245"/>
      <c r="BB20" s="661">
        <f>+データ一覧!T352</f>
        <v>238</v>
      </c>
      <c r="BC20" s="662"/>
      <c r="BD20" s="662"/>
      <c r="BE20" s="662"/>
      <c r="BF20" s="246"/>
      <c r="BG20" s="247"/>
      <c r="BH20" s="246"/>
      <c r="BI20" s="633">
        <f>データ一覧!T377</f>
        <v>3893.91</v>
      </c>
      <c r="BJ20" s="633"/>
      <c r="BK20" s="633"/>
      <c r="BL20" s="931"/>
      <c r="BM20" s="931"/>
      <c r="BN20" s="67"/>
      <c r="BO20" s="151"/>
      <c r="BP20" s="67" t="s">
        <v>791</v>
      </c>
      <c r="BQ20" s="67"/>
      <c r="BR20" s="67"/>
      <c r="BS20" s="67"/>
      <c r="BT20" s="67"/>
      <c r="BU20" s="67"/>
      <c r="BV20" s="647">
        <f>BZ20+CD20</f>
        <v>4921</v>
      </c>
      <c r="BW20" s="648"/>
      <c r="BX20" s="648"/>
      <c r="BY20" s="649"/>
      <c r="BZ20" s="647">
        <f>データ一覧!T497</f>
        <v>2888</v>
      </c>
      <c r="CA20" s="648"/>
      <c r="CB20" s="648"/>
      <c r="CC20" s="649"/>
      <c r="CD20" s="647">
        <f>データ一覧!T522</f>
        <v>2033</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データ一覧!T9</f>
        <v>15238</v>
      </c>
      <c r="M21" s="929"/>
      <c r="N21" s="929"/>
      <c r="O21" s="153"/>
      <c r="P21" s="156"/>
      <c r="Q21" s="929">
        <f>データ一覧!T10</f>
        <v>917.7</v>
      </c>
      <c r="R21" s="929"/>
      <c r="S21" s="929"/>
      <c r="T21" s="164"/>
      <c r="U21" s="153"/>
      <c r="V21" s="929">
        <f>データ一覧!T11</f>
        <v>123.5</v>
      </c>
      <c r="W21" s="929"/>
      <c r="X21" s="929"/>
      <c r="Y21" s="153"/>
      <c r="Z21" s="773" t="str">
        <f>データ一覧!$A$246</f>
        <v>6年産</v>
      </c>
      <c r="AA21" s="1062"/>
      <c r="AB21" s="106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t="str">
        <f>データ一覧!T328</f>
        <v>…</v>
      </c>
      <c r="AY21" s="633"/>
      <c r="AZ21" s="633"/>
      <c r="BA21" s="248"/>
      <c r="BB21" s="661" t="str">
        <f>+データ一覧!T353</f>
        <v>…</v>
      </c>
      <c r="BC21" s="662"/>
      <c r="BD21" s="662"/>
      <c r="BE21" s="662"/>
      <c r="BF21" s="246"/>
      <c r="BG21" s="247"/>
      <c r="BH21" s="246"/>
      <c r="BI21" s="633" t="str">
        <f>データ一覧!T378</f>
        <v>…</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537</v>
      </c>
      <c r="CO21" s="648"/>
      <c r="CP21" s="648"/>
      <c r="CQ21" s="649"/>
      <c r="CR21" s="647">
        <f>データ一覧!T510</f>
        <v>241</v>
      </c>
      <c r="CS21" s="648"/>
      <c r="CT21" s="648"/>
      <c r="CU21" s="649"/>
      <c r="CV21" s="647">
        <f>データ一覧!T535</f>
        <v>296</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3"/>
      <c r="Z22" s="620" t="s">
        <v>798</v>
      </c>
      <c r="AA22" s="1058"/>
      <c r="AB22" s="1058"/>
      <c r="AC22" s="622"/>
      <c r="AD22" s="661">
        <f>データ一覧!T246</f>
        <v>447</v>
      </c>
      <c r="AE22" s="662"/>
      <c r="AF22" s="682"/>
      <c r="AG22" s="661">
        <f>データ一覧!T247</f>
        <v>2220</v>
      </c>
      <c r="AH22" s="662"/>
      <c r="AI22" s="682"/>
      <c r="AJ22" s="661">
        <f>データ一覧!T248</f>
        <v>497</v>
      </c>
      <c r="AK22" s="662"/>
      <c r="AL22" s="662"/>
      <c r="AM22" s="663"/>
      <c r="AN22" s="148" t="s">
        <v>1187</v>
      </c>
      <c r="AO22" s="741" t="s">
        <v>509</v>
      </c>
      <c r="AP22" s="741"/>
      <c r="AQ22" s="741"/>
      <c r="AR22" s="741"/>
      <c r="AS22" s="741"/>
      <c r="AT22" s="741"/>
      <c r="AU22" s="741"/>
      <c r="AV22" s="249"/>
      <c r="AW22" s="150"/>
      <c r="AX22" s="633" t="str">
        <f>データ一覧!T329</f>
        <v>…</v>
      </c>
      <c r="AY22" s="633"/>
      <c r="AZ22" s="633"/>
      <c r="BA22" s="248"/>
      <c r="BB22" s="661" t="str">
        <f>+データ一覧!T354</f>
        <v>…</v>
      </c>
      <c r="BC22" s="662"/>
      <c r="BD22" s="662"/>
      <c r="BE22" s="662"/>
      <c r="BF22" s="246"/>
      <c r="BG22" s="247"/>
      <c r="BH22" s="246"/>
      <c r="BI22" s="633" t="str">
        <f>データ一覧!T379</f>
        <v>…</v>
      </c>
      <c r="BJ22" s="633"/>
      <c r="BK22" s="633"/>
      <c r="BL22" s="633"/>
      <c r="BM22" s="633"/>
      <c r="BN22" s="67"/>
      <c r="BO22" s="151"/>
      <c r="BP22" s="67" t="s">
        <v>799</v>
      </c>
      <c r="BQ22" s="67"/>
      <c r="BR22" s="67"/>
      <c r="BS22" s="67"/>
      <c r="BT22" s="67"/>
      <c r="BU22" s="67"/>
      <c r="BV22" s="647">
        <f>BZ22+CD22</f>
        <v>326</v>
      </c>
      <c r="BW22" s="648"/>
      <c r="BX22" s="648"/>
      <c r="BY22" s="649"/>
      <c r="BZ22" s="647">
        <f>データ一覧!T498</f>
        <v>223</v>
      </c>
      <c r="CA22" s="648"/>
      <c r="CB22" s="648"/>
      <c r="CC22" s="649"/>
      <c r="CD22" s="647">
        <f>データ一覧!T523</f>
        <v>103</v>
      </c>
      <c r="CE22" s="648"/>
      <c r="CF22" s="648"/>
      <c r="CG22" s="649"/>
      <c r="CH22" s="1477"/>
      <c r="CI22" s="1481" t="s">
        <v>800</v>
      </c>
      <c r="CJ22" s="623"/>
      <c r="CK22" s="623"/>
      <c r="CL22" s="623"/>
      <c r="CM22" s="624"/>
      <c r="CN22" s="647">
        <f t="shared" ref="CN22:CN32" si="0">CR22+CV22</f>
        <v>62</v>
      </c>
      <c r="CO22" s="648"/>
      <c r="CP22" s="648"/>
      <c r="CQ22" s="649"/>
      <c r="CR22" s="647">
        <f>データ一覧!T511</f>
        <v>18</v>
      </c>
      <c r="CS22" s="648"/>
      <c r="CT22" s="648"/>
      <c r="CU22" s="649"/>
      <c r="CV22" s="647">
        <f>データ一覧!T536</f>
        <v>44</v>
      </c>
      <c r="CW22" s="648"/>
      <c r="CX22" s="648"/>
      <c r="CY22" s="1109"/>
    </row>
    <row r="23" spans="1:103" ht="15.75" customHeight="1" x14ac:dyDescent="0.15">
      <c r="A23" s="148" t="s">
        <v>801</v>
      </c>
      <c r="B23" s="67"/>
      <c r="C23" s="67"/>
      <c r="D23" s="67"/>
      <c r="E23" s="67"/>
      <c r="F23" s="162"/>
      <c r="G23" s="67"/>
      <c r="H23" s="945">
        <f>データ一覧!T8</f>
        <v>31</v>
      </c>
      <c r="I23" s="945"/>
      <c r="J23" s="149"/>
      <c r="K23" s="150"/>
      <c r="L23" s="67"/>
      <c r="M23" s="67"/>
      <c r="N23" s="67"/>
      <c r="O23" s="67" t="s">
        <v>756</v>
      </c>
      <c r="P23" s="150"/>
      <c r="Q23" s="67"/>
      <c r="R23" s="67"/>
      <c r="S23" s="67"/>
      <c r="T23" s="67" t="s">
        <v>756</v>
      </c>
      <c r="U23" s="150"/>
      <c r="V23" s="67"/>
      <c r="W23" s="67"/>
      <c r="X23" s="67"/>
      <c r="Y23" s="490" t="s">
        <v>756</v>
      </c>
      <c r="Z23" s="620" t="s">
        <v>802</v>
      </c>
      <c r="AA23" s="1058"/>
      <c r="AB23" s="1058"/>
      <c r="AC23" s="622"/>
      <c r="AD23" s="661">
        <f>データ一覧!T249</f>
        <v>30</v>
      </c>
      <c r="AE23" s="662"/>
      <c r="AF23" s="682"/>
      <c r="AG23" s="661">
        <f>データ一覧!T250</f>
        <v>55</v>
      </c>
      <c r="AH23" s="662"/>
      <c r="AI23" s="682"/>
      <c r="AJ23" s="661">
        <f>データ一覧!T251</f>
        <v>182</v>
      </c>
      <c r="AK23" s="662"/>
      <c r="AL23" s="662"/>
      <c r="AM23" s="663"/>
      <c r="AN23" s="148" t="s">
        <v>1188</v>
      </c>
      <c r="AO23" s="632" t="s">
        <v>510</v>
      </c>
      <c r="AP23" s="632"/>
      <c r="AQ23" s="632"/>
      <c r="AR23" s="632"/>
      <c r="AS23" s="632"/>
      <c r="AT23" s="632"/>
      <c r="AU23" s="632"/>
      <c r="AV23" s="67"/>
      <c r="AW23" s="150"/>
      <c r="AX23" s="633" t="str">
        <f>データ一覧!T330</f>
        <v>…</v>
      </c>
      <c r="AY23" s="633"/>
      <c r="AZ23" s="633"/>
      <c r="BA23" s="248"/>
      <c r="BB23" s="661" t="str">
        <f>+データ一覧!T355</f>
        <v>…</v>
      </c>
      <c r="BC23" s="662"/>
      <c r="BD23" s="662"/>
      <c r="BE23" s="662"/>
      <c r="BF23" s="246"/>
      <c r="BG23" s="247"/>
      <c r="BH23" s="246"/>
      <c r="BI23" s="633" t="str">
        <f>データ一覧!T380</f>
        <v>…</v>
      </c>
      <c r="BJ23" s="633"/>
      <c r="BK23" s="633"/>
      <c r="BL23" s="633"/>
      <c r="BM23" s="633"/>
      <c r="BN23" s="67"/>
      <c r="BO23" s="151"/>
      <c r="BP23" s="67" t="s">
        <v>775</v>
      </c>
      <c r="BQ23" s="632" t="s">
        <v>803</v>
      </c>
      <c r="BR23" s="632"/>
      <c r="BS23" s="632"/>
      <c r="BT23" s="632"/>
      <c r="BU23" s="711"/>
      <c r="BV23" s="647">
        <f t="shared" ref="BV23:BV31" si="1">BZ23+CD23</f>
        <v>234</v>
      </c>
      <c r="BW23" s="648"/>
      <c r="BX23" s="648"/>
      <c r="BY23" s="649"/>
      <c r="BZ23" s="647">
        <f>データ一覧!T499</f>
        <v>141</v>
      </c>
      <c r="CA23" s="648"/>
      <c r="CB23" s="648"/>
      <c r="CC23" s="649"/>
      <c r="CD23" s="647">
        <f>データ一覧!T524</f>
        <v>93</v>
      </c>
      <c r="CE23" s="648"/>
      <c r="CF23" s="648"/>
      <c r="CG23" s="649"/>
      <c r="CH23" s="1482" t="s">
        <v>804</v>
      </c>
      <c r="CI23" s="632" t="s">
        <v>805</v>
      </c>
      <c r="CJ23" s="625"/>
      <c r="CK23" s="625"/>
      <c r="CL23" s="625"/>
      <c r="CM23" s="626"/>
      <c r="CN23" s="647">
        <f t="shared" si="0"/>
        <v>31</v>
      </c>
      <c r="CO23" s="648"/>
      <c r="CP23" s="648"/>
      <c r="CQ23" s="649"/>
      <c r="CR23" s="647">
        <f>データ一覧!T512</f>
        <v>15</v>
      </c>
      <c r="CS23" s="648"/>
      <c r="CT23" s="648"/>
      <c r="CU23" s="649"/>
      <c r="CV23" s="647">
        <f>データ一覧!T537</f>
        <v>16</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データ一覧!T12</f>
        <v>286.7</v>
      </c>
      <c r="M24" s="714"/>
      <c r="N24" s="714"/>
      <c r="O24" s="162"/>
      <c r="P24" s="67"/>
      <c r="Q24" s="714">
        <f>データ一覧!T13</f>
        <v>4178.3999999999996</v>
      </c>
      <c r="R24" s="714"/>
      <c r="S24" s="714"/>
      <c r="T24" s="162"/>
      <c r="U24" s="67"/>
      <c r="V24" s="714">
        <f>データ一覧!T14</f>
        <v>86</v>
      </c>
      <c r="W24" s="714"/>
      <c r="X24" s="714"/>
      <c r="Y24" s="490"/>
      <c r="Z24" s="837" t="s">
        <v>806</v>
      </c>
      <c r="AA24" s="645"/>
      <c r="AB24" s="645"/>
      <c r="AC24" s="672"/>
      <c r="AD24" s="661">
        <f>データ一覧!T252</f>
        <v>4</v>
      </c>
      <c r="AE24" s="662"/>
      <c r="AF24" s="682"/>
      <c r="AG24" s="661">
        <f>データ一覧!T253</f>
        <v>2</v>
      </c>
      <c r="AH24" s="662"/>
      <c r="AI24" s="682"/>
      <c r="AJ24" s="661">
        <f>データ一覧!T254</f>
        <v>51</v>
      </c>
      <c r="AK24" s="662"/>
      <c r="AL24" s="662"/>
      <c r="AM24" s="663"/>
      <c r="AN24" s="148" t="s">
        <v>1189</v>
      </c>
      <c r="AO24" s="741" t="s">
        <v>511</v>
      </c>
      <c r="AP24" s="741"/>
      <c r="AQ24" s="741"/>
      <c r="AR24" s="741"/>
      <c r="AS24" s="741"/>
      <c r="AT24" s="741"/>
      <c r="AU24" s="741"/>
      <c r="AV24" s="67"/>
      <c r="AW24" s="150"/>
      <c r="AX24" s="633" t="str">
        <f>データ一覧!T331</f>
        <v>…</v>
      </c>
      <c r="AY24" s="633"/>
      <c r="AZ24" s="633"/>
      <c r="BA24" s="248"/>
      <c r="BB24" s="661" t="str">
        <f>+データ一覧!T356</f>
        <v>…</v>
      </c>
      <c r="BC24" s="662"/>
      <c r="BD24" s="662"/>
      <c r="BE24" s="662"/>
      <c r="BF24" s="246"/>
      <c r="BG24" s="247"/>
      <c r="BH24" s="246"/>
      <c r="BI24" s="633" t="str">
        <f>データ一覧!T381</f>
        <v>…</v>
      </c>
      <c r="BJ24" s="633"/>
      <c r="BK24" s="633"/>
      <c r="BL24" s="633"/>
      <c r="BM24" s="633"/>
      <c r="BN24" s="67"/>
      <c r="BO24" s="151"/>
      <c r="BP24" s="67" t="s">
        <v>775</v>
      </c>
      <c r="BQ24" s="741" t="s">
        <v>807</v>
      </c>
      <c r="BR24" s="964"/>
      <c r="BS24" s="964"/>
      <c r="BT24" s="964"/>
      <c r="BU24" s="965"/>
      <c r="BV24" s="647">
        <f t="shared" si="1"/>
        <v>6</v>
      </c>
      <c r="BW24" s="648"/>
      <c r="BX24" s="648"/>
      <c r="BY24" s="649"/>
      <c r="BZ24" s="647">
        <f>データ一覧!T500</f>
        <v>5</v>
      </c>
      <c r="CA24" s="648"/>
      <c r="CB24" s="648"/>
      <c r="CC24" s="649"/>
      <c r="CD24" s="647">
        <f>データ一覧!T525</f>
        <v>1</v>
      </c>
      <c r="CE24" s="648"/>
      <c r="CF24" s="648"/>
      <c r="CG24" s="649"/>
      <c r="CH24" s="1477" t="s">
        <v>808</v>
      </c>
      <c r="CI24" s="632" t="s">
        <v>809</v>
      </c>
      <c r="CJ24" s="625"/>
      <c r="CK24" s="625"/>
      <c r="CL24" s="625"/>
      <c r="CM24" s="626"/>
      <c r="CN24" s="647">
        <f t="shared" si="0"/>
        <v>143</v>
      </c>
      <c r="CO24" s="648"/>
      <c r="CP24" s="648"/>
      <c r="CQ24" s="649"/>
      <c r="CR24" s="647">
        <f>データ一覧!T513</f>
        <v>111</v>
      </c>
      <c r="CS24" s="648"/>
      <c r="CT24" s="648"/>
      <c r="CU24" s="649"/>
      <c r="CV24" s="647">
        <f>データ一覧!T538</f>
        <v>32</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148"/>
      <c r="AA25" s="490"/>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t="str">
        <f>データ一覧!T332</f>
        <v>…</v>
      </c>
      <c r="AY25" s="633"/>
      <c r="AZ25" s="633"/>
      <c r="BA25" s="248"/>
      <c r="BB25" s="661" t="str">
        <f>+データ一覧!T357</f>
        <v>…</v>
      </c>
      <c r="BC25" s="662"/>
      <c r="BD25" s="662"/>
      <c r="BE25" s="662"/>
      <c r="BF25" s="246"/>
      <c r="BG25" s="247"/>
      <c r="BH25" s="246"/>
      <c r="BI25" s="633" t="str">
        <f>データ一覧!T382</f>
        <v>…</v>
      </c>
      <c r="BJ25" s="633"/>
      <c r="BK25" s="633"/>
      <c r="BL25" s="633"/>
      <c r="BM25" s="633"/>
      <c r="BN25" s="67"/>
      <c r="BO25" s="151"/>
      <c r="BP25" s="67" t="s">
        <v>775</v>
      </c>
      <c r="BQ25" s="632" t="s">
        <v>816</v>
      </c>
      <c r="BR25" s="919"/>
      <c r="BS25" s="919"/>
      <c r="BT25" s="919"/>
      <c r="BU25" s="920"/>
      <c r="BV25" s="647">
        <f t="shared" si="1"/>
        <v>86</v>
      </c>
      <c r="BW25" s="648"/>
      <c r="BX25" s="648"/>
      <c r="BY25" s="649"/>
      <c r="BZ25" s="647">
        <f>データ一覧!T501</f>
        <v>77</v>
      </c>
      <c r="CA25" s="648"/>
      <c r="CB25" s="648"/>
      <c r="CC25" s="649"/>
      <c r="CD25" s="647">
        <f>データ一覧!T526</f>
        <v>9</v>
      </c>
      <c r="CE25" s="648"/>
      <c r="CF25" s="648"/>
      <c r="CG25" s="649"/>
      <c r="CH25" s="1477" t="s">
        <v>775</v>
      </c>
      <c r="CI25" s="1483" t="s">
        <v>817</v>
      </c>
      <c r="CJ25" s="650"/>
      <c r="CK25" s="650"/>
      <c r="CL25" s="650"/>
      <c r="CM25" s="651"/>
      <c r="CN25" s="647">
        <f t="shared" si="0"/>
        <v>299</v>
      </c>
      <c r="CO25" s="648"/>
      <c r="CP25" s="648"/>
      <c r="CQ25" s="649"/>
      <c r="CR25" s="647">
        <f>データ一覧!T514</f>
        <v>84</v>
      </c>
      <c r="CS25" s="648"/>
      <c r="CT25" s="648"/>
      <c r="CU25" s="649"/>
      <c r="CV25" s="647">
        <f>データ一覧!T539</f>
        <v>215</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620" t="s">
        <v>818</v>
      </c>
      <c r="AA26" s="622"/>
      <c r="AB26" s="729" t="s">
        <v>819</v>
      </c>
      <c r="AC26" s="731"/>
      <c r="AD26" s="952">
        <f>データ一覧!$T$255</f>
        <v>1</v>
      </c>
      <c r="AE26" s="953"/>
      <c r="AF26" s="952">
        <f>データ一覧!$T$257</f>
        <v>3</v>
      </c>
      <c r="AG26" s="953"/>
      <c r="AH26" s="952" t="str">
        <f>データ一覧!$T$259</f>
        <v>-</v>
      </c>
      <c r="AI26" s="953"/>
      <c r="AJ26" s="952" t="str">
        <f>データ一覧!$T$261</f>
        <v>-</v>
      </c>
      <c r="AK26" s="953"/>
      <c r="AL26" s="952" t="str">
        <f>データ一覧!$T$263</f>
        <v>-</v>
      </c>
      <c r="AM26" s="957"/>
      <c r="AN26" s="148" t="s">
        <v>1192</v>
      </c>
      <c r="AO26" s="632" t="s">
        <v>513</v>
      </c>
      <c r="AP26" s="632"/>
      <c r="AQ26" s="632"/>
      <c r="AR26" s="632"/>
      <c r="AS26" s="632"/>
      <c r="AT26" s="632"/>
      <c r="AU26" s="632"/>
      <c r="AV26" s="67"/>
      <c r="AW26" s="150"/>
      <c r="AX26" s="633" t="str">
        <f>データ一覧!T333</f>
        <v>…</v>
      </c>
      <c r="AY26" s="633"/>
      <c r="AZ26" s="633"/>
      <c r="BA26" s="248"/>
      <c r="BB26" s="661" t="str">
        <f>+データ一覧!T358</f>
        <v>…</v>
      </c>
      <c r="BC26" s="662"/>
      <c r="BD26" s="662"/>
      <c r="BE26" s="662"/>
      <c r="BF26" s="246"/>
      <c r="BG26" s="247"/>
      <c r="BH26" s="246"/>
      <c r="BI26" s="633" t="str">
        <f>データ一覧!T383</f>
        <v>…</v>
      </c>
      <c r="BJ26" s="633"/>
      <c r="BK26" s="633"/>
      <c r="BL26" s="633"/>
      <c r="BM26" s="633"/>
      <c r="BN26" s="67"/>
      <c r="BO26" s="151"/>
      <c r="BP26" s="67" t="s">
        <v>820</v>
      </c>
      <c r="BQ26" s="67"/>
      <c r="BR26" s="67"/>
      <c r="BS26" s="67"/>
      <c r="BT26" s="67"/>
      <c r="BU26" s="67"/>
      <c r="BV26" s="647">
        <f t="shared" si="1"/>
        <v>1050</v>
      </c>
      <c r="BW26" s="648"/>
      <c r="BX26" s="648"/>
      <c r="BY26" s="649"/>
      <c r="BZ26" s="647">
        <f>データ一覧!T502</f>
        <v>737</v>
      </c>
      <c r="CA26" s="648"/>
      <c r="CB26" s="648"/>
      <c r="CC26" s="649"/>
      <c r="CD26" s="647">
        <f>データ一覧!T527</f>
        <v>313</v>
      </c>
      <c r="CE26" s="648"/>
      <c r="CF26" s="648"/>
      <c r="CG26" s="649"/>
      <c r="CH26" s="1477" t="s">
        <v>775</v>
      </c>
      <c r="CI26" s="921" t="s">
        <v>821</v>
      </c>
      <c r="CJ26" s="627"/>
      <c r="CK26" s="627"/>
      <c r="CL26" s="627"/>
      <c r="CM26" s="628"/>
      <c r="CN26" s="647">
        <f t="shared" si="0"/>
        <v>131</v>
      </c>
      <c r="CO26" s="648"/>
      <c r="CP26" s="648"/>
      <c r="CQ26" s="649"/>
      <c r="CR26" s="647">
        <f>データ一覧!T515</f>
        <v>56</v>
      </c>
      <c r="CS26" s="648"/>
      <c r="CT26" s="648"/>
      <c r="CU26" s="649"/>
      <c r="CV26" s="647">
        <f>データ一覧!T540</f>
        <v>75</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7"/>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t="str">
        <f>データ一覧!T334</f>
        <v>…</v>
      </c>
      <c r="AY27" s="633"/>
      <c r="AZ27" s="633"/>
      <c r="BA27" s="248"/>
      <c r="BB27" s="661" t="str">
        <f>+データ一覧!T359</f>
        <v>…</v>
      </c>
      <c r="BC27" s="662"/>
      <c r="BD27" s="662"/>
      <c r="BE27" s="662"/>
      <c r="BF27" s="246"/>
      <c r="BG27" s="247"/>
      <c r="BH27" s="246"/>
      <c r="BI27" s="633" t="str">
        <f>データ一覧!T384</f>
        <v>…</v>
      </c>
      <c r="BJ27" s="633"/>
      <c r="BK27" s="633"/>
      <c r="BL27" s="633"/>
      <c r="BM27" s="633"/>
      <c r="BN27" s="67"/>
      <c r="BO27" s="151"/>
      <c r="BP27" s="67"/>
      <c r="BQ27" s="703" t="s">
        <v>826</v>
      </c>
      <c r="BR27" s="703"/>
      <c r="BS27" s="703"/>
      <c r="BT27" s="703"/>
      <c r="BU27" s="704"/>
      <c r="BV27" s="647">
        <f t="shared" si="1"/>
        <v>0</v>
      </c>
      <c r="BW27" s="648"/>
      <c r="BX27" s="648"/>
      <c r="BY27" s="649"/>
      <c r="BZ27" s="647">
        <v>0</v>
      </c>
      <c r="CA27" s="648"/>
      <c r="CB27" s="648"/>
      <c r="CC27" s="649"/>
      <c r="CD27" s="647">
        <v>0</v>
      </c>
      <c r="CE27" s="648"/>
      <c r="CF27" s="648"/>
      <c r="CG27" s="649"/>
      <c r="CH27" s="1477" t="s">
        <v>775</v>
      </c>
      <c r="CI27" s="921" t="s">
        <v>827</v>
      </c>
      <c r="CJ27" s="627"/>
      <c r="CK27" s="627"/>
      <c r="CL27" s="627"/>
      <c r="CM27" s="628"/>
      <c r="CN27" s="647">
        <f t="shared" si="0"/>
        <v>215</v>
      </c>
      <c r="CO27" s="648"/>
      <c r="CP27" s="648"/>
      <c r="CQ27" s="649"/>
      <c r="CR27" s="647">
        <f>データ一覧!T516</f>
        <v>85</v>
      </c>
      <c r="CS27" s="648"/>
      <c r="CT27" s="648"/>
      <c r="CU27" s="649"/>
      <c r="CV27" s="647">
        <f>データ一覧!T541</f>
        <v>130</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5"/>
      <c r="Z28" s="1085"/>
      <c r="AA28" s="1086"/>
      <c r="AB28" s="1077" t="s">
        <v>1286</v>
      </c>
      <c r="AC28" s="1078"/>
      <c r="AD28" s="1088">
        <f>データ一覧!$T$256</f>
        <v>58</v>
      </c>
      <c r="AE28" s="1847"/>
      <c r="AF28" s="1088">
        <f>データ一覧!$T$258</f>
        <v>111</v>
      </c>
      <c r="AG28" s="1847"/>
      <c r="AH28" s="1088">
        <f>データ一覧!$T$260</f>
        <v>0</v>
      </c>
      <c r="AI28" s="1847"/>
      <c r="AJ28" s="1088" t="str">
        <f>データ一覧!$T$262</f>
        <v>-</v>
      </c>
      <c r="AK28" s="1847"/>
      <c r="AL28" s="1088" t="str">
        <f>データ一覧!$T$264</f>
        <v>-</v>
      </c>
      <c r="AM28" s="1089"/>
      <c r="AN28" s="148" t="s">
        <v>1195</v>
      </c>
      <c r="AO28" s="632" t="s">
        <v>515</v>
      </c>
      <c r="AP28" s="632"/>
      <c r="AQ28" s="632"/>
      <c r="AR28" s="632"/>
      <c r="AS28" s="632"/>
      <c r="AT28" s="632"/>
      <c r="AU28" s="632"/>
      <c r="AV28" s="67"/>
      <c r="AW28" s="150"/>
      <c r="AX28" s="633" t="str">
        <f>データ一覧!T335</f>
        <v>…</v>
      </c>
      <c r="AY28" s="633"/>
      <c r="AZ28" s="633"/>
      <c r="BA28" s="248"/>
      <c r="BB28" s="661" t="str">
        <f>+データ一覧!T360</f>
        <v>…</v>
      </c>
      <c r="BC28" s="662"/>
      <c r="BD28" s="662"/>
      <c r="BE28" s="662"/>
      <c r="BF28" s="246"/>
      <c r="BG28" s="247"/>
      <c r="BH28" s="246"/>
      <c r="BI28" s="633" t="str">
        <f>データ一覧!T385</f>
        <v>…</v>
      </c>
      <c r="BJ28" s="633"/>
      <c r="BK28" s="633"/>
      <c r="BL28" s="633"/>
      <c r="BM28" s="633"/>
      <c r="BN28" s="67"/>
      <c r="BO28" s="151"/>
      <c r="BP28" s="67" t="s">
        <v>775</v>
      </c>
      <c r="BQ28" s="632" t="s">
        <v>836</v>
      </c>
      <c r="BR28" s="919"/>
      <c r="BS28" s="919"/>
      <c r="BT28" s="919"/>
      <c r="BU28" s="920"/>
      <c r="BV28" s="647">
        <f t="shared" si="1"/>
        <v>544</v>
      </c>
      <c r="BW28" s="648"/>
      <c r="BX28" s="648"/>
      <c r="BY28" s="649"/>
      <c r="BZ28" s="647">
        <f>データ一覧!T504</f>
        <v>438</v>
      </c>
      <c r="CA28" s="648"/>
      <c r="CB28" s="648"/>
      <c r="CC28" s="649"/>
      <c r="CD28" s="647">
        <f>データ一覧!T529</f>
        <v>106</v>
      </c>
      <c r="CE28" s="648"/>
      <c r="CF28" s="648"/>
      <c r="CG28" s="649"/>
      <c r="CH28" s="1477"/>
      <c r="CI28" s="632" t="s">
        <v>640</v>
      </c>
      <c r="CJ28" s="623"/>
      <c r="CK28" s="623"/>
      <c r="CL28" s="623"/>
      <c r="CM28" s="624"/>
      <c r="CN28" s="647">
        <f t="shared" si="0"/>
        <v>553</v>
      </c>
      <c r="CO28" s="648"/>
      <c r="CP28" s="648"/>
      <c r="CQ28" s="649"/>
      <c r="CR28" s="647">
        <f>データ一覧!T517</f>
        <v>90</v>
      </c>
      <c r="CS28" s="648"/>
      <c r="CT28" s="648"/>
      <c r="CU28" s="649"/>
      <c r="CV28" s="647">
        <f>データ一覧!T542</f>
        <v>463</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490"/>
      <c r="Z29" s="116"/>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t="str">
        <f>データ一覧!T336</f>
        <v>…</v>
      </c>
      <c r="AY29" s="633"/>
      <c r="AZ29" s="633"/>
      <c r="BA29" s="248"/>
      <c r="BB29" s="661" t="str">
        <f>+データ一覧!T361</f>
        <v>…</v>
      </c>
      <c r="BC29" s="662"/>
      <c r="BD29" s="662"/>
      <c r="BE29" s="662"/>
      <c r="BF29" s="246"/>
      <c r="BG29" s="247"/>
      <c r="BH29" s="246"/>
      <c r="BI29" s="633" t="str">
        <f>データ一覧!T386</f>
        <v>…</v>
      </c>
      <c r="BJ29" s="633"/>
      <c r="BK29" s="633"/>
      <c r="BL29" s="633"/>
      <c r="BM29" s="633"/>
      <c r="BN29" s="67"/>
      <c r="BO29" s="151"/>
      <c r="BP29" s="67"/>
      <c r="BQ29" s="632" t="s">
        <v>841</v>
      </c>
      <c r="BR29" s="919"/>
      <c r="BS29" s="919"/>
      <c r="BT29" s="919"/>
      <c r="BU29" s="920"/>
      <c r="BV29" s="647">
        <f t="shared" si="1"/>
        <v>506</v>
      </c>
      <c r="BW29" s="648"/>
      <c r="BX29" s="648"/>
      <c r="BY29" s="649"/>
      <c r="BZ29" s="647">
        <f>データ一覧!T505</f>
        <v>299</v>
      </c>
      <c r="CA29" s="648"/>
      <c r="CB29" s="648"/>
      <c r="CC29" s="649"/>
      <c r="CD29" s="647">
        <f>データ一覧!T530</f>
        <v>207</v>
      </c>
      <c r="CE29" s="648"/>
      <c r="CF29" s="648"/>
      <c r="CG29" s="649"/>
      <c r="CH29" s="1477"/>
      <c r="CI29" s="1483" t="s">
        <v>374</v>
      </c>
      <c r="CJ29" s="650"/>
      <c r="CK29" s="650"/>
      <c r="CL29" s="650"/>
      <c r="CM29" s="651"/>
      <c r="CN29" s="647">
        <f t="shared" si="0"/>
        <v>66</v>
      </c>
      <c r="CO29" s="648"/>
      <c r="CP29" s="648"/>
      <c r="CQ29" s="649"/>
      <c r="CR29" s="647">
        <f>データ一覧!T518</f>
        <v>45</v>
      </c>
      <c r="CS29" s="648"/>
      <c r="CT29" s="648"/>
      <c r="CU29" s="649"/>
      <c r="CV29" s="647">
        <f>データ一覧!T543</f>
        <v>21</v>
      </c>
      <c r="CW29" s="648"/>
      <c r="CX29" s="648"/>
      <c r="CY29" s="1109"/>
    </row>
    <row r="30" spans="1:103" ht="15.75" customHeight="1" x14ac:dyDescent="0.15">
      <c r="A30" s="169" t="str">
        <f>データ一覧!$A$22</f>
        <v xml:space="preserve"> 2.10.1</v>
      </c>
      <c r="B30" s="67"/>
      <c r="C30" s="67"/>
      <c r="D30" s="67"/>
      <c r="E30" s="67"/>
      <c r="F30" s="718">
        <f>データ一覧!T22</f>
        <v>4019</v>
      </c>
      <c r="G30" s="1489"/>
      <c r="H30" s="1490"/>
      <c r="I30" s="718">
        <f>+L30+O30</f>
        <v>13222</v>
      </c>
      <c r="J30" s="719"/>
      <c r="K30" s="720"/>
      <c r="L30" s="718">
        <f>データ一覧!T24</f>
        <v>6672</v>
      </c>
      <c r="M30" s="1489"/>
      <c r="N30" s="1490"/>
      <c r="O30" s="718">
        <f>データ一覧!T25</f>
        <v>6550</v>
      </c>
      <c r="P30" s="1489"/>
      <c r="Q30" s="1490"/>
      <c r="R30" s="150"/>
      <c r="S30" s="1491">
        <f t="shared" ref="S30:S35" si="2">+L30/O30*100</f>
        <v>101.86259541984732</v>
      </c>
      <c r="T30" s="1492"/>
      <c r="U30" s="1493">
        <f>データ一覧!T27</f>
        <v>3.2898731027618813</v>
      </c>
      <c r="V30" s="1494"/>
      <c r="W30" s="999">
        <f>データ一覧!T28</f>
        <v>86.9</v>
      </c>
      <c r="X30" s="1000"/>
      <c r="Y30" s="1748"/>
      <c r="Z30" s="112" t="s">
        <v>842</v>
      </c>
      <c r="AA30" s="1750"/>
      <c r="AB30" s="1750"/>
      <c r="AC30" s="1750"/>
      <c r="AD30" s="1750"/>
      <c r="AE30" s="1750"/>
      <c r="AF30" s="1750"/>
      <c r="AG30" s="1750"/>
      <c r="AH30" s="1750"/>
      <c r="AI30" s="1750"/>
      <c r="AJ30" s="1750"/>
      <c r="AK30" s="1750"/>
      <c r="AL30" s="1750"/>
      <c r="AM30" s="126"/>
      <c r="AN30" s="148" t="s">
        <v>1197</v>
      </c>
      <c r="AO30" s="741" t="s">
        <v>517</v>
      </c>
      <c r="AP30" s="741"/>
      <c r="AQ30" s="741"/>
      <c r="AR30" s="741"/>
      <c r="AS30" s="741"/>
      <c r="AT30" s="741"/>
      <c r="AU30" s="741"/>
      <c r="AV30" s="67"/>
      <c r="AW30" s="150"/>
      <c r="AX30" s="633" t="str">
        <f>データ一覧!T337</f>
        <v>…</v>
      </c>
      <c r="AY30" s="633"/>
      <c r="AZ30" s="633"/>
      <c r="BA30" s="248"/>
      <c r="BB30" s="661" t="str">
        <f>+データ一覧!T362</f>
        <v>…</v>
      </c>
      <c r="BC30" s="662"/>
      <c r="BD30" s="662"/>
      <c r="BE30" s="662"/>
      <c r="BF30" s="246"/>
      <c r="BG30" s="247"/>
      <c r="BH30" s="246"/>
      <c r="BI30" s="633" t="str">
        <f>データ一覧!T387</f>
        <v>…</v>
      </c>
      <c r="BJ30" s="633"/>
      <c r="BK30" s="633"/>
      <c r="BL30" s="633"/>
      <c r="BM30" s="633"/>
      <c r="BN30" s="67"/>
      <c r="BO30" s="151"/>
      <c r="BP30" s="148" t="s">
        <v>843</v>
      </c>
      <c r="BQ30" s="565"/>
      <c r="BR30" s="566"/>
      <c r="BS30" s="566"/>
      <c r="BT30" s="566"/>
      <c r="BU30" s="566"/>
      <c r="BV30" s="647">
        <f t="shared" si="1"/>
        <v>3497</v>
      </c>
      <c r="BW30" s="648"/>
      <c r="BX30" s="648"/>
      <c r="BY30" s="649"/>
      <c r="BZ30" s="647">
        <f>データ一覧!T506</f>
        <v>1897</v>
      </c>
      <c r="CA30" s="648"/>
      <c r="CB30" s="648"/>
      <c r="CC30" s="649"/>
      <c r="CD30" s="647">
        <f>データ一覧!T531</f>
        <v>1600</v>
      </c>
      <c r="CE30" s="648"/>
      <c r="CF30" s="648"/>
      <c r="CG30" s="649"/>
      <c r="CH30" s="1477"/>
      <c r="CI30" s="632" t="s">
        <v>844</v>
      </c>
      <c r="CJ30" s="623"/>
      <c r="CK30" s="623"/>
      <c r="CL30" s="623"/>
      <c r="CM30" s="624"/>
      <c r="CN30" s="647">
        <f t="shared" si="0"/>
        <v>447</v>
      </c>
      <c r="CO30" s="648"/>
      <c r="CP30" s="648"/>
      <c r="CQ30" s="649"/>
      <c r="CR30" s="647">
        <f>データ一覧!T519</f>
        <v>278</v>
      </c>
      <c r="CS30" s="648"/>
      <c r="CT30" s="648"/>
      <c r="CU30" s="649"/>
      <c r="CV30" s="647">
        <f>データ一覧!T544</f>
        <v>169</v>
      </c>
      <c r="CW30" s="648"/>
      <c r="CX30" s="648"/>
      <c r="CY30" s="1109"/>
    </row>
    <row r="31" spans="1:103" ht="15.75" customHeight="1" x14ac:dyDescent="0.15">
      <c r="A31" s="169" t="str">
        <f>データ一覧!$A$29</f>
        <v xml:space="preserve"> 7.10.1</v>
      </c>
      <c r="B31" s="67"/>
      <c r="C31" s="67"/>
      <c r="D31" s="67"/>
      <c r="E31" s="67"/>
      <c r="F31" s="718">
        <f>データ一覧!T29</f>
        <v>3687</v>
      </c>
      <c r="G31" s="1489"/>
      <c r="H31" s="1490"/>
      <c r="I31" s="718">
        <f>+L31+O31</f>
        <v>12362</v>
      </c>
      <c r="J31" s="719"/>
      <c r="K31" s="720"/>
      <c r="L31" s="718">
        <f>データ一覧!T31</f>
        <v>6087</v>
      </c>
      <c r="M31" s="719"/>
      <c r="N31" s="720"/>
      <c r="O31" s="718">
        <f>データ一覧!T32</f>
        <v>6275</v>
      </c>
      <c r="P31" s="719"/>
      <c r="Q31" s="720"/>
      <c r="R31" s="67"/>
      <c r="S31" s="1491">
        <f t="shared" si="2"/>
        <v>97.003984063745023</v>
      </c>
      <c r="T31" s="1492"/>
      <c r="U31" s="1495">
        <f>データ一覧!T34</f>
        <v>3.3528614049362626</v>
      </c>
      <c r="V31" s="1496"/>
      <c r="W31" s="999">
        <f>データ一覧!T35</f>
        <v>81.2</v>
      </c>
      <c r="X31" s="1497"/>
      <c r="Y31" s="1751"/>
      <c r="Z31" s="1986"/>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t="str">
        <f>データ一覧!T338</f>
        <v>…</v>
      </c>
      <c r="AY31" s="633"/>
      <c r="AZ31" s="633"/>
      <c r="BA31" s="248"/>
      <c r="BB31" s="661" t="str">
        <f>+データ一覧!T363</f>
        <v>…</v>
      </c>
      <c r="BC31" s="662"/>
      <c r="BD31" s="662"/>
      <c r="BE31" s="662"/>
      <c r="BF31" s="246"/>
      <c r="BG31" s="247"/>
      <c r="BH31" s="246"/>
      <c r="BI31" s="633" t="str">
        <f>データ一覧!T388</f>
        <v>…</v>
      </c>
      <c r="BJ31" s="633"/>
      <c r="BK31" s="633"/>
      <c r="BL31" s="633"/>
      <c r="BM31" s="633"/>
      <c r="BN31" s="67"/>
      <c r="BO31" s="151"/>
      <c r="BP31" s="148"/>
      <c r="BQ31" s="921" t="s">
        <v>845</v>
      </c>
      <c r="BR31" s="921"/>
      <c r="BS31" s="921"/>
      <c r="BT31" s="921"/>
      <c r="BU31" s="922"/>
      <c r="BV31" s="647">
        <f t="shared" si="1"/>
        <v>623</v>
      </c>
      <c r="BW31" s="648"/>
      <c r="BX31" s="648"/>
      <c r="BY31" s="649"/>
      <c r="BZ31" s="647">
        <f>データ一覧!T507</f>
        <v>588</v>
      </c>
      <c r="CA31" s="648"/>
      <c r="CB31" s="648"/>
      <c r="CC31" s="649"/>
      <c r="CD31" s="647">
        <f>データ一覧!T532</f>
        <v>35</v>
      </c>
      <c r="CE31" s="648"/>
      <c r="CF31" s="648"/>
      <c r="CG31" s="649"/>
      <c r="CH31" s="1477"/>
      <c r="CI31" s="632" t="s">
        <v>846</v>
      </c>
      <c r="CJ31" s="623"/>
      <c r="CK31" s="623"/>
      <c r="CL31" s="623"/>
      <c r="CM31" s="624"/>
      <c r="CN31" s="647">
        <f t="shared" si="0"/>
        <v>200</v>
      </c>
      <c r="CO31" s="648"/>
      <c r="CP31" s="648"/>
      <c r="CQ31" s="649"/>
      <c r="CR31" s="647">
        <f>データ一覧!T520</f>
        <v>130</v>
      </c>
      <c r="CS31" s="648"/>
      <c r="CT31" s="648"/>
      <c r="CU31" s="649"/>
      <c r="CV31" s="647">
        <f>データ一覧!T545</f>
        <v>70</v>
      </c>
      <c r="CW31" s="648"/>
      <c r="CX31" s="648"/>
      <c r="CY31" s="1109"/>
    </row>
    <row r="32" spans="1:103" ht="15.75" customHeight="1" x14ac:dyDescent="0.15">
      <c r="A32" s="169" t="str">
        <f>データ一覧!$A$36</f>
        <v>12.10.1</v>
      </c>
      <c r="B32" s="1499"/>
      <c r="C32" s="67"/>
      <c r="D32" s="67"/>
      <c r="E32" s="67"/>
      <c r="F32" s="718">
        <f>データ一覧!T36</f>
        <v>3713</v>
      </c>
      <c r="G32" s="719"/>
      <c r="H32" s="720"/>
      <c r="I32" s="718">
        <f>+L32+O32</f>
        <v>11630</v>
      </c>
      <c r="J32" s="719"/>
      <c r="K32" s="720"/>
      <c r="L32" s="718">
        <f>データ一覧!T38</f>
        <v>5672</v>
      </c>
      <c r="M32" s="719"/>
      <c r="N32" s="720"/>
      <c r="O32" s="718">
        <f>データ一覧!T39</f>
        <v>5958</v>
      </c>
      <c r="P32" s="719"/>
      <c r="Q32" s="720"/>
      <c r="R32" s="67"/>
      <c r="S32" s="1491">
        <f t="shared" si="2"/>
        <v>95.19973145350788</v>
      </c>
      <c r="T32" s="1492"/>
      <c r="U32" s="1495">
        <f>データ一覧!T41</f>
        <v>3.1322380824131431</v>
      </c>
      <c r="V32" s="1496"/>
      <c r="W32" s="999">
        <f>データ一覧!T42</f>
        <v>76.400000000000006</v>
      </c>
      <c r="X32" s="1497"/>
      <c r="Y32" s="1751"/>
      <c r="Z32" s="242"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t="str">
        <f>データ一覧!T339</f>
        <v>…</v>
      </c>
      <c r="AY32" s="633"/>
      <c r="AZ32" s="633"/>
      <c r="BA32" s="248"/>
      <c r="BB32" s="661" t="str">
        <f>+データ一覧!T364</f>
        <v>…</v>
      </c>
      <c r="BC32" s="662"/>
      <c r="BD32" s="662"/>
      <c r="BE32" s="662"/>
      <c r="BF32" s="246"/>
      <c r="BG32" s="247"/>
      <c r="BH32" s="246"/>
      <c r="BI32" s="633" t="str">
        <f>データ一覧!T389</f>
        <v>…</v>
      </c>
      <c r="BJ32" s="633"/>
      <c r="BK32" s="633"/>
      <c r="BL32" s="633"/>
      <c r="BM32" s="633"/>
      <c r="BN32" s="67"/>
      <c r="BO32" s="151"/>
      <c r="BP32" s="67"/>
      <c r="BQ32" s="632" t="s">
        <v>848</v>
      </c>
      <c r="BR32" s="919"/>
      <c r="BS32" s="919"/>
      <c r="BT32" s="919"/>
      <c r="BU32" s="920"/>
      <c r="BV32" s="647">
        <f>BZ32+CD32</f>
        <v>29</v>
      </c>
      <c r="BW32" s="648"/>
      <c r="BX32" s="648"/>
      <c r="BY32" s="649"/>
      <c r="BZ32" s="647">
        <f>データ一覧!T508</f>
        <v>20</v>
      </c>
      <c r="CA32" s="648"/>
      <c r="CB32" s="648"/>
      <c r="CC32" s="649"/>
      <c r="CD32" s="647">
        <f>データ一覧!T533</f>
        <v>9</v>
      </c>
      <c r="CE32" s="648"/>
      <c r="CF32" s="648"/>
      <c r="CG32" s="649"/>
      <c r="CH32" s="1477" t="s">
        <v>849</v>
      </c>
      <c r="CI32" s="565"/>
      <c r="CJ32" s="68"/>
      <c r="CK32" s="68"/>
      <c r="CL32" s="68"/>
      <c r="CM32" s="259"/>
      <c r="CN32" s="647">
        <f t="shared" si="0"/>
        <v>48</v>
      </c>
      <c r="CO32" s="648"/>
      <c r="CP32" s="648"/>
      <c r="CQ32" s="649"/>
      <c r="CR32" s="647">
        <f>データ一覧!T521</f>
        <v>31</v>
      </c>
      <c r="CS32" s="648"/>
      <c r="CT32" s="648"/>
      <c r="CU32" s="649"/>
      <c r="CV32" s="647">
        <f>データ一覧!T546</f>
        <v>17</v>
      </c>
      <c r="CW32" s="648"/>
      <c r="CX32" s="648"/>
      <c r="CY32" s="1109"/>
    </row>
    <row r="33" spans="1:103" ht="15.75" customHeight="1" x14ac:dyDescent="0.15">
      <c r="A33" s="169" t="str">
        <f>+データ一覧!$A$43</f>
        <v>17.10.1</v>
      </c>
      <c r="B33" s="67"/>
      <c r="C33" s="67"/>
      <c r="D33" s="67"/>
      <c r="E33" s="67"/>
      <c r="F33" s="718">
        <f>データ一覧!T43</f>
        <v>3760</v>
      </c>
      <c r="G33" s="1489"/>
      <c r="H33" s="1490"/>
      <c r="I33" s="718">
        <f>+L33+O33</f>
        <v>11023</v>
      </c>
      <c r="J33" s="719"/>
      <c r="K33" s="720"/>
      <c r="L33" s="718">
        <f>データ一覧!T45</f>
        <v>5364</v>
      </c>
      <c r="M33" s="1489"/>
      <c r="N33" s="1490"/>
      <c r="O33" s="718">
        <f>データ一覧!T46</f>
        <v>5659</v>
      </c>
      <c r="P33" s="1489"/>
      <c r="Q33" s="1490"/>
      <c r="R33" s="150"/>
      <c r="S33" s="1491">
        <f t="shared" si="2"/>
        <v>94.787064852447429</v>
      </c>
      <c r="T33" s="1492"/>
      <c r="U33" s="1493">
        <f>データ一覧!T48</f>
        <v>2.9316489361702129</v>
      </c>
      <c r="V33" s="1494"/>
      <c r="W33" s="999">
        <f>データ一覧!T49</f>
        <v>72.400000000000006</v>
      </c>
      <c r="X33" s="1000"/>
      <c r="Y33" s="1748"/>
      <c r="Z33" s="148" t="s">
        <v>850</v>
      </c>
      <c r="AA33" s="490"/>
      <c r="AB33" s="490"/>
      <c r="AC33" s="490"/>
      <c r="AD33" s="490"/>
      <c r="AE33" s="490"/>
      <c r="AF33" s="490"/>
      <c r="AG33" s="153"/>
      <c r="AH33" s="153"/>
      <c r="AI33" s="153"/>
      <c r="AJ33" s="153"/>
      <c r="AK33" s="153"/>
      <c r="AL33" s="153"/>
      <c r="AM33" s="157"/>
      <c r="AN33" s="148" t="s">
        <v>1200</v>
      </c>
      <c r="AO33" s="632" t="s">
        <v>520</v>
      </c>
      <c r="AP33" s="632"/>
      <c r="AQ33" s="632"/>
      <c r="AR33" s="632"/>
      <c r="AS33" s="632"/>
      <c r="AT33" s="632"/>
      <c r="AU33" s="632"/>
      <c r="AV33" s="67"/>
      <c r="AW33" s="150"/>
      <c r="AX33" s="633" t="str">
        <f>データ一覧!T340</f>
        <v>…</v>
      </c>
      <c r="AY33" s="633"/>
      <c r="AZ33" s="633"/>
      <c r="BA33" s="248"/>
      <c r="BB33" s="661" t="str">
        <f>+データ一覧!T365</f>
        <v>…</v>
      </c>
      <c r="BC33" s="662"/>
      <c r="BD33" s="662"/>
      <c r="BE33" s="662"/>
      <c r="BF33" s="246"/>
      <c r="BG33" s="247"/>
      <c r="BH33" s="246"/>
      <c r="BI33" s="633" t="str">
        <f>データ一覧!T390</f>
        <v>…</v>
      </c>
      <c r="BJ33" s="633"/>
      <c r="BK33" s="633"/>
      <c r="BL33" s="633"/>
      <c r="BM33" s="633"/>
      <c r="BN33" s="67"/>
      <c r="BO33" s="151"/>
      <c r="BP33" s="67" t="s">
        <v>775</v>
      </c>
      <c r="BQ33" s="1481" t="s">
        <v>851</v>
      </c>
      <c r="BR33" s="623"/>
      <c r="BS33" s="623"/>
      <c r="BT33" s="623"/>
      <c r="BU33" s="624"/>
      <c r="BV33" s="647">
        <f>BZ33+CD33</f>
        <v>161</v>
      </c>
      <c r="BW33" s="648"/>
      <c r="BX33" s="648"/>
      <c r="BY33" s="649"/>
      <c r="BZ33" s="647">
        <f>データ一覧!T509</f>
        <v>136</v>
      </c>
      <c r="CA33" s="648"/>
      <c r="CB33" s="648"/>
      <c r="CC33" s="649"/>
      <c r="CD33" s="647">
        <f>データ一覧!T534</f>
        <v>25</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+データ一覧!T50</f>
        <v>3879</v>
      </c>
      <c r="G34" s="1489"/>
      <c r="H34" s="1490"/>
      <c r="I34" s="718">
        <f t="shared" ref="I34:I36" si="3">+L34+O34</f>
        <v>10563</v>
      </c>
      <c r="J34" s="719"/>
      <c r="K34" s="720"/>
      <c r="L34" s="718">
        <f>データ一覧!T52</f>
        <v>5292</v>
      </c>
      <c r="M34" s="1489"/>
      <c r="N34" s="1490"/>
      <c r="O34" s="718">
        <f>データ一覧!T53</f>
        <v>5271</v>
      </c>
      <c r="P34" s="1489"/>
      <c r="Q34" s="1490"/>
      <c r="R34" s="150"/>
      <c r="S34" s="1491">
        <f t="shared" si="2"/>
        <v>100.39840637450199</v>
      </c>
      <c r="T34" s="1492"/>
      <c r="U34" s="1493">
        <f>データ一覧!T55</f>
        <v>2.7231245166279967</v>
      </c>
      <c r="V34" s="1494"/>
      <c r="W34" s="999">
        <f>+データ一覧!T56</f>
        <v>69.3</v>
      </c>
      <c r="X34" s="1000"/>
      <c r="Y34" s="1748"/>
      <c r="Z34" s="204"/>
      <c r="AA34" s="166"/>
      <c r="AB34" s="166"/>
      <c r="AC34" s="165"/>
      <c r="AD34" s="182"/>
      <c r="AE34" s="166" t="s">
        <v>766</v>
      </c>
      <c r="AF34" s="165"/>
      <c r="AG34" s="214"/>
      <c r="AH34" s="1753"/>
      <c r="AI34" s="1753"/>
      <c r="AJ34" s="216"/>
      <c r="AK34" s="182"/>
      <c r="AL34" s="490" t="s">
        <v>766</v>
      </c>
      <c r="AM34" s="151"/>
      <c r="AN34" s="148" t="s">
        <v>1201</v>
      </c>
      <c r="AO34" s="632" t="s">
        <v>521</v>
      </c>
      <c r="AP34" s="632"/>
      <c r="AQ34" s="632"/>
      <c r="AR34" s="632"/>
      <c r="AS34" s="632"/>
      <c r="AT34" s="632"/>
      <c r="AU34" s="632"/>
      <c r="AV34" s="67"/>
      <c r="AW34" s="150"/>
      <c r="AX34" s="633" t="str">
        <f>データ一覧!T341</f>
        <v>…</v>
      </c>
      <c r="AY34" s="633"/>
      <c r="AZ34" s="633"/>
      <c r="BA34" s="248"/>
      <c r="BB34" s="661" t="str">
        <f>+データ一覧!T366</f>
        <v>…</v>
      </c>
      <c r="BC34" s="662"/>
      <c r="BD34" s="662"/>
      <c r="BE34" s="662"/>
      <c r="BF34" s="246"/>
      <c r="BG34" s="247"/>
      <c r="BH34" s="246"/>
      <c r="BI34" s="633" t="str">
        <f>データ一覧!T391</f>
        <v>…</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305"/>
      <c r="CU34" s="305"/>
      <c r="CV34" s="305"/>
      <c r="CW34" s="305"/>
      <c r="CX34" s="305"/>
      <c r="CY34" s="306"/>
    </row>
    <row r="35" spans="1:103" ht="15.75" customHeight="1" x14ac:dyDescent="0.15">
      <c r="A35" s="169" t="str">
        <f>データ一覧!$A$57</f>
        <v>27.10.1</v>
      </c>
      <c r="B35" s="67"/>
      <c r="C35" s="67"/>
      <c r="D35" s="67"/>
      <c r="E35" s="67"/>
      <c r="F35" s="718">
        <f>データ一覧!T57</f>
        <v>3899</v>
      </c>
      <c r="G35" s="623"/>
      <c r="H35" s="624"/>
      <c r="I35" s="718">
        <f t="shared" si="3"/>
        <v>9914</v>
      </c>
      <c r="J35" s="719"/>
      <c r="K35" s="720"/>
      <c r="L35" s="1754">
        <f>データ一覧!T59</f>
        <v>4988</v>
      </c>
      <c r="M35" s="667"/>
      <c r="N35" s="927"/>
      <c r="O35" s="1754">
        <f>データ一覧!T60</f>
        <v>4926</v>
      </c>
      <c r="P35" s="667"/>
      <c r="Q35" s="927"/>
      <c r="R35" s="1505"/>
      <c r="S35" s="1491">
        <f t="shared" si="2"/>
        <v>101.25862768980917</v>
      </c>
      <c r="T35" s="1492"/>
      <c r="U35" s="1493">
        <f>データ一覧!T62</f>
        <v>2.5427032572454475</v>
      </c>
      <c r="V35" s="713"/>
      <c r="W35" s="999">
        <f>データ一覧!T63</f>
        <v>65.099999999999994</v>
      </c>
      <c r="X35" s="623"/>
      <c r="Y35" s="712"/>
      <c r="Z35" s="148" t="s">
        <v>852</v>
      </c>
      <c r="AA35" s="490"/>
      <c r="AB35" s="490"/>
      <c r="AC35" s="162"/>
      <c r="AD35" s="666">
        <f>データ一覧!T265</f>
        <v>12599.570000000102</v>
      </c>
      <c r="AE35" s="1072"/>
      <c r="AF35" s="217"/>
      <c r="AG35" s="218" t="s">
        <v>853</v>
      </c>
      <c r="AH35" s="219"/>
      <c r="AI35" s="219"/>
      <c r="AJ35" s="220"/>
      <c r="AK35" s="666">
        <f>データ一覧!T268</f>
        <v>856.77</v>
      </c>
      <c r="AL35" s="1072"/>
      <c r="AM35" s="221"/>
      <c r="AN35" s="148" t="s">
        <v>1203</v>
      </c>
      <c r="AO35" s="632" t="s">
        <v>522</v>
      </c>
      <c r="AP35" s="632"/>
      <c r="AQ35" s="632"/>
      <c r="AR35" s="632"/>
      <c r="AS35" s="632"/>
      <c r="AT35" s="632"/>
      <c r="AU35" s="632"/>
      <c r="AV35" s="67"/>
      <c r="AW35" s="150"/>
      <c r="AX35" s="633" t="str">
        <f>データ一覧!T342</f>
        <v>…</v>
      </c>
      <c r="AY35" s="633"/>
      <c r="AZ35" s="633"/>
      <c r="BA35" s="248"/>
      <c r="BB35" s="661" t="str">
        <f>+データ一覧!T367</f>
        <v>…</v>
      </c>
      <c r="BC35" s="662"/>
      <c r="BD35" s="662"/>
      <c r="BE35" s="662"/>
      <c r="BF35" s="246"/>
      <c r="BG35" s="247"/>
      <c r="BH35" s="246"/>
      <c r="BI35" s="633" t="str">
        <f>データ一覧!T392</f>
        <v>…</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308"/>
      <c r="CU35" s="308"/>
      <c r="CV35" s="308"/>
      <c r="CW35" s="308"/>
      <c r="CX35" s="308"/>
      <c r="CY35" s="309"/>
    </row>
    <row r="36" spans="1:103" ht="15.75" customHeight="1" x14ac:dyDescent="0.15">
      <c r="A36" s="148" t="s">
        <v>854</v>
      </c>
      <c r="B36" s="507"/>
      <c r="C36" s="507"/>
      <c r="D36" s="507"/>
      <c r="E36" s="507"/>
      <c r="F36" s="718">
        <f>データ一覧!T64</f>
        <v>3745</v>
      </c>
      <c r="G36" s="712"/>
      <c r="H36" s="712"/>
      <c r="I36" s="718">
        <f t="shared" si="3"/>
        <v>9179</v>
      </c>
      <c r="J36" s="719"/>
      <c r="K36" s="720"/>
      <c r="L36" s="718">
        <f>データ一覧!T66</f>
        <v>4610</v>
      </c>
      <c r="M36" s="712"/>
      <c r="N36" s="712"/>
      <c r="O36" s="718">
        <f>データ一覧!T67</f>
        <v>4569</v>
      </c>
      <c r="P36" s="712"/>
      <c r="Q36" s="712"/>
      <c r="R36" s="1505"/>
      <c r="S36" s="1491">
        <f>+L36/O36*100</f>
        <v>100.89735171810024</v>
      </c>
      <c r="T36" s="1492"/>
      <c r="U36" s="1495">
        <f>データ一覧!T69</f>
        <v>2.4510013351134847</v>
      </c>
      <c r="V36" s="978"/>
      <c r="W36" s="999">
        <f>データ一覧!T70</f>
        <v>60.237563984774908</v>
      </c>
      <c r="X36" s="712"/>
      <c r="Y36" s="712"/>
      <c r="Z36" s="148" t="s">
        <v>855</v>
      </c>
      <c r="AA36" s="490"/>
      <c r="AB36" s="490"/>
      <c r="AC36" s="162"/>
      <c r="AD36" s="666">
        <f>データ一覧!T266</f>
        <v>2647.82</v>
      </c>
      <c r="AE36" s="1072"/>
      <c r="AF36" s="217"/>
      <c r="AG36" s="218" t="s">
        <v>856</v>
      </c>
      <c r="AH36" s="219"/>
      <c r="AI36" s="219"/>
      <c r="AJ36" s="220"/>
      <c r="AK36" s="666">
        <f>データ一覧!T269</f>
        <v>8597.9700000001012</v>
      </c>
      <c r="AL36" s="1072"/>
      <c r="AM36" s="221"/>
      <c r="AN36" s="148" t="s">
        <v>1204</v>
      </c>
      <c r="AO36" s="632" t="s">
        <v>523</v>
      </c>
      <c r="AP36" s="632"/>
      <c r="AQ36" s="632"/>
      <c r="AR36" s="632"/>
      <c r="AS36" s="632"/>
      <c r="AT36" s="632"/>
      <c r="AU36" s="632"/>
      <c r="AV36" s="67"/>
      <c r="AW36" s="150"/>
      <c r="AX36" s="633" t="str">
        <f>データ一覧!T343</f>
        <v>…</v>
      </c>
      <c r="AY36" s="633"/>
      <c r="AZ36" s="633"/>
      <c r="BA36" s="248"/>
      <c r="BB36" s="661" t="str">
        <f>+データ一覧!T368</f>
        <v>…</v>
      </c>
      <c r="BC36" s="662"/>
      <c r="BD36" s="662"/>
      <c r="BE36" s="662"/>
      <c r="BF36" s="246"/>
      <c r="BG36" s="247"/>
      <c r="BH36" s="246"/>
      <c r="BI36" s="633" t="str">
        <f>データ一覧!T393</f>
        <v>…</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526" t="s">
        <v>1662</v>
      </c>
      <c r="B37" s="508"/>
      <c r="C37" s="508"/>
      <c r="D37" s="508"/>
      <c r="E37" s="508"/>
      <c r="F37" s="1891">
        <f>データ一覧!T71</f>
        <v>3622</v>
      </c>
      <c r="G37" s="1229"/>
      <c r="H37" s="1229"/>
      <c r="I37" s="1891">
        <f>+L37+O37</f>
        <v>8409</v>
      </c>
      <c r="J37" s="1892"/>
      <c r="K37" s="1893"/>
      <c r="L37" s="1891">
        <f>データ一覧!T81</f>
        <v>4280</v>
      </c>
      <c r="M37" s="1229"/>
      <c r="N37" s="1229"/>
      <c r="O37" s="1891">
        <f>データ一覧!T82</f>
        <v>4129</v>
      </c>
      <c r="P37" s="1229"/>
      <c r="Q37" s="1232"/>
      <c r="R37" s="1894"/>
      <c r="S37" s="1895">
        <f>+L37/O37*100</f>
        <v>103.65705982077984</v>
      </c>
      <c r="T37" s="1896"/>
      <c r="U37" s="1897">
        <f>データ一覧!T72</f>
        <v>2.3199999999999998</v>
      </c>
      <c r="V37" s="1233"/>
      <c r="W37" s="1898">
        <f>データ一覧!T73</f>
        <v>55.18440740254627</v>
      </c>
      <c r="X37" s="1229"/>
      <c r="Y37" s="1229"/>
      <c r="Z37" s="148" t="s">
        <v>870</v>
      </c>
      <c r="AA37" s="490"/>
      <c r="AB37" s="490"/>
      <c r="AC37" s="162"/>
      <c r="AD37" s="666">
        <f>データ一覧!T267</f>
        <v>3.93</v>
      </c>
      <c r="AE37" s="1072"/>
      <c r="AF37" s="217"/>
      <c r="AG37" s="218" t="s">
        <v>871</v>
      </c>
      <c r="AH37" s="219"/>
      <c r="AI37" s="219"/>
      <c r="AJ37" s="220"/>
      <c r="AK37" s="666">
        <f>データ一覧!T270</f>
        <v>27.740000000000002</v>
      </c>
      <c r="AL37" s="1072"/>
      <c r="AM37" s="221"/>
      <c r="AN37" s="148" t="s">
        <v>1205</v>
      </c>
      <c r="AO37" s="632" t="s">
        <v>524</v>
      </c>
      <c r="AP37" s="632"/>
      <c r="AQ37" s="632"/>
      <c r="AR37" s="632"/>
      <c r="AS37" s="632"/>
      <c r="AT37" s="632"/>
      <c r="AU37" s="632"/>
      <c r="AV37" s="67"/>
      <c r="AW37" s="150"/>
      <c r="AX37" s="633" t="str">
        <f>データ一覧!T344</f>
        <v>…</v>
      </c>
      <c r="AY37" s="633"/>
      <c r="AZ37" s="633"/>
      <c r="BA37" s="248"/>
      <c r="BB37" s="661" t="str">
        <f>+データ一覧!T369</f>
        <v>…</v>
      </c>
      <c r="BC37" s="662"/>
      <c r="BD37" s="662"/>
      <c r="BE37" s="662"/>
      <c r="BF37" s="246"/>
      <c r="BG37" s="247"/>
      <c r="BH37" s="246"/>
      <c r="BI37" s="633" t="str">
        <f>データ一覧!T394</f>
        <v>…</v>
      </c>
      <c r="BJ37" s="633"/>
      <c r="BK37" s="633"/>
      <c r="BL37" s="633"/>
      <c r="BM37" s="633"/>
      <c r="BN37" s="67"/>
      <c r="BO37" s="151"/>
      <c r="BP37" s="1009" t="s">
        <v>872</v>
      </c>
      <c r="BQ37" s="996"/>
      <c r="BR37" s="996"/>
      <c r="BS37" s="996"/>
      <c r="BT37" s="996"/>
      <c r="BU37" s="996"/>
      <c r="BV37" s="997"/>
      <c r="BW37" s="182"/>
      <c r="BX37" s="966">
        <f>データ一覧!T547</f>
        <v>0</v>
      </c>
      <c r="BY37" s="966"/>
      <c r="BZ37" s="966"/>
      <c r="CA37" s="165"/>
      <c r="CB37" s="896">
        <f>データ一覧!T560</f>
        <v>0</v>
      </c>
      <c r="CC37" s="966"/>
      <c r="CD37" s="966"/>
      <c r="CE37" s="966"/>
      <c r="CF37" s="67" t="s">
        <v>873</v>
      </c>
      <c r="CG37" s="263"/>
      <c r="CH37" s="995" t="s">
        <v>654</v>
      </c>
      <c r="CI37" s="996"/>
      <c r="CJ37" s="996"/>
      <c r="CK37" s="996"/>
      <c r="CL37" s="996"/>
      <c r="CM37" s="996"/>
      <c r="CN37" s="997"/>
      <c r="CO37" s="264"/>
      <c r="CP37" s="966">
        <f>データ一覧!T553</f>
        <v>0</v>
      </c>
      <c r="CQ37" s="966"/>
      <c r="CR37" s="966"/>
      <c r="CS37" s="165"/>
      <c r="CT37" s="762">
        <f>データ一覧!T566</f>
        <v>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490"/>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t="str">
        <f>データ一覧!T345</f>
        <v>…</v>
      </c>
      <c r="AY38" s="633"/>
      <c r="AZ38" s="633"/>
      <c r="BA38" s="248"/>
      <c r="BB38" s="661" t="str">
        <f>+データ一覧!T370</f>
        <v>…</v>
      </c>
      <c r="BC38" s="662"/>
      <c r="BD38" s="662"/>
      <c r="BE38" s="662"/>
      <c r="BF38" s="246"/>
      <c r="BG38" s="247"/>
      <c r="BH38" s="246"/>
      <c r="BI38" s="633" t="str">
        <f>データ一覧!T395</f>
        <v>…</v>
      </c>
      <c r="BJ38" s="633"/>
      <c r="BK38" s="633"/>
      <c r="BL38" s="633"/>
      <c r="BM38" s="633"/>
      <c r="BN38" s="67"/>
      <c r="BO38" s="151"/>
      <c r="BP38" s="759" t="s">
        <v>877</v>
      </c>
      <c r="BQ38" s="760"/>
      <c r="BR38" s="760"/>
      <c r="BS38" s="760"/>
      <c r="BT38" s="760"/>
      <c r="BU38" s="760"/>
      <c r="BV38" s="761"/>
      <c r="BW38" s="150"/>
      <c r="BX38" s="966">
        <f>データ一覧!T548</f>
        <v>0</v>
      </c>
      <c r="BY38" s="966"/>
      <c r="BZ38" s="966"/>
      <c r="CA38" s="603"/>
      <c r="CB38" s="896">
        <f>データ一覧!T561</f>
        <v>0</v>
      </c>
      <c r="CC38" s="966"/>
      <c r="CD38" s="966"/>
      <c r="CE38" s="966"/>
      <c r="CF38" s="67"/>
      <c r="CG38" s="149"/>
      <c r="CH38" s="905" t="s">
        <v>655</v>
      </c>
      <c r="CI38" s="760"/>
      <c r="CJ38" s="760"/>
      <c r="CK38" s="760"/>
      <c r="CL38" s="760"/>
      <c r="CM38" s="760"/>
      <c r="CN38" s="760"/>
      <c r="CO38" s="266"/>
      <c r="CP38" s="966">
        <f>データ一覧!T554</f>
        <v>0</v>
      </c>
      <c r="CQ38" s="966"/>
      <c r="CR38" s="966"/>
      <c r="CS38" s="603"/>
      <c r="CT38" s="661">
        <f>データ一覧!T567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490"/>
      <c r="Z39" s="152"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t="str">
        <f>データ一覧!T346</f>
        <v>…</v>
      </c>
      <c r="AY39" s="633"/>
      <c r="AZ39" s="633"/>
      <c r="BA39" s="248"/>
      <c r="BB39" s="661" t="str">
        <f>+データ一覧!T371</f>
        <v>…</v>
      </c>
      <c r="BC39" s="662"/>
      <c r="BD39" s="662"/>
      <c r="BE39" s="662"/>
      <c r="BF39" s="246"/>
      <c r="BG39" s="247"/>
      <c r="BH39" s="246"/>
      <c r="BI39" s="633" t="str">
        <f>データ一覧!T396</f>
        <v>…</v>
      </c>
      <c r="BJ39" s="633"/>
      <c r="BK39" s="633"/>
      <c r="BL39" s="633"/>
      <c r="BM39" s="633"/>
      <c r="BN39" s="67"/>
      <c r="BO39" s="151"/>
      <c r="BP39" s="759" t="s">
        <v>889</v>
      </c>
      <c r="BQ39" s="760"/>
      <c r="BR39" s="760"/>
      <c r="BS39" s="760"/>
      <c r="BT39" s="760"/>
      <c r="BU39" s="760"/>
      <c r="BV39" s="761"/>
      <c r="BW39" s="150"/>
      <c r="BX39" s="966">
        <f>データ一覧!T549</f>
        <v>1</v>
      </c>
      <c r="BY39" s="966"/>
      <c r="BZ39" s="966"/>
      <c r="CA39" s="603"/>
      <c r="CB39" s="896">
        <f>データ一覧!T562</f>
        <v>0</v>
      </c>
      <c r="CC39" s="966"/>
      <c r="CD39" s="966"/>
      <c r="CE39" s="966"/>
      <c r="CF39" s="67"/>
      <c r="CG39" s="149"/>
      <c r="CH39" s="914" t="s">
        <v>890</v>
      </c>
      <c r="CI39" s="760"/>
      <c r="CJ39" s="760"/>
      <c r="CK39" s="760"/>
      <c r="CL39" s="760"/>
      <c r="CM39" s="760"/>
      <c r="CN39" s="760"/>
      <c r="CO39" s="267"/>
      <c r="CP39" s="966">
        <f>データ一覧!T555</f>
        <v>7</v>
      </c>
      <c r="CQ39" s="966"/>
      <c r="CR39" s="966"/>
      <c r="CS39" s="603"/>
      <c r="CT39" s="661">
        <f>データ一覧!T568</f>
        <v>350</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280" t="s">
        <v>1213</v>
      </c>
      <c r="Z40" s="204"/>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t="str">
        <f>データ一覧!T347</f>
        <v>…</v>
      </c>
      <c r="AY40" s="633"/>
      <c r="AZ40" s="633"/>
      <c r="BA40" s="248"/>
      <c r="BB40" s="661" t="str">
        <f>+データ一覧!T372</f>
        <v>…</v>
      </c>
      <c r="BC40" s="662"/>
      <c r="BD40" s="662"/>
      <c r="BE40" s="662"/>
      <c r="BF40" s="246"/>
      <c r="BG40" s="247"/>
      <c r="BH40" s="246"/>
      <c r="BI40" s="633" t="str">
        <f>データ一覧!T397</f>
        <v>…</v>
      </c>
      <c r="BJ40" s="633"/>
      <c r="BK40" s="633"/>
      <c r="BL40" s="633"/>
      <c r="BM40" s="633"/>
      <c r="BN40" s="67"/>
      <c r="BO40" s="151"/>
      <c r="BP40" s="759" t="s">
        <v>894</v>
      </c>
      <c r="BQ40" s="760"/>
      <c r="BR40" s="760"/>
      <c r="BS40" s="760"/>
      <c r="BT40" s="760"/>
      <c r="BU40" s="760"/>
      <c r="BV40" s="761"/>
      <c r="BW40" s="150"/>
      <c r="BX40" s="966">
        <f>データ一覧!T550</f>
        <v>14</v>
      </c>
      <c r="BY40" s="966"/>
      <c r="BZ40" s="966"/>
      <c r="CA40" s="603"/>
      <c r="CB40" s="896">
        <f>データ一覧!T563</f>
        <v>262</v>
      </c>
      <c r="CC40" s="966"/>
      <c r="CD40" s="966"/>
      <c r="CE40" s="966"/>
      <c r="CF40" s="67"/>
      <c r="CG40" s="149"/>
      <c r="CH40" s="914" t="s">
        <v>895</v>
      </c>
      <c r="CI40" s="760"/>
      <c r="CJ40" s="760"/>
      <c r="CK40" s="760"/>
      <c r="CL40" s="760"/>
      <c r="CM40" s="760"/>
      <c r="CN40" s="760"/>
      <c r="CO40" s="267"/>
      <c r="CP40" s="966">
        <f>データ一覧!T556</f>
        <v>0</v>
      </c>
      <c r="CQ40" s="966"/>
      <c r="CR40" s="966"/>
      <c r="CS40" s="603"/>
      <c r="CT40" s="661">
        <f>データ一覧!T569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166"/>
      <c r="Z41" s="148" t="s">
        <v>898</v>
      </c>
      <c r="AA41" s="490"/>
      <c r="AB41" s="490"/>
      <c r="AC41" s="490"/>
      <c r="AD41" s="661">
        <f>データ一覧!T271</f>
        <v>0.37</v>
      </c>
      <c r="AE41" s="662"/>
      <c r="AF41" s="217"/>
      <c r="AG41" s="656" t="s">
        <v>899</v>
      </c>
      <c r="AH41" s="1059"/>
      <c r="AI41" s="1059"/>
      <c r="AJ41" s="658"/>
      <c r="AK41" s="666">
        <f>データ一覧!T273</f>
        <v>6.6</v>
      </c>
      <c r="AL41" s="1072"/>
      <c r="AM41" s="221"/>
      <c r="AN41" s="148"/>
      <c r="AO41" s="632" t="s">
        <v>528</v>
      </c>
      <c r="AP41" s="632"/>
      <c r="AQ41" s="632"/>
      <c r="AR41" s="632"/>
      <c r="AS41" s="632"/>
      <c r="AT41" s="632"/>
      <c r="AU41" s="632"/>
      <c r="AV41" s="67"/>
      <c r="AW41" s="150"/>
      <c r="AX41" s="633" t="str">
        <f>データ一覧!T348</f>
        <v>…</v>
      </c>
      <c r="AY41" s="633"/>
      <c r="AZ41" s="633"/>
      <c r="BA41" s="248"/>
      <c r="BB41" s="661" t="str">
        <f>+データ一覧!T373</f>
        <v>…</v>
      </c>
      <c r="BC41" s="662"/>
      <c r="BD41" s="662"/>
      <c r="BE41" s="662"/>
      <c r="BF41" s="246"/>
      <c r="BG41" s="247"/>
      <c r="BH41" s="246"/>
      <c r="BI41" s="633" t="str">
        <f>データ一覧!T398</f>
        <v>…</v>
      </c>
      <c r="BJ41" s="633"/>
      <c r="BK41" s="633"/>
      <c r="BL41" s="633"/>
      <c r="BM41" s="633"/>
      <c r="BN41" s="67"/>
      <c r="BO41" s="151"/>
      <c r="BP41" s="899" t="s">
        <v>900</v>
      </c>
      <c r="BQ41" s="900"/>
      <c r="BR41" s="900"/>
      <c r="BS41" s="900"/>
      <c r="BT41" s="900"/>
      <c r="BU41" s="900"/>
      <c r="BV41" s="901"/>
      <c r="BW41" s="150"/>
      <c r="BX41" s="913">
        <f>データ一覧!T551</f>
        <v>0</v>
      </c>
      <c r="BY41" s="913"/>
      <c r="BZ41" s="913"/>
      <c r="CA41" s="603"/>
      <c r="CB41" s="1016">
        <f>データ一覧!T564</f>
        <v>0</v>
      </c>
      <c r="CC41" s="913"/>
      <c r="CD41" s="913"/>
      <c r="CE41" s="913"/>
      <c r="CF41" s="67"/>
      <c r="CG41" s="149"/>
      <c r="CH41" s="914" t="s">
        <v>901</v>
      </c>
      <c r="CI41" s="760"/>
      <c r="CJ41" s="760"/>
      <c r="CK41" s="760"/>
      <c r="CL41" s="760"/>
      <c r="CM41" s="760"/>
      <c r="CN41" s="760"/>
      <c r="CO41" s="267"/>
      <c r="CP41" s="966">
        <f>データ一覧!T557</f>
        <v>0</v>
      </c>
      <c r="CQ41" s="966"/>
      <c r="CR41" s="966"/>
      <c r="CS41" s="603"/>
      <c r="CT41" s="661">
        <f>データ一覧!T570</f>
        <v>0</v>
      </c>
      <c r="CU41" s="662"/>
      <c r="CV41" s="662"/>
      <c r="CW41" s="662"/>
      <c r="CX41" s="67"/>
      <c r="CY41" s="270"/>
    </row>
    <row r="42" spans="1:103" ht="15.75" customHeight="1" x14ac:dyDescent="0.15">
      <c r="A42" s="579" t="s">
        <v>896</v>
      </c>
      <c r="B42" s="1517" t="str">
        <f>+MID(データ一覧!$A$83,3,2)</f>
        <v>10</v>
      </c>
      <c r="C42" s="1518" t="s">
        <v>897</v>
      </c>
      <c r="D42" s="622"/>
      <c r="E42" s="718">
        <f>+E43+E44</f>
        <v>877</v>
      </c>
      <c r="F42" s="719"/>
      <c r="G42" s="720"/>
      <c r="H42" s="718">
        <f>+H43+H44</f>
        <v>653</v>
      </c>
      <c r="I42" s="719"/>
      <c r="J42" s="720"/>
      <c r="K42" s="718">
        <f>+K43+K44</f>
        <v>614</v>
      </c>
      <c r="L42" s="719"/>
      <c r="M42" s="720"/>
      <c r="N42" s="718">
        <f>+N43+N44</f>
        <v>836</v>
      </c>
      <c r="O42" s="719"/>
      <c r="P42" s="720"/>
      <c r="Q42" s="718">
        <f>+Q43+Q44</f>
        <v>1059</v>
      </c>
      <c r="R42" s="719"/>
      <c r="S42" s="720"/>
      <c r="T42" s="718">
        <f>+T43+T44</f>
        <v>1099</v>
      </c>
      <c r="U42" s="719"/>
      <c r="V42" s="720"/>
      <c r="W42" s="718">
        <f>+W43+W44</f>
        <v>3199</v>
      </c>
      <c r="X42" s="719"/>
      <c r="Y42" s="1736"/>
      <c r="Z42" s="148" t="s">
        <v>1215</v>
      </c>
      <c r="AA42" s="490"/>
      <c r="AB42" s="490"/>
      <c r="AC42" s="490"/>
      <c r="AD42" s="666">
        <f>データ一覧!T272</f>
        <v>464.969999999999</v>
      </c>
      <c r="AE42" s="1072"/>
      <c r="AF42" s="217"/>
      <c r="AG42" s="656" t="s">
        <v>904</v>
      </c>
      <c r="AH42" s="1059"/>
      <c r="AI42" s="1059"/>
      <c r="AJ42" s="658"/>
      <c r="AK42" s="666">
        <f>データ一覧!T274</f>
        <v>1040.3</v>
      </c>
      <c r="AL42" s="1072"/>
      <c r="AM42" s="221"/>
      <c r="AN42" s="148" t="s">
        <v>1216</v>
      </c>
      <c r="AO42" s="632" t="s">
        <v>529</v>
      </c>
      <c r="AP42" s="632"/>
      <c r="AQ42" s="632"/>
      <c r="AR42" s="632"/>
      <c r="AS42" s="632"/>
      <c r="AT42" s="632"/>
      <c r="AU42" s="632"/>
      <c r="AV42" s="67"/>
      <c r="AW42" s="150"/>
      <c r="AX42" s="633" t="str">
        <f>データ一覧!T349</f>
        <v>…</v>
      </c>
      <c r="AY42" s="633"/>
      <c r="AZ42" s="633"/>
      <c r="BA42" s="248"/>
      <c r="BB42" s="661" t="str">
        <f>+データ一覧!T374</f>
        <v>…</v>
      </c>
      <c r="BC42" s="662"/>
      <c r="BD42" s="662"/>
      <c r="BE42" s="662"/>
      <c r="BF42" s="246"/>
      <c r="BG42" s="247"/>
      <c r="BH42" s="246"/>
      <c r="BI42" s="633" t="str">
        <f>データ一覧!T399</f>
        <v>…</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データ一覧!T558+データ一覧!T559</f>
        <v>2</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データ一覧!T83</f>
        <v>471</v>
      </c>
      <c r="F43" s="1489"/>
      <c r="G43" s="1490"/>
      <c r="H43" s="718">
        <f>データ一覧!T84</f>
        <v>354</v>
      </c>
      <c r="I43" s="1489"/>
      <c r="J43" s="1490"/>
      <c r="K43" s="718">
        <f>データ一覧!T85</f>
        <v>359</v>
      </c>
      <c r="L43" s="1489"/>
      <c r="M43" s="1490"/>
      <c r="N43" s="718">
        <f>データ一覧!T86</f>
        <v>442</v>
      </c>
      <c r="O43" s="1489"/>
      <c r="P43" s="1490"/>
      <c r="Q43" s="718">
        <f>データ一覧!T87</f>
        <v>587</v>
      </c>
      <c r="R43" s="1489"/>
      <c r="S43" s="1490"/>
      <c r="T43" s="718">
        <f>データ一覧!T88</f>
        <v>599</v>
      </c>
      <c r="U43" s="1489"/>
      <c r="V43" s="1490"/>
      <c r="W43" s="718">
        <f>データ一覧!T89</f>
        <v>1424</v>
      </c>
      <c r="X43" s="1489"/>
      <c r="Y43" s="1500"/>
      <c r="Z43" s="148"/>
      <c r="AA43" s="490"/>
      <c r="AB43" s="490"/>
      <c r="AC43" s="490"/>
      <c r="AD43" s="239"/>
      <c r="AE43" s="240"/>
      <c r="AF43" s="234"/>
      <c r="AG43" s="673" t="s">
        <v>908</v>
      </c>
      <c r="AH43" s="645"/>
      <c r="AI43" s="645"/>
      <c r="AJ43" s="672"/>
      <c r="AK43" s="666">
        <f>データ一覧!T275</f>
        <v>11552.6700000001</v>
      </c>
      <c r="AL43" s="1072"/>
      <c r="AM43" s="221"/>
      <c r="AN43" s="148" t="s">
        <v>1217</v>
      </c>
      <c r="AO43" s="741" t="s">
        <v>530</v>
      </c>
      <c r="AP43" s="741"/>
      <c r="AQ43" s="741"/>
      <c r="AR43" s="741"/>
      <c r="AS43" s="741"/>
      <c r="AT43" s="741"/>
      <c r="AU43" s="741"/>
      <c r="AV43" s="67"/>
      <c r="AW43" s="150"/>
      <c r="AX43" s="633" t="str">
        <f>データ一覧!T350</f>
        <v>…</v>
      </c>
      <c r="AY43" s="633"/>
      <c r="AZ43" s="633"/>
      <c r="BA43" s="248"/>
      <c r="BB43" s="661" t="str">
        <f>+データ一覧!T375</f>
        <v>…</v>
      </c>
      <c r="BC43" s="662"/>
      <c r="BD43" s="662"/>
      <c r="BE43" s="662"/>
      <c r="BF43" s="246"/>
      <c r="BG43" s="247"/>
      <c r="BH43" s="246"/>
      <c r="BI43" s="633" t="str">
        <f>データ一覧!T400</f>
        <v>…</v>
      </c>
      <c r="BJ43" s="633"/>
      <c r="BK43" s="633"/>
      <c r="BL43" s="633"/>
      <c r="BM43" s="633"/>
      <c r="BN43" s="67"/>
      <c r="BO43" s="151"/>
      <c r="BP43" s="1017" t="s">
        <v>909</v>
      </c>
      <c r="BQ43" s="1018"/>
      <c r="BR43" s="1018"/>
      <c r="BS43" s="1018"/>
      <c r="BT43" s="1018"/>
      <c r="BU43" s="1018"/>
      <c r="BV43" s="1019"/>
      <c r="BW43" s="271"/>
      <c r="BX43" s="966">
        <f>データ一覧!T552</f>
        <v>8</v>
      </c>
      <c r="BY43" s="966"/>
      <c r="BZ43" s="966"/>
      <c r="CA43" s="603"/>
      <c r="CB43" s="896">
        <f>データ一覧!T565</f>
        <v>71</v>
      </c>
      <c r="CC43" s="966"/>
      <c r="CD43" s="966"/>
      <c r="CE43" s="966"/>
      <c r="CF43" s="67"/>
      <c r="CG43" s="149"/>
      <c r="CH43" s="914"/>
      <c r="CI43" s="760"/>
      <c r="CJ43" s="760"/>
      <c r="CK43" s="760"/>
      <c r="CL43" s="760"/>
      <c r="CM43" s="760"/>
      <c r="CN43" s="760"/>
      <c r="CO43" s="267"/>
      <c r="CP43" s="966"/>
      <c r="CQ43" s="966"/>
      <c r="CR43" s="966"/>
      <c r="CS43" s="603"/>
      <c r="CT43" s="661"/>
      <c r="CU43" s="662"/>
      <c r="CV43" s="662"/>
      <c r="CW43" s="662"/>
      <c r="CX43" s="67"/>
      <c r="CY43" s="151"/>
    </row>
    <row r="44" spans="1:103" ht="15.75" customHeight="1" x14ac:dyDescent="0.15">
      <c r="A44" s="579" t="s">
        <v>906</v>
      </c>
      <c r="B44" s="1513" t="str">
        <f>+RIGHT(データ一覧!$A$83,1)</f>
        <v>1</v>
      </c>
      <c r="C44" s="150" t="s">
        <v>907</v>
      </c>
      <c r="D44" s="162"/>
      <c r="E44" s="718">
        <f>データ一覧!T91</f>
        <v>406</v>
      </c>
      <c r="F44" s="1489"/>
      <c r="G44" s="1490"/>
      <c r="H44" s="718">
        <f>データ一覧!T92</f>
        <v>299</v>
      </c>
      <c r="I44" s="1489"/>
      <c r="J44" s="1490"/>
      <c r="K44" s="718">
        <f>データ一覧!T93</f>
        <v>255</v>
      </c>
      <c r="L44" s="1489"/>
      <c r="M44" s="1490"/>
      <c r="N44" s="718">
        <f>データ一覧!T94</f>
        <v>394</v>
      </c>
      <c r="O44" s="1489"/>
      <c r="P44" s="1490"/>
      <c r="Q44" s="718">
        <f>データ一覧!T95</f>
        <v>472</v>
      </c>
      <c r="R44" s="1489"/>
      <c r="S44" s="1490"/>
      <c r="T44" s="718">
        <f>データ一覧!T96</f>
        <v>500</v>
      </c>
      <c r="U44" s="1489"/>
      <c r="V44" s="1490"/>
      <c r="W44" s="718">
        <f>データ一覧!T97</f>
        <v>1775</v>
      </c>
      <c r="X44" s="1489"/>
      <c r="Y44" s="1500"/>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t="str">
        <f>データ一覧!T351</f>
        <v>…</v>
      </c>
      <c r="AY44" s="633"/>
      <c r="AZ44" s="633"/>
      <c r="BA44" s="248"/>
      <c r="BB44" s="661" t="str">
        <f>+データ一覧!T376</f>
        <v>…</v>
      </c>
      <c r="BC44" s="662"/>
      <c r="BD44" s="662"/>
      <c r="BE44" s="662"/>
      <c r="BF44" s="491"/>
      <c r="BG44" s="247"/>
      <c r="BH44" s="491"/>
      <c r="BI44" s="633" t="str">
        <f>データ一覧!T401</f>
        <v>…</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8"/>
      <c r="D45" s="159"/>
      <c r="E45" s="159"/>
      <c r="F45" s="159"/>
      <c r="G45" s="160"/>
      <c r="H45" s="158" t="s">
        <v>912</v>
      </c>
      <c r="I45" s="159"/>
      <c r="J45" s="159"/>
      <c r="K45" s="159"/>
      <c r="L45" s="159"/>
      <c r="M45" s="160"/>
      <c r="N45" s="1863" t="s">
        <v>913</v>
      </c>
      <c r="O45" s="159"/>
      <c r="P45" s="159"/>
      <c r="Q45" s="159"/>
      <c r="R45" s="159"/>
      <c r="S45" s="160"/>
      <c r="T45" s="1527" t="str">
        <f>データ一覧!$A78</f>
        <v>6.1.1～6.12.31</v>
      </c>
      <c r="U45" s="685"/>
      <c r="V45" s="685"/>
      <c r="W45" s="685"/>
      <c r="X45" s="685"/>
      <c r="Y45" s="685"/>
      <c r="Z45" s="1528" t="s">
        <v>914</v>
      </c>
      <c r="AA45" s="1529"/>
      <c r="AB45" s="1529"/>
      <c r="AC45" s="1530"/>
      <c r="AD45" s="1080">
        <f>データ一覧!T276</f>
        <v>2640</v>
      </c>
      <c r="AE45" s="813"/>
      <c r="AF45" s="580" t="s">
        <v>915</v>
      </c>
      <c r="AG45" s="1531" t="s">
        <v>916</v>
      </c>
      <c r="AH45" s="908"/>
      <c r="AI45" s="908"/>
      <c r="AJ45" s="909"/>
      <c r="AK45" s="1080">
        <f>データ一覧!T277</f>
        <v>0</v>
      </c>
      <c r="AL45" s="813"/>
      <c r="AM45" s="594" t="s">
        <v>917</v>
      </c>
      <c r="AN45" s="148"/>
      <c r="AO45" s="509"/>
      <c r="AP45" s="509"/>
      <c r="AQ45" s="509"/>
      <c r="AR45" s="509"/>
      <c r="AS45" s="509"/>
      <c r="AT45" s="509"/>
      <c r="AU45" s="509"/>
      <c r="AV45" s="510"/>
      <c r="AW45" s="511"/>
      <c r="AX45" s="512"/>
      <c r="AY45" s="512"/>
      <c r="AZ45" s="512"/>
      <c r="BA45" s="513"/>
      <c r="BB45" s="514"/>
      <c r="BC45" s="514"/>
      <c r="BD45" s="514"/>
      <c r="BE45" s="514"/>
      <c r="BF45" s="513"/>
      <c r="BG45" s="515"/>
      <c r="BH45" s="515"/>
      <c r="BI45" s="512"/>
      <c r="BJ45" s="512"/>
      <c r="BK45" s="512"/>
      <c r="BL45" s="512"/>
      <c r="BM45" s="512"/>
      <c r="BN45" s="511"/>
      <c r="BO45" s="516"/>
      <c r="BP45" s="779"/>
      <c r="BQ45" s="780"/>
      <c r="BR45" s="780"/>
      <c r="BS45" s="780"/>
      <c r="BT45" s="780"/>
      <c r="BU45" s="780"/>
      <c r="BV45" s="780"/>
      <c r="BW45" s="780"/>
      <c r="BX45" s="780"/>
      <c r="BY45" s="780"/>
      <c r="BZ45" s="780"/>
      <c r="CA45" s="780"/>
      <c r="CB45" s="780"/>
      <c r="CC45" s="780"/>
      <c r="CD45" s="1968"/>
      <c r="CE45" s="1968"/>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3"/>
      <c r="Z46" s="710" t="s">
        <v>925</v>
      </c>
      <c r="AA46" s="723"/>
      <c r="AB46" s="723"/>
      <c r="AC46" s="711"/>
      <c r="AD46" s="896">
        <f>データ一覧!T279</f>
        <v>0</v>
      </c>
      <c r="AE46" s="1759"/>
      <c r="AF46" s="580" t="s">
        <v>915</v>
      </c>
      <c r="AG46" s="1534" t="s">
        <v>926</v>
      </c>
      <c r="AH46" s="1051"/>
      <c r="AI46" s="1051"/>
      <c r="AJ46" s="920"/>
      <c r="AK46" s="896">
        <f>データ一覧!T278</f>
        <v>0</v>
      </c>
      <c r="AL46" s="1759"/>
      <c r="AM46" s="594" t="s">
        <v>917</v>
      </c>
      <c r="AN46" s="170" t="s">
        <v>927</v>
      </c>
      <c r="AO46" s="517"/>
      <c r="AP46" s="517"/>
      <c r="AQ46" s="518"/>
      <c r="AR46" s="518"/>
      <c r="AS46" s="518"/>
      <c r="AT46" s="518"/>
      <c r="AU46" s="518"/>
      <c r="AV46" s="519"/>
      <c r="AW46" s="518"/>
      <c r="AX46" s="518"/>
      <c r="AY46" s="518"/>
      <c r="AZ46" s="518"/>
      <c r="BA46" s="520"/>
      <c r="BB46" s="521"/>
      <c r="BC46" s="521"/>
      <c r="BD46" s="521"/>
      <c r="BE46" s="521"/>
      <c r="BF46" s="513"/>
      <c r="BG46" s="522"/>
      <c r="BH46" s="522"/>
      <c r="BI46" s="522"/>
      <c r="BJ46" s="522"/>
      <c r="BK46" s="522"/>
      <c r="BL46" s="522"/>
      <c r="BM46" s="523"/>
      <c r="BN46" s="524"/>
      <c r="BO46" s="525"/>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490"/>
      <c r="Z47" s="1187" t="s">
        <v>932</v>
      </c>
      <c r="AA47" s="683"/>
      <c r="AB47" s="683"/>
      <c r="AC47" s="1188"/>
      <c r="AD47" s="1010">
        <f>+データ一覧!T280</f>
        <v>0</v>
      </c>
      <c r="AE47" s="1011"/>
      <c r="AF47" s="580" t="s">
        <v>915</v>
      </c>
      <c r="AG47" s="1538" t="s">
        <v>933</v>
      </c>
      <c r="AH47" s="1006"/>
      <c r="AI47" s="1006"/>
      <c r="AJ47" s="1007"/>
      <c r="AK47" s="1010">
        <f>+データ一覧!T281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データ一覧!T74</f>
        <v>67</v>
      </c>
      <c r="I48" s="1541"/>
      <c r="J48" s="1542"/>
      <c r="K48" s="769">
        <f>データ一覧!T75</f>
        <v>152</v>
      </c>
      <c r="L48" s="1541"/>
      <c r="M48" s="1542"/>
      <c r="N48" s="769">
        <f>データ一覧!T76</f>
        <v>200</v>
      </c>
      <c r="O48" s="1541"/>
      <c r="P48" s="1542"/>
      <c r="Q48" s="769">
        <f>データ一覧!T77</f>
        <v>277</v>
      </c>
      <c r="R48" s="1541"/>
      <c r="S48" s="1542"/>
      <c r="T48" s="769">
        <f>データ一覧!T78</f>
        <v>37</v>
      </c>
      <c r="U48" s="1541"/>
      <c r="V48" s="1542"/>
      <c r="W48" s="769">
        <f>データ一覧!T79</f>
        <v>5</v>
      </c>
      <c r="X48" s="1541"/>
      <c r="Y48" s="1770"/>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データ一覧!T574</f>
        <v>3</v>
      </c>
      <c r="CA48" s="897"/>
      <c r="CB48" s="898"/>
      <c r="CC48" s="896">
        <f>データ一覧!T575</f>
        <v>0</v>
      </c>
      <c r="CD48" s="966"/>
      <c r="CE48" s="1074"/>
      <c r="CF48" s="853">
        <f>データ一覧!T576</f>
        <v>43</v>
      </c>
      <c r="CG48" s="854"/>
      <c r="CH48" s="854"/>
      <c r="CI48" s="855"/>
      <c r="CJ48" s="853">
        <f>データ一覧!T577</f>
        <v>6</v>
      </c>
      <c r="CK48" s="854"/>
      <c r="CL48" s="854"/>
      <c r="CM48" s="855"/>
      <c r="CN48" s="853">
        <f>データ一覧!T578</f>
        <v>364</v>
      </c>
      <c r="CO48" s="854"/>
      <c r="CP48" s="854"/>
      <c r="CQ48" s="855"/>
      <c r="CR48" s="853">
        <f>データ一覧!T579</f>
        <v>206</v>
      </c>
      <c r="CS48" s="854"/>
      <c r="CT48" s="854"/>
      <c r="CU48" s="855"/>
      <c r="CV48" s="853">
        <f>データ一覧!T580</f>
        <v>158</v>
      </c>
      <c r="CW48" s="854"/>
      <c r="CX48" s="854"/>
      <c r="CY48" s="894"/>
    </row>
    <row r="49" spans="1:103" ht="15.75" customHeight="1" x14ac:dyDescent="0.15">
      <c r="A49" s="1535" t="str">
        <f>RIGHT(データ一覧!$A76,6)</f>
        <v>7.9.30</v>
      </c>
      <c r="B49" s="1536"/>
      <c r="C49" s="150" t="s">
        <v>941</v>
      </c>
      <c r="D49" s="67"/>
      <c r="E49" s="67"/>
      <c r="F49" s="67"/>
      <c r="G49" s="67"/>
      <c r="H49" s="1544">
        <f>+H48/I37*1000</f>
        <v>7.9676537043643725</v>
      </c>
      <c r="I49" s="1545"/>
      <c r="J49" s="1546"/>
      <c r="K49" s="1544">
        <f>+K48/I37*1000</f>
        <v>18.075871090498275</v>
      </c>
      <c r="L49" s="1545"/>
      <c r="M49" s="1546"/>
      <c r="N49" s="1547" t="s">
        <v>942</v>
      </c>
      <c r="O49" s="1548"/>
      <c r="P49" s="1549"/>
      <c r="Q49" s="1547" t="s">
        <v>942</v>
      </c>
      <c r="R49" s="1548"/>
      <c r="S49" s="1549"/>
      <c r="T49" s="1544">
        <f>+T48/I37*1000</f>
        <v>4.4000475680818179</v>
      </c>
      <c r="U49" s="1545"/>
      <c r="V49" s="1546"/>
      <c r="W49" s="1544">
        <f>+W48/I37*1000</f>
        <v>0.59460102271375914</v>
      </c>
      <c r="X49" s="1545"/>
      <c r="Y49" s="1772"/>
      <c r="Z49" s="112" t="s">
        <v>943</v>
      </c>
      <c r="AA49" s="1749"/>
      <c r="AB49" s="1749"/>
      <c r="AC49" s="1749"/>
      <c r="AD49" s="1749"/>
      <c r="AE49" s="1749"/>
      <c r="AF49" s="1749"/>
      <c r="AG49" s="1749"/>
      <c r="AH49" s="1749"/>
      <c r="AI49" s="1749"/>
      <c r="AJ49" s="1749"/>
      <c r="AK49" s="1749"/>
      <c r="AL49" s="1749"/>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データ一覧!T582</f>
        <v>1</v>
      </c>
      <c r="CA49" s="897"/>
      <c r="CB49" s="898"/>
      <c r="CC49" s="896">
        <f>データ一覧!T583</f>
        <v>0</v>
      </c>
      <c r="CD49" s="966"/>
      <c r="CE49" s="1074"/>
      <c r="CF49" s="853">
        <f>データ一覧!T584</f>
        <v>21</v>
      </c>
      <c r="CG49" s="854"/>
      <c r="CH49" s="854"/>
      <c r="CI49" s="855"/>
      <c r="CJ49" s="853">
        <f>データ一覧!T585</f>
        <v>0</v>
      </c>
      <c r="CK49" s="854"/>
      <c r="CL49" s="854"/>
      <c r="CM49" s="855"/>
      <c r="CN49" s="853">
        <f>データ一覧!T586</f>
        <v>169</v>
      </c>
      <c r="CO49" s="854"/>
      <c r="CP49" s="854"/>
      <c r="CQ49" s="855"/>
      <c r="CR49" s="853">
        <f>データ一覧!T587</f>
        <v>79</v>
      </c>
      <c r="CS49" s="854"/>
      <c r="CT49" s="854"/>
      <c r="CU49" s="855"/>
      <c r="CV49" s="853">
        <f>データ一覧!T588</f>
        <v>90</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776"/>
      <c r="Z50" s="1987"/>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データ一覧!T590</f>
        <v>0</v>
      </c>
      <c r="CA50" s="897"/>
      <c r="CB50" s="898"/>
      <c r="CC50" s="647">
        <f>データ一覧!T591</f>
        <v>0</v>
      </c>
      <c r="CD50" s="648"/>
      <c r="CE50" s="649"/>
      <c r="CF50" s="661">
        <f>データ一覧!T592</f>
        <v>0</v>
      </c>
      <c r="CG50" s="662"/>
      <c r="CH50" s="662"/>
      <c r="CI50" s="682"/>
      <c r="CJ50" s="853">
        <f>データ一覧!T593</f>
        <v>0</v>
      </c>
      <c r="CK50" s="854"/>
      <c r="CL50" s="854"/>
      <c r="CM50" s="855"/>
      <c r="CN50" s="853">
        <f>データ一覧!T594</f>
        <v>0</v>
      </c>
      <c r="CO50" s="854"/>
      <c r="CP50" s="854"/>
      <c r="CQ50" s="855"/>
      <c r="CR50" s="853">
        <f>データ一覧!T595</f>
        <v>0</v>
      </c>
      <c r="CS50" s="854"/>
      <c r="CT50" s="854"/>
      <c r="CU50" s="855"/>
      <c r="CV50" s="853">
        <f>データ一覧!T596</f>
        <v>0</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3"/>
      <c r="Z51" s="1899" t="s">
        <v>61</v>
      </c>
      <c r="AA51" s="1900"/>
      <c r="AB51" s="1900"/>
      <c r="AC51" s="1900"/>
      <c r="AD51" s="1901" t="str">
        <f>データ一覧!$A$282</f>
        <v>6.12.31</v>
      </c>
      <c r="AE51" s="1901"/>
      <c r="AF51" s="1901"/>
      <c r="AG51" s="1902"/>
      <c r="AH51" s="1903" t="s">
        <v>950</v>
      </c>
      <c r="AI51" s="1903"/>
      <c r="AJ51" s="1903"/>
      <c r="AK51" s="1903"/>
      <c r="AL51" s="1903"/>
      <c r="AM51" s="1904"/>
      <c r="AN51" s="167" t="str">
        <f>データ一覧!$A$402</f>
        <v>7.3.31</v>
      </c>
      <c r="AO51" s="209"/>
      <c r="AP51" s="209"/>
      <c r="AQ51" s="209"/>
      <c r="AR51" s="209"/>
      <c r="AS51" s="209"/>
      <c r="AT51" s="210" t="s">
        <v>902</v>
      </c>
      <c r="AU51" s="211"/>
      <c r="AV51" s="982">
        <f>データ一覧!T402</f>
        <v>5854</v>
      </c>
      <c r="AW51" s="982"/>
      <c r="AX51" s="983"/>
      <c r="AY51" s="691">
        <f>データ一覧!T403</f>
        <v>2573</v>
      </c>
      <c r="AZ51" s="692"/>
      <c r="BA51" s="692"/>
      <c r="BB51" s="693"/>
      <c r="BC51" s="589"/>
      <c r="BD51" s="692">
        <f>データ一覧!T404</f>
        <v>251</v>
      </c>
      <c r="BE51" s="692"/>
      <c r="BF51" s="693"/>
      <c r="BG51" s="589"/>
      <c r="BH51" s="692">
        <f>データ一覧!T405</f>
        <v>61</v>
      </c>
      <c r="BI51" s="692"/>
      <c r="BJ51" s="693"/>
      <c r="BK51" s="589"/>
      <c r="BL51" s="692">
        <f>データ一覧!T406</f>
        <v>5298</v>
      </c>
      <c r="BM51" s="692"/>
      <c r="BN51" s="692"/>
      <c r="BO51" s="694"/>
      <c r="BP51" s="67" t="s">
        <v>775</v>
      </c>
      <c r="BQ51" s="632" t="s">
        <v>677</v>
      </c>
      <c r="BR51" s="632"/>
      <c r="BS51" s="632"/>
      <c r="BT51" s="632"/>
      <c r="BU51" s="632"/>
      <c r="BV51" s="632"/>
      <c r="BW51" s="632"/>
      <c r="BX51" s="632"/>
      <c r="BY51" s="162"/>
      <c r="BZ51" s="896">
        <f>データ一覧!T597</f>
        <v>0</v>
      </c>
      <c r="CA51" s="966"/>
      <c r="CB51" s="1074"/>
      <c r="CC51" s="896">
        <f>データ一覧!T598</f>
        <v>0</v>
      </c>
      <c r="CD51" s="966"/>
      <c r="CE51" s="1074"/>
      <c r="CF51" s="661">
        <f>データ一覧!T599</f>
        <v>0</v>
      </c>
      <c r="CG51" s="662"/>
      <c r="CH51" s="662"/>
      <c r="CI51" s="682"/>
      <c r="CJ51" s="661">
        <f>データ一覧!T600</f>
        <v>0</v>
      </c>
      <c r="CK51" s="662"/>
      <c r="CL51" s="662"/>
      <c r="CM51" s="682"/>
      <c r="CN51" s="661">
        <f>データ一覧!T601</f>
        <v>0</v>
      </c>
      <c r="CO51" s="662"/>
      <c r="CP51" s="662"/>
      <c r="CQ51" s="682"/>
      <c r="CR51" s="661">
        <f>データ一覧!T602</f>
        <v>0</v>
      </c>
      <c r="CS51" s="662"/>
      <c r="CT51" s="662"/>
      <c r="CU51" s="682"/>
      <c r="CV51" s="661">
        <f>データ一覧!T603</f>
        <v>0</v>
      </c>
      <c r="CW51" s="662"/>
      <c r="CX51" s="662"/>
      <c r="CY51" s="663"/>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2"/>
      <c r="Z52" s="1905"/>
      <c r="AA52" s="1988"/>
      <c r="AB52" s="1988"/>
      <c r="AC52" s="1988"/>
      <c r="AD52" s="1989"/>
      <c r="AE52" s="1989"/>
      <c r="AF52" s="1989"/>
      <c r="AG52" s="1908"/>
      <c r="AH52" s="1990"/>
      <c r="AI52" s="1990"/>
      <c r="AJ52" s="1990"/>
      <c r="AK52" s="1990"/>
      <c r="AL52" s="1990"/>
      <c r="AM52" s="1910"/>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データ一覧!T604</f>
        <v>0</v>
      </c>
      <c r="CA52" s="662"/>
      <c r="CB52" s="682"/>
      <c r="CC52" s="661">
        <f>データ一覧!T605</f>
        <v>0</v>
      </c>
      <c r="CD52" s="662"/>
      <c r="CE52" s="682"/>
      <c r="CF52" s="661">
        <f>データ一覧!T606</f>
        <v>0</v>
      </c>
      <c r="CG52" s="662"/>
      <c r="CH52" s="662"/>
      <c r="CI52" s="682"/>
      <c r="CJ52" s="661">
        <f>データ一覧!T607</f>
        <v>0</v>
      </c>
      <c r="CK52" s="662"/>
      <c r="CL52" s="662"/>
      <c r="CM52" s="682"/>
      <c r="CN52" s="661">
        <f>データ一覧!T608</f>
        <v>0</v>
      </c>
      <c r="CO52" s="662"/>
      <c r="CP52" s="662"/>
      <c r="CQ52" s="682"/>
      <c r="CR52" s="661">
        <f>データ一覧!T609</f>
        <v>0</v>
      </c>
      <c r="CS52" s="662"/>
      <c r="CT52" s="662"/>
      <c r="CU52" s="682"/>
      <c r="CV52" s="661">
        <f>データ一覧!T610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177"/>
      <c r="Z53" s="1911"/>
      <c r="AA53" s="1912"/>
      <c r="AB53" s="1912"/>
      <c r="AC53" s="1912"/>
      <c r="AD53" s="1913"/>
      <c r="AE53" s="1913"/>
      <c r="AF53" s="1913"/>
      <c r="AG53" s="1914"/>
      <c r="AH53" s="1915"/>
      <c r="AI53" s="1915"/>
      <c r="AJ53" s="1915"/>
      <c r="AK53" s="1915"/>
      <c r="AL53" s="1915"/>
      <c r="AM53" s="1916"/>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+データ一覧!T612</f>
        <v>1</v>
      </c>
      <c r="CA53" s="662"/>
      <c r="CB53" s="682"/>
      <c r="CC53" s="661">
        <f>+データ一覧!T613</f>
        <v>0</v>
      </c>
      <c r="CD53" s="662"/>
      <c r="CE53" s="682"/>
      <c r="CF53" s="661">
        <f>+データ一覧!T614</f>
        <v>86</v>
      </c>
      <c r="CG53" s="662"/>
      <c r="CH53" s="662"/>
      <c r="CI53" s="682"/>
      <c r="CJ53" s="661">
        <f>+データ一覧!T615</f>
        <v>5</v>
      </c>
      <c r="CK53" s="662"/>
      <c r="CL53" s="662"/>
      <c r="CM53" s="682"/>
      <c r="CN53" s="661">
        <f>+データ一覧!T616</f>
        <v>135</v>
      </c>
      <c r="CO53" s="662"/>
      <c r="CP53" s="662"/>
      <c r="CQ53" s="682"/>
      <c r="CR53" s="661">
        <f>+データ一覧!T617</f>
        <v>100</v>
      </c>
      <c r="CS53" s="662"/>
      <c r="CT53" s="662"/>
      <c r="CU53" s="682"/>
      <c r="CV53" s="661">
        <f>+データ一覧!T618</f>
        <v>35</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3"/>
      <c r="Z54" s="1917" t="s">
        <v>951</v>
      </c>
      <c r="AA54" s="1990"/>
      <c r="AB54" s="1990"/>
      <c r="AC54" s="1918"/>
      <c r="AD54" s="1919" t="s">
        <v>952</v>
      </c>
      <c r="AE54" s="1990"/>
      <c r="AF54" s="1990"/>
      <c r="AG54" s="1918"/>
      <c r="AH54" s="1920" t="s">
        <v>953</v>
      </c>
      <c r="AI54" s="1921"/>
      <c r="AJ54" s="1922"/>
      <c r="AK54" s="1920" t="s">
        <v>954</v>
      </c>
      <c r="AL54" s="1921"/>
      <c r="AM54" s="1923"/>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データ一覧!T620</f>
        <v>0</v>
      </c>
      <c r="CA54" s="662"/>
      <c r="CB54" s="682"/>
      <c r="CC54" s="661">
        <f>データ一覧!T621</f>
        <v>0</v>
      </c>
      <c r="CD54" s="662"/>
      <c r="CE54" s="682"/>
      <c r="CF54" s="661">
        <f>データ一覧!T622</f>
        <v>0</v>
      </c>
      <c r="CG54" s="662"/>
      <c r="CH54" s="662"/>
      <c r="CI54" s="682"/>
      <c r="CJ54" s="661">
        <f>データ一覧!T623</f>
        <v>0</v>
      </c>
      <c r="CK54" s="662"/>
      <c r="CL54" s="662"/>
      <c r="CM54" s="682"/>
      <c r="CN54" s="661">
        <f>データ一覧!T624</f>
        <v>0</v>
      </c>
      <c r="CO54" s="662"/>
      <c r="CP54" s="662"/>
      <c r="CQ54" s="682"/>
      <c r="CR54" s="661">
        <f>データ一覧!T625</f>
        <v>0</v>
      </c>
      <c r="CS54" s="662"/>
      <c r="CT54" s="662"/>
      <c r="CU54" s="682"/>
      <c r="CV54" s="661">
        <f>データ一覧!T626</f>
        <v>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490"/>
      <c r="Z55" s="1924"/>
      <c r="AA55" s="1915"/>
      <c r="AB55" s="1915"/>
      <c r="AC55" s="1925"/>
      <c r="AD55" s="1926"/>
      <c r="AE55" s="1915"/>
      <c r="AF55" s="1915"/>
      <c r="AG55" s="1925"/>
      <c r="AH55" s="1926"/>
      <c r="AI55" s="1915"/>
      <c r="AJ55" s="1925"/>
      <c r="AK55" s="1926"/>
      <c r="AL55" s="1915"/>
      <c r="AM55" s="1916"/>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データ一覧!T628</f>
        <v>0</v>
      </c>
      <c r="CA55" s="662"/>
      <c r="CB55" s="682"/>
      <c r="CC55" s="661">
        <f>データ一覧!T629</f>
        <v>0</v>
      </c>
      <c r="CD55" s="662"/>
      <c r="CE55" s="682"/>
      <c r="CF55" s="661">
        <f>データ一覧!T630</f>
        <v>0</v>
      </c>
      <c r="CG55" s="662"/>
      <c r="CH55" s="662"/>
      <c r="CI55" s="682"/>
      <c r="CJ55" s="661">
        <f>データ一覧!T631</f>
        <v>0</v>
      </c>
      <c r="CK55" s="662"/>
      <c r="CL55" s="662"/>
      <c r="CM55" s="682"/>
      <c r="CN55" s="661">
        <f>データ一覧!T632</f>
        <v>0</v>
      </c>
      <c r="CO55" s="662"/>
      <c r="CP55" s="662"/>
      <c r="CQ55" s="682"/>
      <c r="CR55" s="661">
        <f>データ一覧!T633</f>
        <v>0</v>
      </c>
      <c r="CS55" s="662"/>
      <c r="CT55" s="662"/>
      <c r="CU55" s="682"/>
      <c r="CV55" s="661">
        <f>データ一覧!T634</f>
        <v>0</v>
      </c>
      <c r="CW55" s="662"/>
      <c r="CX55" s="662"/>
      <c r="CY55" s="663"/>
    </row>
    <row r="56" spans="1:103" ht="15.75" customHeight="1" x14ac:dyDescent="0.15">
      <c r="A56" s="710" t="s">
        <v>379</v>
      </c>
      <c r="B56" s="632"/>
      <c r="C56" s="632"/>
      <c r="D56" s="632"/>
      <c r="E56" s="632"/>
      <c r="F56" s="632"/>
      <c r="G56" s="711"/>
      <c r="H56" s="715" t="str">
        <f>データ一覧!T99</f>
        <v>…</v>
      </c>
      <c r="I56" s="1081"/>
      <c r="J56" s="1585"/>
      <c r="K56" s="715" t="str">
        <f>データ一覧!T156</f>
        <v>…</v>
      </c>
      <c r="L56" s="1081"/>
      <c r="M56" s="1585"/>
      <c r="N56" s="715">
        <f>データ一覧!T100</f>
        <v>483</v>
      </c>
      <c r="O56" s="1081"/>
      <c r="P56" s="1585"/>
      <c r="Q56" s="715">
        <f>データ一覧!T157</f>
        <v>4885</v>
      </c>
      <c r="R56" s="1081"/>
      <c r="S56" s="1585"/>
      <c r="T56" s="715" t="str">
        <f>データ一覧!T101</f>
        <v>…</v>
      </c>
      <c r="U56" s="1081"/>
      <c r="V56" s="1585"/>
      <c r="W56" s="715" t="str">
        <f>データ一覧!T158</f>
        <v>…</v>
      </c>
      <c r="X56" s="1081"/>
      <c r="Y56" s="1768"/>
      <c r="Z56" s="1927"/>
      <c r="AA56" s="1991"/>
      <c r="AB56" s="1991"/>
      <c r="AC56" s="1928" t="s">
        <v>958</v>
      </c>
      <c r="AD56" s="1929"/>
      <c r="AE56" s="1991"/>
      <c r="AF56" s="1991"/>
      <c r="AG56" s="1928" t="s">
        <v>958</v>
      </c>
      <c r="AH56" s="1929"/>
      <c r="AI56" s="1991"/>
      <c r="AJ56" s="1928" t="s">
        <v>958</v>
      </c>
      <c r="AK56" s="1991"/>
      <c r="AL56" s="1991"/>
      <c r="AM56" s="1930" t="s">
        <v>792</v>
      </c>
      <c r="AN56" s="992" t="str">
        <f>データ一覧!$A$407</f>
        <v>6.4.1</v>
      </c>
      <c r="AO56" s="993"/>
      <c r="AP56" s="993"/>
      <c r="AQ56" s="994"/>
      <c r="AR56" s="990">
        <f>データ一覧!T407</f>
        <v>225.9</v>
      </c>
      <c r="AS56" s="991"/>
      <c r="AT56" s="991"/>
      <c r="AU56" s="200" t="s">
        <v>971</v>
      </c>
      <c r="AV56" s="1992">
        <f>データ一覧!T408</f>
        <v>0</v>
      </c>
      <c r="AW56" s="1993"/>
      <c r="AX56" s="1993"/>
      <c r="AY56" s="201" t="s">
        <v>971</v>
      </c>
      <c r="AZ56" s="887">
        <f>データ一覧!T409</f>
        <v>49.9</v>
      </c>
      <c r="BA56" s="888"/>
      <c r="BB56" s="888"/>
      <c r="BC56" s="202" t="s">
        <v>971</v>
      </c>
      <c r="BD56" s="985">
        <f>データ一覧!T410</f>
        <v>176</v>
      </c>
      <c r="BE56" s="986"/>
      <c r="BF56" s="986"/>
      <c r="BG56" s="597" t="s">
        <v>972</v>
      </c>
      <c r="BH56" s="873" t="str">
        <f>データ一覧!$A$411</f>
        <v>7.4.1</v>
      </c>
      <c r="BI56" s="874"/>
      <c r="BJ56" s="874"/>
      <c r="BK56" s="875"/>
      <c r="BL56" s="1114">
        <f>データ一覧!T411</f>
        <v>0</v>
      </c>
      <c r="BM56" s="1855"/>
      <c r="BN56" s="1855"/>
      <c r="BO56" s="584" t="s">
        <v>971</v>
      </c>
      <c r="BP56" s="67" t="s">
        <v>775</v>
      </c>
      <c r="BQ56" s="632" t="s">
        <v>973</v>
      </c>
      <c r="BR56" s="632"/>
      <c r="BS56" s="632"/>
      <c r="BT56" s="632"/>
      <c r="BU56" s="632"/>
      <c r="BV56" s="632"/>
      <c r="BW56" s="632"/>
      <c r="BX56" s="632"/>
      <c r="BY56" s="162"/>
      <c r="BZ56" s="661">
        <f>データ一覧!T636</f>
        <v>0</v>
      </c>
      <c r="CA56" s="662"/>
      <c r="CB56" s="682"/>
      <c r="CC56" s="661">
        <f>データ一覧!T637</f>
        <v>0</v>
      </c>
      <c r="CD56" s="662"/>
      <c r="CE56" s="682"/>
      <c r="CF56" s="661">
        <f>データ一覧!T638</f>
        <v>0</v>
      </c>
      <c r="CG56" s="662"/>
      <c r="CH56" s="662"/>
      <c r="CI56" s="682"/>
      <c r="CJ56" s="661">
        <f>データ一覧!T639</f>
        <v>0</v>
      </c>
      <c r="CK56" s="662"/>
      <c r="CL56" s="662"/>
      <c r="CM56" s="682"/>
      <c r="CN56" s="661">
        <f>データ一覧!T640</f>
        <v>0</v>
      </c>
      <c r="CO56" s="662"/>
      <c r="CP56" s="662"/>
      <c r="CQ56" s="682"/>
      <c r="CR56" s="661">
        <f>データ一覧!T641</f>
        <v>0</v>
      </c>
      <c r="CS56" s="662"/>
      <c r="CT56" s="662"/>
      <c r="CU56" s="682"/>
      <c r="CV56" s="661">
        <f>データ一覧!T642</f>
        <v>0</v>
      </c>
      <c r="CW56" s="662"/>
      <c r="CX56" s="662"/>
      <c r="CY56" s="663"/>
    </row>
    <row r="57" spans="1:103" ht="15.75" customHeight="1" x14ac:dyDescent="0.15">
      <c r="A57" s="710" t="s">
        <v>974</v>
      </c>
      <c r="B57" s="632"/>
      <c r="C57" s="632"/>
      <c r="D57" s="632"/>
      <c r="E57" s="632"/>
      <c r="F57" s="632"/>
      <c r="G57" s="711"/>
      <c r="H57" s="715" t="str">
        <f>データ一覧!T102</f>
        <v>…</v>
      </c>
      <c r="I57" s="1081"/>
      <c r="J57" s="1585"/>
      <c r="K57" s="715" t="str">
        <f>データ一覧!T159</f>
        <v>…</v>
      </c>
      <c r="L57" s="1081"/>
      <c r="M57" s="1585"/>
      <c r="N57" s="715">
        <f>データ一覧!T103</f>
        <v>16</v>
      </c>
      <c r="O57" s="1081"/>
      <c r="P57" s="1585"/>
      <c r="Q57" s="715">
        <f>データ一覧!T160</f>
        <v>157</v>
      </c>
      <c r="R57" s="1081"/>
      <c r="S57" s="1585"/>
      <c r="T57" s="715" t="str">
        <f>データ一覧!T104</f>
        <v>…</v>
      </c>
      <c r="U57" s="1081"/>
      <c r="V57" s="1585"/>
      <c r="W57" s="715" t="str">
        <f>データ一覧!T161</f>
        <v>…</v>
      </c>
      <c r="X57" s="1081"/>
      <c r="Y57" s="1768"/>
      <c r="Z57" s="1931">
        <f>データ一覧!T282</f>
        <v>0</v>
      </c>
      <c r="AA57" s="1226"/>
      <c r="AB57" s="1226"/>
      <c r="AC57" s="1932"/>
      <c r="AD57" s="1933">
        <f>データ一覧!T283</f>
        <v>92</v>
      </c>
      <c r="AE57" s="1226"/>
      <c r="AF57" s="1226"/>
      <c r="AG57" s="1932"/>
      <c r="AH57" s="1934">
        <f>データ一覧!T284</f>
        <v>133</v>
      </c>
      <c r="AI57" s="1227"/>
      <c r="AJ57" s="1935"/>
      <c r="AK57" s="1936">
        <f>データ一覧!T285</f>
        <v>622.25</v>
      </c>
      <c r="AL57" s="1228"/>
      <c r="AM57" s="1937"/>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データ一覧!T644</f>
        <v>1</v>
      </c>
      <c r="CA57" s="680"/>
      <c r="CB57" s="681"/>
      <c r="CC57" s="679">
        <f>データ一覧!T645</f>
        <v>0</v>
      </c>
      <c r="CD57" s="680"/>
      <c r="CE57" s="681"/>
      <c r="CF57" s="679">
        <f>データ一覧!T646</f>
        <v>10</v>
      </c>
      <c r="CG57" s="680"/>
      <c r="CH57" s="680"/>
      <c r="CI57" s="681"/>
      <c r="CJ57" s="679">
        <f>データ一覧!T647</f>
        <v>24</v>
      </c>
      <c r="CK57" s="680"/>
      <c r="CL57" s="680"/>
      <c r="CM57" s="681"/>
      <c r="CN57" s="679">
        <f>データ一覧!T648</f>
        <v>106</v>
      </c>
      <c r="CO57" s="680"/>
      <c r="CP57" s="680"/>
      <c r="CQ57" s="681"/>
      <c r="CR57" s="679">
        <f>データ一覧!T649</f>
        <v>23</v>
      </c>
      <c r="CS57" s="680"/>
      <c r="CT57" s="680"/>
      <c r="CU57" s="681"/>
      <c r="CV57" s="679">
        <f>データ一覧!T650</f>
        <v>83</v>
      </c>
      <c r="CW57" s="680"/>
      <c r="CX57" s="680"/>
      <c r="CY57" s="1862"/>
    </row>
    <row r="58" spans="1:103" ht="15.75" customHeight="1" x14ac:dyDescent="0.15">
      <c r="A58" s="710" t="s">
        <v>979</v>
      </c>
      <c r="B58" s="632"/>
      <c r="C58" s="632"/>
      <c r="D58" s="632"/>
      <c r="E58" s="632"/>
      <c r="F58" s="632"/>
      <c r="G58" s="711"/>
      <c r="H58" s="715" t="str">
        <f>データ一覧!T105</f>
        <v>…</v>
      </c>
      <c r="I58" s="1081"/>
      <c r="J58" s="1585"/>
      <c r="K58" s="715" t="str">
        <f>データ一覧!T162</f>
        <v>…</v>
      </c>
      <c r="L58" s="1081"/>
      <c r="M58" s="1585"/>
      <c r="N58" s="896" t="str">
        <f>データ一覧!T106</f>
        <v>-</v>
      </c>
      <c r="O58" s="966"/>
      <c r="P58" s="1074"/>
      <c r="Q58" s="896" t="str">
        <f>データ一覧!T163</f>
        <v>-</v>
      </c>
      <c r="R58" s="966"/>
      <c r="S58" s="1074"/>
      <c r="T58" s="715" t="str">
        <f>データ一覧!T107</f>
        <v>…</v>
      </c>
      <c r="U58" s="1081"/>
      <c r="V58" s="1585"/>
      <c r="W58" s="715" t="str">
        <f>データ一覧!T164</f>
        <v>…</v>
      </c>
      <c r="X58" s="1081"/>
      <c r="Y58" s="1768"/>
      <c r="Z58" s="1938" t="s">
        <v>963</v>
      </c>
      <c r="AA58" s="1921"/>
      <c r="AB58" s="1921"/>
      <c r="AC58" s="1921"/>
      <c r="AD58" s="1921"/>
      <c r="AE58" s="1921"/>
      <c r="AF58" s="1921"/>
      <c r="AG58" s="1921"/>
      <c r="AH58" s="1921"/>
      <c r="AI58" s="1921"/>
      <c r="AJ58" s="1921"/>
      <c r="AK58" s="1921"/>
      <c r="AL58" s="1921"/>
      <c r="AM58" s="1923"/>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データ一覧!T108</f>
        <v>…</v>
      </c>
      <c r="I59" s="1081"/>
      <c r="J59" s="1585"/>
      <c r="K59" s="715" t="str">
        <f>データ一覧!T165</f>
        <v>…</v>
      </c>
      <c r="L59" s="1081"/>
      <c r="M59" s="1585"/>
      <c r="N59" s="715">
        <f>データ一覧!T109</f>
        <v>75</v>
      </c>
      <c r="O59" s="1081"/>
      <c r="P59" s="1585"/>
      <c r="Q59" s="715">
        <f>データ一覧!T166</f>
        <v>976</v>
      </c>
      <c r="R59" s="1081"/>
      <c r="S59" s="1585"/>
      <c r="T59" s="715" t="str">
        <f>データ一覧!T110</f>
        <v>…</v>
      </c>
      <c r="U59" s="1081"/>
      <c r="V59" s="1585"/>
      <c r="W59" s="715" t="str">
        <f>データ一覧!T167</f>
        <v>…</v>
      </c>
      <c r="X59" s="1081"/>
      <c r="Y59" s="1768"/>
      <c r="Z59" s="1924"/>
      <c r="AA59" s="1915"/>
      <c r="AB59" s="1915"/>
      <c r="AC59" s="1915"/>
      <c r="AD59" s="1915"/>
      <c r="AE59" s="1915"/>
      <c r="AF59" s="1915"/>
      <c r="AG59" s="1915"/>
      <c r="AH59" s="1915"/>
      <c r="AI59" s="1915"/>
      <c r="AJ59" s="1915"/>
      <c r="AK59" s="1915"/>
      <c r="AL59" s="1915"/>
      <c r="AM59" s="1916"/>
      <c r="AN59" s="870" t="str">
        <f>データ一覧!$A$412</f>
        <v>7.3.31</v>
      </c>
      <c r="AO59" s="871"/>
      <c r="AP59" s="871"/>
      <c r="AQ59" s="872"/>
      <c r="AR59" s="598"/>
      <c r="AS59" s="725">
        <f>データ一覧!T412</f>
        <v>549</v>
      </c>
      <c r="AT59" s="725"/>
      <c r="AU59" s="726"/>
      <c r="AV59" s="598"/>
      <c r="AW59" s="725">
        <f>データ一覧!T414</f>
        <v>1693</v>
      </c>
      <c r="AX59" s="725"/>
      <c r="AY59" s="726"/>
      <c r="AZ59" s="598"/>
      <c r="BA59" s="725">
        <f>データ一覧!T415</f>
        <v>1430</v>
      </c>
      <c r="BB59" s="725"/>
      <c r="BC59" s="726"/>
      <c r="BD59" s="673">
        <f>データ一覧!T413</f>
        <v>63</v>
      </c>
      <c r="BE59" s="725"/>
      <c r="BF59" s="726"/>
      <c r="BG59" s="673">
        <f>データ一覧!T416</f>
        <v>255</v>
      </c>
      <c r="BH59" s="725"/>
      <c r="BI59" s="726"/>
      <c r="BJ59" s="673">
        <f>データ一覧!T417</f>
        <v>130</v>
      </c>
      <c r="BK59" s="674"/>
      <c r="BL59" s="675"/>
      <c r="BM59" s="673">
        <f>データ一覧!T418</f>
        <v>4525</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データ一覧!T111</f>
        <v>…</v>
      </c>
      <c r="I60" s="1081"/>
      <c r="J60" s="1585"/>
      <c r="K60" s="715" t="str">
        <f>データ一覧!T168</f>
        <v>…</v>
      </c>
      <c r="L60" s="1081"/>
      <c r="M60" s="1585"/>
      <c r="N60" s="715">
        <f>データ一覧!T112</f>
        <v>29</v>
      </c>
      <c r="O60" s="1081"/>
      <c r="P60" s="1585"/>
      <c r="Q60" s="715">
        <f>データ一覧!T169</f>
        <v>287</v>
      </c>
      <c r="R60" s="1081"/>
      <c r="S60" s="1585"/>
      <c r="T60" s="715" t="str">
        <f>データ一覧!T113</f>
        <v>…</v>
      </c>
      <c r="U60" s="1081"/>
      <c r="V60" s="1585"/>
      <c r="W60" s="715" t="str">
        <f>データ一覧!T170</f>
        <v>…</v>
      </c>
      <c r="X60" s="1081"/>
      <c r="Y60" s="1768"/>
      <c r="Z60" s="1938" t="s">
        <v>970</v>
      </c>
      <c r="AA60" s="1921"/>
      <c r="AB60" s="1921"/>
      <c r="AC60" s="1921"/>
      <c r="AD60" s="1921"/>
      <c r="AE60" s="1922"/>
      <c r="AF60" s="1920" t="s">
        <v>394</v>
      </c>
      <c r="AG60" s="1921"/>
      <c r="AH60" s="1921"/>
      <c r="AI60" s="1922"/>
      <c r="AJ60" s="1921" t="s">
        <v>395</v>
      </c>
      <c r="AK60" s="1921"/>
      <c r="AL60" s="1921"/>
      <c r="AM60" s="1923"/>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データ一覧!T114</f>
        <v>…</v>
      </c>
      <c r="I61" s="1081"/>
      <c r="J61" s="1585"/>
      <c r="K61" s="715" t="str">
        <f>データ一覧!T171</f>
        <v>…</v>
      </c>
      <c r="L61" s="1081"/>
      <c r="M61" s="1585"/>
      <c r="N61" s="715">
        <f>データ一覧!T115</f>
        <v>3</v>
      </c>
      <c r="O61" s="1081"/>
      <c r="P61" s="1585"/>
      <c r="Q61" s="715">
        <f>データ一覧!T172</f>
        <v>1010</v>
      </c>
      <c r="R61" s="1081"/>
      <c r="S61" s="1585"/>
      <c r="T61" s="715" t="str">
        <f>データ一覧!T116</f>
        <v>…</v>
      </c>
      <c r="U61" s="1081"/>
      <c r="V61" s="1585"/>
      <c r="W61" s="715" t="str">
        <f>データ一覧!T173</f>
        <v>…</v>
      </c>
      <c r="X61" s="1081"/>
      <c r="Y61" s="1768"/>
      <c r="Z61" s="1924"/>
      <c r="AA61" s="1915"/>
      <c r="AB61" s="1915"/>
      <c r="AC61" s="1915"/>
      <c r="AD61" s="1915"/>
      <c r="AE61" s="1925"/>
      <c r="AF61" s="1926"/>
      <c r="AG61" s="1915"/>
      <c r="AH61" s="1915"/>
      <c r="AI61" s="1925"/>
      <c r="AJ61" s="1915"/>
      <c r="AK61" s="1915"/>
      <c r="AL61" s="1915"/>
      <c r="AM61" s="1916"/>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データ一覧!T117</f>
        <v>…</v>
      </c>
      <c r="I62" s="1081"/>
      <c r="J62" s="1585"/>
      <c r="K62" s="715" t="str">
        <f>データ一覧!T174</f>
        <v>…</v>
      </c>
      <c r="L62" s="1081"/>
      <c r="M62" s="1585"/>
      <c r="N62" s="715">
        <f>データ一覧!T118</f>
        <v>6</v>
      </c>
      <c r="O62" s="1081"/>
      <c r="P62" s="1585"/>
      <c r="Q62" s="715">
        <f>データ一覧!T175</f>
        <v>22</v>
      </c>
      <c r="R62" s="1081"/>
      <c r="S62" s="1585"/>
      <c r="T62" s="715" t="str">
        <f>データ一覧!T119</f>
        <v>…</v>
      </c>
      <c r="U62" s="1081"/>
      <c r="V62" s="1585"/>
      <c r="W62" s="715" t="str">
        <f>データ一覧!T176</f>
        <v>…</v>
      </c>
      <c r="X62" s="1081"/>
      <c r="Y62" s="1768"/>
      <c r="Z62" s="148"/>
      <c r="AA62" s="490"/>
      <c r="AB62" s="1991"/>
      <c r="AC62" s="1991"/>
      <c r="AD62" s="1991"/>
      <c r="AE62" s="1994" t="s">
        <v>873</v>
      </c>
      <c r="AF62" s="1929"/>
      <c r="AG62" s="1991"/>
      <c r="AH62" s="1991" t="s">
        <v>975</v>
      </c>
      <c r="AI62" s="510"/>
      <c r="AJ62" s="1991"/>
      <c r="AK62" s="1991"/>
      <c r="AL62" s="1991"/>
      <c r="AM62" s="151" t="s">
        <v>976</v>
      </c>
      <c r="AN62" s="870" t="str">
        <f>データ一覧!$A$422</f>
        <v>7.3.31</v>
      </c>
      <c r="AO62" s="871"/>
      <c r="AP62" s="871"/>
      <c r="AQ62" s="872"/>
      <c r="AR62" s="882">
        <f>データ一覧!T419</f>
        <v>5</v>
      </c>
      <c r="AS62" s="883"/>
      <c r="AT62" s="883"/>
      <c r="AU62" s="883"/>
      <c r="AV62" s="884"/>
      <c r="AW62" s="882">
        <f>データ一覧!T420</f>
        <v>4</v>
      </c>
      <c r="AX62" s="883"/>
      <c r="AY62" s="883"/>
      <c r="AZ62" s="883"/>
      <c r="BA62" s="884"/>
      <c r="BB62" s="883">
        <f>データ一覧!T421</f>
        <v>1</v>
      </c>
      <c r="BC62" s="883"/>
      <c r="BD62" s="883"/>
      <c r="BE62" s="885"/>
      <c r="BF62" s="1595" t="str">
        <f>+RIGHT(データ一覧!$A$422,2)</f>
        <v>31</v>
      </c>
      <c r="BG62" s="208" t="s">
        <v>892</v>
      </c>
      <c r="BH62" s="879">
        <f>データ一覧!T422</f>
        <v>1909</v>
      </c>
      <c r="BI62" s="880"/>
      <c r="BJ62" s="880"/>
      <c r="BK62" s="881"/>
      <c r="BL62" s="847">
        <f>データ一覧!T423</f>
        <v>199</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データ一覧!T120</f>
        <v>…</v>
      </c>
      <c r="I63" s="1081"/>
      <c r="J63" s="1585"/>
      <c r="K63" s="715" t="str">
        <f>データ一覧!T177</f>
        <v>…</v>
      </c>
      <c r="L63" s="1081"/>
      <c r="M63" s="1585"/>
      <c r="N63" s="715">
        <f>データ一覧!T121</f>
        <v>10</v>
      </c>
      <c r="O63" s="1081"/>
      <c r="P63" s="1585"/>
      <c r="Q63" s="715">
        <f>データ一覧!T178</f>
        <v>104</v>
      </c>
      <c r="R63" s="1081"/>
      <c r="S63" s="1585"/>
      <c r="T63" s="715" t="str">
        <f>データ一覧!T122</f>
        <v>…</v>
      </c>
      <c r="U63" s="1081"/>
      <c r="V63" s="1585"/>
      <c r="W63" s="715" t="str">
        <f>データ一覧!T179</f>
        <v>…</v>
      </c>
      <c r="X63" s="1081"/>
      <c r="Y63" s="1768"/>
      <c r="Z63" s="1940">
        <f>データ一覧!T286</f>
        <v>81</v>
      </c>
      <c r="AA63" s="1229"/>
      <c r="AB63" s="1229"/>
      <c r="AC63" s="1229"/>
      <c r="AD63" s="1229"/>
      <c r="AE63" s="1941"/>
      <c r="AF63" s="1942">
        <f>データ一覧!T287</f>
        <v>81</v>
      </c>
      <c r="AG63" s="1229"/>
      <c r="AH63" s="1229"/>
      <c r="AI63" s="1941"/>
      <c r="AJ63" s="1942">
        <f>データ一覧!T288</f>
        <v>0</v>
      </c>
      <c r="AK63" s="1229"/>
      <c r="AL63" s="1229"/>
      <c r="AM63" s="1943"/>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246"/>
      <c r="BX63" s="966">
        <f>データ一覧!T651</f>
        <v>0</v>
      </c>
      <c r="BY63" s="966"/>
      <c r="BZ63" s="966"/>
      <c r="CA63" s="248"/>
      <c r="CB63" s="247"/>
      <c r="CC63" s="246"/>
      <c r="CD63" s="966">
        <f>データ一覧!T652</f>
        <v>0</v>
      </c>
      <c r="CE63" s="966"/>
      <c r="CF63" s="966"/>
      <c r="CG63" s="248"/>
      <c r="CH63" s="247"/>
      <c r="CI63" s="246"/>
      <c r="CJ63" s="648">
        <f>データ一覧!T653</f>
        <v>9</v>
      </c>
      <c r="CK63" s="648"/>
      <c r="CL63" s="648"/>
      <c r="CM63" s="248"/>
      <c r="CN63" s="247"/>
      <c r="CO63" s="246"/>
      <c r="CP63" s="648">
        <f>データ一覧!T654</f>
        <v>0</v>
      </c>
      <c r="CQ63" s="648"/>
      <c r="CR63" s="648"/>
      <c r="CS63" s="248"/>
      <c r="CT63" s="247"/>
      <c r="CU63" s="246"/>
      <c r="CV63" s="966">
        <f>データ一覧!T655</f>
        <v>2</v>
      </c>
      <c r="CW63" s="966"/>
      <c r="CX63" s="966"/>
      <c r="CY63" s="151"/>
    </row>
    <row r="64" spans="1:103" ht="15.75" customHeight="1" x14ac:dyDescent="0.15">
      <c r="A64" s="710" t="s">
        <v>366</v>
      </c>
      <c r="B64" s="632"/>
      <c r="C64" s="632"/>
      <c r="D64" s="632"/>
      <c r="E64" s="632"/>
      <c r="F64" s="632"/>
      <c r="G64" s="711"/>
      <c r="H64" s="715" t="str">
        <f>データ一覧!T123</f>
        <v>…</v>
      </c>
      <c r="I64" s="1081"/>
      <c r="J64" s="1585"/>
      <c r="K64" s="715" t="str">
        <f>データ一覧!T180</f>
        <v>…</v>
      </c>
      <c r="L64" s="1081"/>
      <c r="M64" s="1585"/>
      <c r="N64" s="715">
        <f>データ一覧!T124</f>
        <v>78</v>
      </c>
      <c r="O64" s="1081"/>
      <c r="P64" s="1585"/>
      <c r="Q64" s="715">
        <f>データ一覧!T181</f>
        <v>437</v>
      </c>
      <c r="R64" s="1081"/>
      <c r="S64" s="1585"/>
      <c r="T64" s="715" t="str">
        <f>データ一覧!T125</f>
        <v>…</v>
      </c>
      <c r="U64" s="1081"/>
      <c r="V64" s="1585"/>
      <c r="W64" s="715" t="str">
        <f>データ一覧!T182</f>
        <v>…</v>
      </c>
      <c r="X64" s="1081"/>
      <c r="Y64" s="1768"/>
      <c r="Z64" s="116"/>
      <c r="AA64" s="605"/>
      <c r="AB64" s="605"/>
      <c r="AC64" s="605"/>
      <c r="AD64" s="489"/>
      <c r="AE64" s="489"/>
      <c r="AF64" s="489"/>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3" ht="15.75" customHeight="1" x14ac:dyDescent="0.15">
      <c r="A65" s="710" t="s">
        <v>1010</v>
      </c>
      <c r="B65" s="632"/>
      <c r="C65" s="632"/>
      <c r="D65" s="632"/>
      <c r="E65" s="632"/>
      <c r="F65" s="632"/>
      <c r="G65" s="711"/>
      <c r="H65" s="715" t="str">
        <f>データ一覧!T126</f>
        <v>…</v>
      </c>
      <c r="I65" s="1081"/>
      <c r="J65" s="1585"/>
      <c r="K65" s="715" t="str">
        <f>データ一覧!T183</f>
        <v>…</v>
      </c>
      <c r="L65" s="1081"/>
      <c r="M65" s="1585"/>
      <c r="N65" s="715">
        <f>データ一覧!T127</f>
        <v>4</v>
      </c>
      <c r="O65" s="1081"/>
      <c r="P65" s="1585"/>
      <c r="Q65" s="715">
        <f>データ一覧!T184</f>
        <v>30</v>
      </c>
      <c r="R65" s="1081"/>
      <c r="S65" s="1585"/>
      <c r="T65" s="715" t="str">
        <f>データ一覧!T128</f>
        <v>…</v>
      </c>
      <c r="U65" s="1081"/>
      <c r="V65" s="1585"/>
      <c r="W65" s="715" t="str">
        <f>データ一覧!T185</f>
        <v>…</v>
      </c>
      <c r="X65" s="1081"/>
      <c r="Y65" s="1768"/>
      <c r="Z65" s="112" t="s">
        <v>1227</v>
      </c>
      <c r="AA65" s="489"/>
      <c r="AB65" s="489"/>
      <c r="AC65" s="489"/>
      <c r="AD65" s="489"/>
      <c r="AE65" s="489"/>
      <c r="AF65" s="489"/>
      <c r="AG65" s="499" t="str">
        <f>データ一覧!$A$289</f>
        <v>3.6.1(令和2年実績）</v>
      </c>
      <c r="AH65" s="489"/>
      <c r="AI65" s="489"/>
      <c r="AJ65" s="489"/>
      <c r="AK65" s="489"/>
      <c r="AL65" s="489"/>
      <c r="AM65" s="120"/>
      <c r="AN65" s="136"/>
      <c r="AO65" s="131"/>
      <c r="AP65" s="131"/>
      <c r="AQ65" s="131"/>
      <c r="AR65" s="131"/>
      <c r="AS65" s="131"/>
      <c r="AT65" s="131"/>
      <c r="AU65" s="131"/>
      <c r="AV65" s="131"/>
      <c r="AW65" s="131"/>
      <c r="AX65" s="131"/>
      <c r="AY65" s="131"/>
      <c r="AZ65" s="131" t="s">
        <v>1547</v>
      </c>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3" s="10" customFormat="1" ht="15.75" customHeight="1" x14ac:dyDescent="0.15">
      <c r="A66" s="710" t="s">
        <v>1012</v>
      </c>
      <c r="B66" s="632"/>
      <c r="C66" s="632"/>
      <c r="D66" s="632"/>
      <c r="E66" s="632"/>
      <c r="F66" s="632"/>
      <c r="G66" s="711"/>
      <c r="H66" s="715" t="str">
        <f>データ一覧!T129</f>
        <v>…</v>
      </c>
      <c r="I66" s="1081"/>
      <c r="J66" s="1585"/>
      <c r="K66" s="715" t="str">
        <f>データ一覧!T186</f>
        <v>…</v>
      </c>
      <c r="L66" s="1081"/>
      <c r="M66" s="1585"/>
      <c r="N66" s="715">
        <f>データ一覧!T130</f>
        <v>11</v>
      </c>
      <c r="O66" s="1081"/>
      <c r="P66" s="1585"/>
      <c r="Q66" s="715">
        <f>データ一覧!T187</f>
        <v>42</v>
      </c>
      <c r="R66" s="1081"/>
      <c r="S66" s="1585"/>
      <c r="T66" s="715" t="str">
        <f>データ一覧!T131</f>
        <v>…</v>
      </c>
      <c r="U66" s="1081"/>
      <c r="V66" s="1585"/>
      <c r="W66" s="715" t="str">
        <f>データ一覧!T188</f>
        <v>…</v>
      </c>
      <c r="X66" s="1081"/>
      <c r="Y66" s="1768"/>
      <c r="Z66" s="606"/>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データ一覧!T656</f>
        <v>6</v>
      </c>
      <c r="BW66" s="1882"/>
      <c r="BX66" s="1882"/>
      <c r="BY66" s="1882"/>
      <c r="BZ66" s="313"/>
      <c r="CA66" s="1101">
        <f>データ一覧!T657</f>
        <v>4</v>
      </c>
      <c r="CB66" s="1882"/>
      <c r="CC66" s="1882"/>
      <c r="CD66" s="1882"/>
      <c r="CE66" s="314"/>
      <c r="CF66" s="1101">
        <f>データ一覧!T658</f>
        <v>3</v>
      </c>
      <c r="CG66" s="1882"/>
      <c r="CH66" s="1882"/>
      <c r="CI66" s="1882"/>
      <c r="CJ66" s="314"/>
      <c r="CK66" s="1101">
        <f>データ一覧!T659</f>
        <v>10</v>
      </c>
      <c r="CL66" s="1882"/>
      <c r="CM66" s="1882"/>
      <c r="CN66" s="1882"/>
      <c r="CO66" s="313"/>
      <c r="CP66" s="1101">
        <f>データ一覧!T660</f>
        <v>1</v>
      </c>
      <c r="CQ66" s="1882"/>
      <c r="CR66" s="1882"/>
      <c r="CS66" s="1882"/>
      <c r="CT66" s="313"/>
      <c r="CU66" s="1101">
        <f>データ一覧!T661</f>
        <v>57</v>
      </c>
      <c r="CV66" s="1882"/>
      <c r="CW66" s="1882"/>
      <c r="CX66" s="1882"/>
      <c r="CY66" s="315"/>
    </row>
    <row r="67" spans="1:103" ht="15.75" customHeight="1" x14ac:dyDescent="0.15">
      <c r="A67" s="1593" t="s">
        <v>1017</v>
      </c>
      <c r="B67" s="921"/>
      <c r="C67" s="921"/>
      <c r="D67" s="921"/>
      <c r="E67" s="921"/>
      <c r="F67" s="921"/>
      <c r="G67" s="922"/>
      <c r="H67" s="715" t="str">
        <f>データ一覧!T132</f>
        <v>…</v>
      </c>
      <c r="I67" s="1081"/>
      <c r="J67" s="1585"/>
      <c r="K67" s="715" t="str">
        <f>データ一覧!T189</f>
        <v>…</v>
      </c>
      <c r="L67" s="1081"/>
      <c r="M67" s="1585"/>
      <c r="N67" s="715">
        <f>データ一覧!T133</f>
        <v>19</v>
      </c>
      <c r="O67" s="1081"/>
      <c r="P67" s="1585"/>
      <c r="Q67" s="715">
        <f>データ一覧!T190</f>
        <v>204</v>
      </c>
      <c r="R67" s="1081"/>
      <c r="S67" s="1585"/>
      <c r="T67" s="715" t="str">
        <f>データ一覧!T134</f>
        <v>…</v>
      </c>
      <c r="U67" s="1081"/>
      <c r="V67" s="1585"/>
      <c r="W67" s="715" t="str">
        <f>データ一覧!T191</f>
        <v>…</v>
      </c>
      <c r="X67" s="1081"/>
      <c r="Y67" s="1768"/>
      <c r="Z67" s="242"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3" ht="15.75" customHeight="1" x14ac:dyDescent="0.15">
      <c r="A68" s="710" t="s">
        <v>1026</v>
      </c>
      <c r="B68" s="632"/>
      <c r="C68" s="632"/>
      <c r="D68" s="632"/>
      <c r="E68" s="632"/>
      <c r="F68" s="632"/>
      <c r="G68" s="711"/>
      <c r="H68" s="715" t="str">
        <f>データ一覧!T135</f>
        <v>…</v>
      </c>
      <c r="I68" s="1081"/>
      <c r="J68" s="1585"/>
      <c r="K68" s="715" t="str">
        <f>データ一覧!T192</f>
        <v>…</v>
      </c>
      <c r="L68" s="1081"/>
      <c r="M68" s="1585"/>
      <c r="N68" s="715">
        <f>データ一覧!T136</f>
        <v>87</v>
      </c>
      <c r="O68" s="1081"/>
      <c r="P68" s="1585"/>
      <c r="Q68" s="715">
        <f>データ一覧!T193</f>
        <v>402</v>
      </c>
      <c r="R68" s="1081"/>
      <c r="S68" s="1585"/>
      <c r="T68" s="715" t="str">
        <f>データ一覧!T137</f>
        <v>…</v>
      </c>
      <c r="U68" s="1081"/>
      <c r="V68" s="1585"/>
      <c r="W68" s="715" t="str">
        <f>データ一覧!T194</f>
        <v>…</v>
      </c>
      <c r="X68" s="1081"/>
      <c r="Y68" s="1768"/>
      <c r="Z68" s="148"/>
      <c r="AA68" s="490"/>
      <c r="AB68" s="490"/>
      <c r="AC68" s="490"/>
      <c r="AD68" s="182"/>
      <c r="AE68" s="166"/>
      <c r="AF68" s="165"/>
      <c r="AG68" s="182"/>
      <c r="AH68" s="166"/>
      <c r="AI68" s="165" t="s">
        <v>1027</v>
      </c>
      <c r="AJ68" s="182"/>
      <c r="AK68" s="166" t="s">
        <v>1758</v>
      </c>
      <c r="AL68" s="490"/>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03" ht="15.75" customHeight="1" x14ac:dyDescent="0.15">
      <c r="A69" s="1609" t="s">
        <v>371</v>
      </c>
      <c r="B69" s="1481"/>
      <c r="C69" s="1481"/>
      <c r="D69" s="1481"/>
      <c r="E69" s="1481"/>
      <c r="F69" s="1481"/>
      <c r="G69" s="1501"/>
      <c r="H69" s="715" t="str">
        <f>データ一覧!T138</f>
        <v>…</v>
      </c>
      <c r="I69" s="1081"/>
      <c r="J69" s="1585"/>
      <c r="K69" s="715" t="str">
        <f>データ一覧!T195</f>
        <v>…</v>
      </c>
      <c r="L69" s="1081"/>
      <c r="M69" s="1585"/>
      <c r="N69" s="715">
        <f>データ一覧!T139</f>
        <v>36</v>
      </c>
      <c r="O69" s="1081"/>
      <c r="P69" s="1585"/>
      <c r="Q69" s="715">
        <f>データ一覧!T196</f>
        <v>106</v>
      </c>
      <c r="R69" s="1081"/>
      <c r="S69" s="1585"/>
      <c r="T69" s="715" t="str">
        <f>データ一覧!T140</f>
        <v>…</v>
      </c>
      <c r="U69" s="1081"/>
      <c r="V69" s="1585"/>
      <c r="W69" s="715" t="str">
        <f>データ一覧!T197</f>
        <v>…</v>
      </c>
      <c r="X69" s="1081"/>
      <c r="Y69" s="1768"/>
      <c r="Z69" s="710" t="s">
        <v>1034</v>
      </c>
      <c r="AA69" s="723"/>
      <c r="AB69" s="723"/>
      <c r="AC69" s="711"/>
      <c r="AD69" s="721">
        <f>データ一覧!T289</f>
        <v>64</v>
      </c>
      <c r="AE69" s="1073"/>
      <c r="AF69" s="198"/>
      <c r="AG69" s="721">
        <f>データ一覧!T298</f>
        <v>337</v>
      </c>
      <c r="AH69" s="1073"/>
      <c r="AI69" s="198"/>
      <c r="AJ69" s="721">
        <f>データ一覧!T307</f>
        <v>9171</v>
      </c>
      <c r="AK69" s="1073"/>
      <c r="AL69" s="1073"/>
      <c r="AM69" s="199"/>
      <c r="AN69" s="840"/>
      <c r="AO69" s="730"/>
      <c r="AP69" s="730"/>
      <c r="AQ69" s="731"/>
      <c r="AR69" s="1610">
        <f>データ一覧!T424</f>
        <v>1051934.1182066833</v>
      </c>
      <c r="AS69" s="796"/>
      <c r="AT69" s="796"/>
      <c r="AU69" s="796"/>
      <c r="AV69" s="797"/>
      <c r="AW69" s="1611">
        <f>データ一覧!T425</f>
        <v>1457466.3399836659</v>
      </c>
      <c r="AX69" s="1612"/>
      <c r="AY69" s="1612"/>
      <c r="AZ69" s="1612"/>
      <c r="BA69" s="1613"/>
      <c r="BB69" s="1531"/>
      <c r="BC69" s="1529"/>
      <c r="BD69" s="1529"/>
      <c r="BE69" s="1530"/>
      <c r="BF69" s="1611">
        <f>データ一覧!T426</f>
        <v>1051934.1182066833</v>
      </c>
      <c r="BG69" s="1612"/>
      <c r="BH69" s="1612"/>
      <c r="BI69" s="1612"/>
      <c r="BJ69" s="1613"/>
      <c r="BK69" s="1611">
        <f>データ一覧!T427</f>
        <v>1374514.1757087854</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3" ht="15.75" customHeight="1" x14ac:dyDescent="0.15">
      <c r="A70" s="710" t="s">
        <v>372</v>
      </c>
      <c r="B70" s="632"/>
      <c r="C70" s="632"/>
      <c r="D70" s="632"/>
      <c r="E70" s="632"/>
      <c r="F70" s="632"/>
      <c r="G70" s="711"/>
      <c r="H70" s="715" t="str">
        <f>データ一覧!T141</f>
        <v>…</v>
      </c>
      <c r="I70" s="1081"/>
      <c r="J70" s="1585"/>
      <c r="K70" s="715" t="str">
        <f>データ一覧!T198</f>
        <v>…</v>
      </c>
      <c r="L70" s="1081"/>
      <c r="M70" s="1585"/>
      <c r="N70" s="715">
        <f>データ一覧!T142</f>
        <v>4</v>
      </c>
      <c r="O70" s="1081"/>
      <c r="P70" s="1585"/>
      <c r="Q70" s="715">
        <f>データ一覧!T199</f>
        <v>24</v>
      </c>
      <c r="R70" s="1081"/>
      <c r="S70" s="1585"/>
      <c r="T70" s="715" t="str">
        <f>データ一覧!T143</f>
        <v>…</v>
      </c>
      <c r="U70" s="1081"/>
      <c r="V70" s="1585"/>
      <c r="W70" s="715" t="str">
        <f>データ一覧!T200</f>
        <v>…</v>
      </c>
      <c r="X70" s="1081"/>
      <c r="Y70" s="1768"/>
      <c r="Z70" s="710" t="s">
        <v>1043</v>
      </c>
      <c r="AA70" s="723"/>
      <c r="AB70" s="723"/>
      <c r="AC70" s="711"/>
      <c r="AD70" s="721">
        <f>データ一覧!T290</f>
        <v>11</v>
      </c>
      <c r="AE70" s="1073"/>
      <c r="AF70" s="198"/>
      <c r="AG70" s="721">
        <f>データ一覧!T299</f>
        <v>53</v>
      </c>
      <c r="AH70" s="1073"/>
      <c r="AI70" s="198"/>
      <c r="AJ70" s="721">
        <f>データ一覧!T308</f>
        <v>3997</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3" ht="15.75" customHeight="1" x14ac:dyDescent="0.15">
      <c r="A71" s="710" t="s">
        <v>373</v>
      </c>
      <c r="B71" s="632"/>
      <c r="C71" s="632"/>
      <c r="D71" s="632"/>
      <c r="E71" s="632"/>
      <c r="F71" s="632"/>
      <c r="G71" s="711"/>
      <c r="H71" s="715" t="str">
        <f>データ一覧!T144</f>
        <v>…</v>
      </c>
      <c r="I71" s="1081"/>
      <c r="J71" s="1585"/>
      <c r="K71" s="715" t="str">
        <f>データ一覧!T201</f>
        <v>…</v>
      </c>
      <c r="L71" s="1081"/>
      <c r="M71" s="1585"/>
      <c r="N71" s="715">
        <f>データ一覧!T145</f>
        <v>28</v>
      </c>
      <c r="O71" s="1081"/>
      <c r="P71" s="1585"/>
      <c r="Q71" s="715">
        <f>データ一覧!T202</f>
        <v>346</v>
      </c>
      <c r="R71" s="1081"/>
      <c r="S71" s="1585"/>
      <c r="T71" s="715" t="str">
        <f>データ一覧!T146</f>
        <v>…</v>
      </c>
      <c r="U71" s="1081"/>
      <c r="V71" s="1585"/>
      <c r="W71" s="715" t="str">
        <f>データ一覧!T203</f>
        <v>…</v>
      </c>
      <c r="X71" s="1081"/>
      <c r="Y71" s="1768"/>
      <c r="Z71" s="710" t="s">
        <v>1045</v>
      </c>
      <c r="AA71" s="723"/>
      <c r="AB71" s="723"/>
      <c r="AC71" s="711"/>
      <c r="AD71" s="721">
        <f>データ一覧!T291</f>
        <v>53</v>
      </c>
      <c r="AE71" s="1073"/>
      <c r="AF71" s="198"/>
      <c r="AG71" s="721">
        <f>データ一覧!T300</f>
        <v>284</v>
      </c>
      <c r="AH71" s="1073"/>
      <c r="AI71" s="198"/>
      <c r="AJ71" s="721">
        <f>データ一覧!T309</f>
        <v>5174</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データ一覧!T662</f>
        <v>183</v>
      </c>
      <c r="BV71" s="648"/>
      <c r="BW71" s="648"/>
      <c r="BX71" s="649"/>
      <c r="BY71" s="247" t="s">
        <v>1046</v>
      </c>
      <c r="BZ71" s="1011" t="str">
        <f>データ一覧!T663</f>
        <v>-</v>
      </c>
      <c r="CA71" s="1856"/>
      <c r="CB71" s="1010">
        <f>データ一覧!T664</f>
        <v>37</v>
      </c>
      <c r="CC71" s="1011"/>
      <c r="CD71" s="1104"/>
      <c r="CE71" s="247"/>
      <c r="CF71" s="1102">
        <f>データ一覧!T665</f>
        <v>1</v>
      </c>
      <c r="CG71" s="1103"/>
      <c r="CH71" s="647">
        <f>データ一覧!T666</f>
        <v>29</v>
      </c>
      <c r="CI71" s="648"/>
      <c r="CJ71" s="649"/>
      <c r="CK71" s="647">
        <f>データ一覧!T667</f>
        <v>14</v>
      </c>
      <c r="CL71" s="648"/>
      <c r="CM71" s="649"/>
      <c r="CN71" s="647">
        <f>データ一覧!T668</f>
        <v>10</v>
      </c>
      <c r="CO71" s="648"/>
      <c r="CP71" s="649"/>
      <c r="CQ71" s="647">
        <f>データ一覧!T669</f>
        <v>33</v>
      </c>
      <c r="CR71" s="648"/>
      <c r="CS71" s="649"/>
      <c r="CT71" s="647">
        <f>データ一覧!T670</f>
        <v>5</v>
      </c>
      <c r="CU71" s="648"/>
      <c r="CV71" s="649"/>
      <c r="CW71" s="1010">
        <f>データ一覧!T671</f>
        <v>1</v>
      </c>
      <c r="CX71" s="1011"/>
      <c r="CY71" s="1959"/>
    </row>
    <row r="72" spans="1:103" ht="15.75" customHeight="1" x14ac:dyDescent="0.15">
      <c r="A72" s="710" t="s">
        <v>374</v>
      </c>
      <c r="B72" s="632"/>
      <c r="C72" s="632"/>
      <c r="D72" s="632"/>
      <c r="E72" s="632"/>
      <c r="F72" s="632"/>
      <c r="G72" s="711"/>
      <c r="H72" s="715" t="str">
        <f>データ一覧!T147</f>
        <v>…</v>
      </c>
      <c r="I72" s="1081"/>
      <c r="J72" s="1585"/>
      <c r="K72" s="715" t="str">
        <f>データ一覧!T204</f>
        <v>…</v>
      </c>
      <c r="L72" s="1081"/>
      <c r="M72" s="1585"/>
      <c r="N72" s="715">
        <f>データ一覧!T148</f>
        <v>8</v>
      </c>
      <c r="O72" s="1081"/>
      <c r="P72" s="1585"/>
      <c r="Q72" s="715">
        <f>データ一覧!T205</f>
        <v>47</v>
      </c>
      <c r="R72" s="1081"/>
      <c r="S72" s="1585"/>
      <c r="T72" s="715" t="str">
        <f>データ一覧!T149</f>
        <v>…</v>
      </c>
      <c r="U72" s="1081"/>
      <c r="V72" s="1585"/>
      <c r="W72" s="715" t="str">
        <f>データ一覧!T206</f>
        <v>…</v>
      </c>
      <c r="X72" s="1081"/>
      <c r="Y72" s="1768"/>
      <c r="Z72" s="710" t="s">
        <v>1047</v>
      </c>
      <c r="AA72" s="723"/>
      <c r="AB72" s="723"/>
      <c r="AC72" s="711"/>
      <c r="AD72" s="721" t="str">
        <f>データ一覧!T292</f>
        <v>-</v>
      </c>
      <c r="AE72" s="1073"/>
      <c r="AF72" s="198"/>
      <c r="AG72" s="721" t="str">
        <f>データ一覧!T301</f>
        <v>-</v>
      </c>
      <c r="AH72" s="1073"/>
      <c r="AI72" s="198"/>
      <c r="AJ72" s="721" t="str">
        <f>データ一覧!T310</f>
        <v>-</v>
      </c>
      <c r="AK72" s="1073"/>
      <c r="AL72" s="1073"/>
      <c r="AM72" s="199"/>
      <c r="AN72" s="1618" t="s">
        <v>1048</v>
      </c>
      <c r="AO72" s="1619"/>
      <c r="AP72" s="1619"/>
      <c r="AQ72" s="1620"/>
      <c r="AR72" s="1611">
        <f>SUM(AR73:AV85)</f>
        <v>8845714</v>
      </c>
      <c r="AS72" s="1612"/>
      <c r="AT72" s="1612"/>
      <c r="AU72" s="1612"/>
      <c r="AV72" s="1613"/>
      <c r="AW72" s="1611">
        <f>SUM(AW73:BA85)</f>
        <v>12491944</v>
      </c>
      <c r="AX72" s="1612"/>
      <c r="AY72" s="1612"/>
      <c r="AZ72" s="1612"/>
      <c r="BA72" s="1613"/>
      <c r="BB72" s="1531" t="s">
        <v>565</v>
      </c>
      <c r="BC72" s="908"/>
      <c r="BD72" s="908"/>
      <c r="BE72" s="909"/>
      <c r="BF72" s="1611">
        <f>SUM(BF73:BJ85)</f>
        <v>8845714</v>
      </c>
      <c r="BG72" s="1612"/>
      <c r="BH72" s="1612"/>
      <c r="BI72" s="1612"/>
      <c r="BJ72" s="1613"/>
      <c r="BK72" s="718">
        <f>SUM(BK73:BO85)</f>
        <v>11780961</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03" ht="15.75" customHeight="1" x14ac:dyDescent="0.15">
      <c r="A73" s="710" t="s">
        <v>844</v>
      </c>
      <c r="B73" s="632"/>
      <c r="C73" s="632"/>
      <c r="D73" s="632"/>
      <c r="E73" s="632"/>
      <c r="F73" s="632"/>
      <c r="G73" s="711"/>
      <c r="H73" s="715" t="str">
        <f>データ一覧!T150</f>
        <v>…</v>
      </c>
      <c r="I73" s="1081"/>
      <c r="J73" s="1585"/>
      <c r="K73" s="715" t="str">
        <f>データ一覧!T207</f>
        <v>…</v>
      </c>
      <c r="L73" s="1081"/>
      <c r="M73" s="1585"/>
      <c r="N73" s="715">
        <f>データ一覧!T151</f>
        <v>69</v>
      </c>
      <c r="O73" s="1081"/>
      <c r="P73" s="1585"/>
      <c r="Q73" s="715">
        <f>データ一覧!T208</f>
        <v>691</v>
      </c>
      <c r="R73" s="1081"/>
      <c r="S73" s="1585"/>
      <c r="T73" s="715" t="str">
        <f>データ一覧!T152</f>
        <v>…</v>
      </c>
      <c r="U73" s="1081"/>
      <c r="V73" s="1585"/>
      <c r="W73" s="715" t="str">
        <f>データ一覧!T209</f>
        <v>…</v>
      </c>
      <c r="X73" s="1081"/>
      <c r="Y73" s="1768"/>
      <c r="Z73" s="702" t="s">
        <v>1049</v>
      </c>
      <c r="AA73" s="1069"/>
      <c r="AB73" s="1069"/>
      <c r="AC73" s="704"/>
      <c r="AD73" s="721">
        <f>データ一覧!T293</f>
        <v>4</v>
      </c>
      <c r="AE73" s="1073"/>
      <c r="AF73" s="198"/>
      <c r="AG73" s="721">
        <f>データ一覧!T302</f>
        <v>7</v>
      </c>
      <c r="AH73" s="1073"/>
      <c r="AI73" s="198"/>
      <c r="AJ73" s="721" t="str">
        <f>データ一覧!T311</f>
        <v>x</v>
      </c>
      <c r="AK73" s="1073"/>
      <c r="AL73" s="1073"/>
      <c r="AM73" s="199"/>
      <c r="AN73" s="1622" t="s">
        <v>570</v>
      </c>
      <c r="AO73" s="964"/>
      <c r="AP73" s="964"/>
      <c r="AQ73" s="965"/>
      <c r="AR73" s="718">
        <f>データ一覧!T429</f>
        <v>4009244</v>
      </c>
      <c r="AS73" s="719"/>
      <c r="AT73" s="719"/>
      <c r="AU73" s="719"/>
      <c r="AV73" s="720"/>
      <c r="AW73" s="718">
        <f>データ一覧!T443</f>
        <v>5396134</v>
      </c>
      <c r="AX73" s="719"/>
      <c r="AY73" s="719"/>
      <c r="AZ73" s="719"/>
      <c r="BA73" s="720"/>
      <c r="BB73" s="1534" t="s">
        <v>586</v>
      </c>
      <c r="BC73" s="919"/>
      <c r="BD73" s="919"/>
      <c r="BE73" s="920"/>
      <c r="BF73" s="718">
        <f>データ一覧!T457</f>
        <v>107574</v>
      </c>
      <c r="BG73" s="719"/>
      <c r="BH73" s="719"/>
      <c r="BI73" s="719"/>
      <c r="BJ73" s="720"/>
      <c r="BK73" s="718">
        <f>データ一覧!T471</f>
        <v>102964</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03" ht="15.75" customHeight="1" x14ac:dyDescent="0.15">
      <c r="A74" s="1187" t="s">
        <v>846</v>
      </c>
      <c r="B74" s="683"/>
      <c r="C74" s="683"/>
      <c r="D74" s="683"/>
      <c r="E74" s="683"/>
      <c r="F74" s="683"/>
      <c r="G74" s="1188"/>
      <c r="H74" s="716" t="str">
        <f>データ一覧!T153</f>
        <v>…</v>
      </c>
      <c r="I74" s="1771"/>
      <c r="J74" s="1831"/>
      <c r="K74" s="716" t="str">
        <f>データ一覧!T210</f>
        <v>…</v>
      </c>
      <c r="L74" s="1771"/>
      <c r="M74" s="1831"/>
      <c r="N74" s="1010" t="str">
        <f>データ一覧!T154</f>
        <v>…</v>
      </c>
      <c r="O74" s="1011"/>
      <c r="P74" s="1104"/>
      <c r="Q74" s="1010" t="str">
        <f>データ一覧!T211</f>
        <v>…</v>
      </c>
      <c r="R74" s="1011"/>
      <c r="S74" s="1104"/>
      <c r="T74" s="716" t="str">
        <f>データ一覧!T155</f>
        <v>…</v>
      </c>
      <c r="U74" s="1771"/>
      <c r="V74" s="1831"/>
      <c r="W74" s="716" t="str">
        <f>データ一覧!T212</f>
        <v>…</v>
      </c>
      <c r="X74" s="1771"/>
      <c r="Y74" s="1771"/>
      <c r="Z74" s="710" t="s">
        <v>1050</v>
      </c>
      <c r="AA74" s="723"/>
      <c r="AB74" s="723"/>
      <c r="AC74" s="711"/>
      <c r="AD74" s="721">
        <f>データ一覧!T294</f>
        <v>21</v>
      </c>
      <c r="AE74" s="1073"/>
      <c r="AF74" s="198"/>
      <c r="AG74" s="721">
        <f>データ一覧!T303</f>
        <v>133</v>
      </c>
      <c r="AH74" s="1073"/>
      <c r="AI74" s="198"/>
      <c r="AJ74" s="721">
        <f>データ一覧!T312</f>
        <v>2425</v>
      </c>
      <c r="AK74" s="1073"/>
      <c r="AL74" s="1073"/>
      <c r="AM74" s="199"/>
      <c r="AN74" s="1622" t="s">
        <v>571</v>
      </c>
      <c r="AO74" s="964"/>
      <c r="AP74" s="964"/>
      <c r="AQ74" s="965"/>
      <c r="AR74" s="718">
        <f>データ一覧!T430</f>
        <v>63000</v>
      </c>
      <c r="AS74" s="719"/>
      <c r="AT74" s="719"/>
      <c r="AU74" s="719"/>
      <c r="AV74" s="720"/>
      <c r="AW74" s="718">
        <f>データ一覧!T444</f>
        <v>64666</v>
      </c>
      <c r="AX74" s="719"/>
      <c r="AY74" s="719"/>
      <c r="AZ74" s="719"/>
      <c r="BA74" s="720"/>
      <c r="BB74" s="1534" t="s">
        <v>587</v>
      </c>
      <c r="BC74" s="919"/>
      <c r="BD74" s="919"/>
      <c r="BE74" s="920"/>
      <c r="BF74" s="718">
        <f>データ一覧!T458</f>
        <v>1737126</v>
      </c>
      <c r="BG74" s="719"/>
      <c r="BH74" s="719"/>
      <c r="BI74" s="719"/>
      <c r="BJ74" s="720"/>
      <c r="BK74" s="718">
        <f>データ一覧!T472</f>
        <v>3931745</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3"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78"/>
      <c r="Z75" s="710" t="s">
        <v>1054</v>
      </c>
      <c r="AA75" s="723"/>
      <c r="AB75" s="723"/>
      <c r="AC75" s="711"/>
      <c r="AD75" s="721">
        <f>データ一覧!T295</f>
        <v>9</v>
      </c>
      <c r="AE75" s="1073"/>
      <c r="AF75" s="198"/>
      <c r="AG75" s="721">
        <f>データ一覧!T304</f>
        <v>51</v>
      </c>
      <c r="AH75" s="1073"/>
      <c r="AI75" s="198"/>
      <c r="AJ75" s="721">
        <f>データ一覧!T313</f>
        <v>949</v>
      </c>
      <c r="AK75" s="1073"/>
      <c r="AL75" s="1073"/>
      <c r="AM75" s="199"/>
      <c r="AN75" s="1622" t="s">
        <v>572</v>
      </c>
      <c r="AO75" s="964"/>
      <c r="AP75" s="964"/>
      <c r="AQ75" s="965"/>
      <c r="AR75" s="718">
        <f>データ一覧!T431</f>
        <v>278400</v>
      </c>
      <c r="AS75" s="719"/>
      <c r="AT75" s="719"/>
      <c r="AU75" s="719"/>
      <c r="AV75" s="720"/>
      <c r="AW75" s="718">
        <f>データ一覧!T445</f>
        <v>335665</v>
      </c>
      <c r="AX75" s="719"/>
      <c r="AY75" s="719"/>
      <c r="AZ75" s="719"/>
      <c r="BA75" s="720"/>
      <c r="BB75" s="1534" t="s">
        <v>588</v>
      </c>
      <c r="BC75" s="919"/>
      <c r="BD75" s="919"/>
      <c r="BE75" s="920"/>
      <c r="BF75" s="718">
        <f>データ一覧!T459</f>
        <v>2143197</v>
      </c>
      <c r="BG75" s="719"/>
      <c r="BH75" s="719"/>
      <c r="BI75" s="719"/>
      <c r="BJ75" s="720"/>
      <c r="BK75" s="718">
        <f>データ一覧!T473</f>
        <v>1753220</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865"/>
      <c r="CY75" s="1634"/>
    </row>
    <row r="76" spans="1:103"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0"/>
      <c r="Z76" s="710" t="s">
        <v>1056</v>
      </c>
      <c r="AA76" s="723"/>
      <c r="AB76" s="723"/>
      <c r="AC76" s="711"/>
      <c r="AD76" s="721">
        <f>データ一覧!T296</f>
        <v>17</v>
      </c>
      <c r="AE76" s="1073"/>
      <c r="AF76" s="198"/>
      <c r="AG76" s="721">
        <f>データ一覧!T305</f>
        <v>77</v>
      </c>
      <c r="AH76" s="1073"/>
      <c r="AI76" s="198"/>
      <c r="AJ76" s="721">
        <f>データ一覧!T314</f>
        <v>1449</v>
      </c>
      <c r="AK76" s="1073"/>
      <c r="AL76" s="1073"/>
      <c r="AM76" s="199"/>
      <c r="AN76" s="1635" t="s">
        <v>573</v>
      </c>
      <c r="AO76" s="1636"/>
      <c r="AP76" s="1636"/>
      <c r="AQ76" s="1637"/>
      <c r="AR76" s="718">
        <f>データ一覧!T432</f>
        <v>6000</v>
      </c>
      <c r="AS76" s="719"/>
      <c r="AT76" s="719"/>
      <c r="AU76" s="719"/>
      <c r="AV76" s="720"/>
      <c r="AW76" s="718">
        <f>データ一覧!T446</f>
        <v>47556</v>
      </c>
      <c r="AX76" s="719"/>
      <c r="AY76" s="719"/>
      <c r="AZ76" s="719"/>
      <c r="BA76" s="720"/>
      <c r="BB76" s="1534" t="s">
        <v>589</v>
      </c>
      <c r="BC76" s="919"/>
      <c r="BD76" s="919"/>
      <c r="BE76" s="920"/>
      <c r="BF76" s="718">
        <f>データ一覧!T460</f>
        <v>1364258</v>
      </c>
      <c r="BG76" s="719"/>
      <c r="BH76" s="719"/>
      <c r="BI76" s="719"/>
      <c r="BJ76" s="720"/>
      <c r="BK76" s="718">
        <f>データ一覧!T474</f>
        <v>1457294</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3"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044"/>
      <c r="Z77" s="1187" t="s">
        <v>1060</v>
      </c>
      <c r="AA77" s="683"/>
      <c r="AB77" s="683"/>
      <c r="AC77" s="1188"/>
      <c r="AD77" s="721">
        <f>データ一覧!T297</f>
        <v>2</v>
      </c>
      <c r="AE77" s="1073"/>
      <c r="AF77" s="198"/>
      <c r="AG77" s="721">
        <f>データ一覧!T306</f>
        <v>16</v>
      </c>
      <c r="AH77" s="1073"/>
      <c r="AI77" s="198"/>
      <c r="AJ77" s="721" t="str">
        <f>データ一覧!T315</f>
        <v>x</v>
      </c>
      <c r="AK77" s="1073"/>
      <c r="AL77" s="1073"/>
      <c r="AM77" s="199"/>
      <c r="AN77" s="1622" t="s">
        <v>574</v>
      </c>
      <c r="AO77" s="964"/>
      <c r="AP77" s="964"/>
      <c r="AQ77" s="965"/>
      <c r="AR77" s="718">
        <f>データ一覧!T433</f>
        <v>30000</v>
      </c>
      <c r="AS77" s="719"/>
      <c r="AT77" s="719"/>
      <c r="AU77" s="719"/>
      <c r="AV77" s="720"/>
      <c r="AW77" s="718">
        <f>データ一覧!T447</f>
        <v>47072</v>
      </c>
      <c r="AX77" s="719"/>
      <c r="AY77" s="719"/>
      <c r="AZ77" s="719"/>
      <c r="BA77" s="720"/>
      <c r="BB77" s="1534" t="s">
        <v>590</v>
      </c>
      <c r="BC77" s="919"/>
      <c r="BD77" s="919"/>
      <c r="BE77" s="920"/>
      <c r="BF77" s="718">
        <f>データ一覧!T461</f>
        <v>35944</v>
      </c>
      <c r="BG77" s="719"/>
      <c r="BH77" s="719"/>
      <c r="BI77" s="719"/>
      <c r="BJ77" s="720"/>
      <c r="BK77" s="718">
        <f>データ一覧!T475</f>
        <v>35340</v>
      </c>
      <c r="BL77" s="623"/>
      <c r="BM77" s="623"/>
      <c r="BN77" s="623"/>
      <c r="BO77" s="910"/>
      <c r="BP77" s="152"/>
      <c r="BQ77" s="153"/>
      <c r="BR77" s="1960">
        <f>データ一覧!T672</f>
        <v>0</v>
      </c>
      <c r="BS77" s="1960"/>
      <c r="BT77" s="1960"/>
      <c r="BU77" s="1960"/>
      <c r="BV77" s="1641"/>
      <c r="BW77" s="153"/>
      <c r="BX77" s="153"/>
      <c r="BY77" s="1642"/>
      <c r="BZ77" s="1641"/>
      <c r="CA77" s="1643">
        <f>データ一覧!T673</f>
        <v>3</v>
      </c>
      <c r="CB77" s="1643"/>
      <c r="CC77" s="1643"/>
      <c r="CD77" s="1643"/>
      <c r="CE77" s="153"/>
      <c r="CF77" s="1641"/>
      <c r="CG77" s="1644"/>
      <c r="CH77" s="1641"/>
      <c r="CI77" s="1641"/>
      <c r="CJ77" s="1643">
        <f>データ一覧!T674</f>
        <v>17</v>
      </c>
      <c r="CK77" s="1643"/>
      <c r="CL77" s="1643"/>
      <c r="CM77" s="1643"/>
      <c r="CN77" s="153"/>
      <c r="CO77" s="1641"/>
      <c r="CP77" s="1644"/>
      <c r="CQ77" s="153"/>
      <c r="CR77" s="153"/>
      <c r="CS77" s="1643">
        <f>データ一覧!T675</f>
        <v>9</v>
      </c>
      <c r="CT77" s="1643"/>
      <c r="CU77" s="1643"/>
      <c r="CV77" s="1643"/>
      <c r="CW77" s="153"/>
      <c r="CX77" s="1641"/>
      <c r="CY77" s="157"/>
    </row>
    <row r="78" spans="1:103"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36"/>
      <c r="Z78" s="578"/>
      <c r="AA78" s="110"/>
      <c r="AB78" s="110"/>
      <c r="AC78" s="110"/>
      <c r="AD78" s="110"/>
      <c r="AE78" s="110"/>
      <c r="AF78" s="110"/>
      <c r="AG78" s="110"/>
      <c r="AH78" s="110"/>
      <c r="AI78" s="110"/>
      <c r="AJ78" s="110"/>
      <c r="AK78" s="110"/>
      <c r="AL78" s="110"/>
      <c r="AM78" s="111"/>
      <c r="AN78" s="1646" t="s">
        <v>1064</v>
      </c>
      <c r="AO78" s="1647"/>
      <c r="AP78" s="1647"/>
      <c r="AQ78" s="1648"/>
      <c r="AR78" s="718">
        <f>データ一覧!T434</f>
        <v>61138</v>
      </c>
      <c r="AS78" s="719"/>
      <c r="AT78" s="719"/>
      <c r="AU78" s="719"/>
      <c r="AV78" s="720"/>
      <c r="AW78" s="718">
        <f>データ一覧!T448</f>
        <v>57135</v>
      </c>
      <c r="AX78" s="719"/>
      <c r="AY78" s="719"/>
      <c r="AZ78" s="719"/>
      <c r="BA78" s="720"/>
      <c r="BB78" s="1649" t="s">
        <v>591</v>
      </c>
      <c r="BC78" s="703"/>
      <c r="BD78" s="703"/>
      <c r="BE78" s="704"/>
      <c r="BF78" s="718">
        <f>データ一覧!T462</f>
        <v>358107</v>
      </c>
      <c r="BG78" s="719"/>
      <c r="BH78" s="719"/>
      <c r="BI78" s="719"/>
      <c r="BJ78" s="720"/>
      <c r="BK78" s="718">
        <f>データ一覧!T476</f>
        <v>628749</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3"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39"/>
      <c r="Z79" s="112" t="s">
        <v>1230</v>
      </c>
      <c r="AA79" s="1749"/>
      <c r="AB79" s="1749"/>
      <c r="AC79" s="1749"/>
      <c r="AD79" s="1749"/>
      <c r="AE79" s="1749"/>
      <c r="AF79" s="1749"/>
      <c r="AG79" s="1749"/>
      <c r="AH79" s="1749"/>
      <c r="AI79" s="1749"/>
      <c r="AJ79" s="1749"/>
      <c r="AK79" s="1749"/>
      <c r="AL79" s="1749"/>
      <c r="AM79" s="114"/>
      <c r="AN79" s="1646" t="s">
        <v>1071</v>
      </c>
      <c r="AO79" s="1647"/>
      <c r="AP79" s="1647"/>
      <c r="AQ79" s="1648"/>
      <c r="AR79" s="718">
        <f>データ一覧!T435</f>
        <v>148050</v>
      </c>
      <c r="AS79" s="719"/>
      <c r="AT79" s="719"/>
      <c r="AU79" s="719"/>
      <c r="AV79" s="720"/>
      <c r="AW79" s="718">
        <f>データ一覧!T449</f>
        <v>166916</v>
      </c>
      <c r="AX79" s="719"/>
      <c r="AY79" s="719"/>
      <c r="AZ79" s="719"/>
      <c r="BA79" s="720"/>
      <c r="BB79" s="1534" t="s">
        <v>592</v>
      </c>
      <c r="BC79" s="919"/>
      <c r="BD79" s="919"/>
      <c r="BE79" s="920"/>
      <c r="BF79" s="718">
        <f>データ一覧!T463</f>
        <v>327735</v>
      </c>
      <c r="BG79" s="719"/>
      <c r="BH79" s="719"/>
      <c r="BI79" s="719"/>
      <c r="BJ79" s="720"/>
      <c r="BK79" s="718">
        <f>データ一覧!T477</f>
        <v>408320</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3" ht="15.75" customHeight="1" x14ac:dyDescent="0.15">
      <c r="A80" s="1645" t="s">
        <v>1079</v>
      </c>
      <c r="B80" s="483" t="str">
        <f>+LEFT(データ一覧!$A$213)</f>
        <v>2</v>
      </c>
      <c r="C80" s="729" t="s">
        <v>734</v>
      </c>
      <c r="D80" s="730"/>
      <c r="E80" s="730"/>
      <c r="F80" s="731"/>
      <c r="G80" s="647">
        <f>データ一覧!T213</f>
        <v>213</v>
      </c>
      <c r="H80" s="648"/>
      <c r="I80" s="649"/>
      <c r="J80" s="1518" t="s">
        <v>1080</v>
      </c>
      <c r="K80" s="621"/>
      <c r="L80" s="621"/>
      <c r="M80" s="621"/>
      <c r="N80" s="622"/>
      <c r="O80" s="1944">
        <f>データ一覧!T217</f>
        <v>213</v>
      </c>
      <c r="P80" s="623"/>
      <c r="Q80" s="624"/>
      <c r="R80" s="1518" t="s">
        <v>1080</v>
      </c>
      <c r="S80" s="621"/>
      <c r="T80" s="621"/>
      <c r="U80" s="621"/>
      <c r="V80" s="622"/>
      <c r="W80" s="647">
        <f>データ一覧!T233</f>
        <v>530</v>
      </c>
      <c r="X80" s="648"/>
      <c r="Y80" s="1734"/>
      <c r="Z80" s="1987"/>
      <c r="AA80" s="108"/>
      <c r="AB80" s="108"/>
      <c r="AC80" s="108"/>
      <c r="AD80" s="108"/>
      <c r="AE80" s="108"/>
      <c r="AF80" s="108"/>
      <c r="AG80" s="108"/>
      <c r="AH80" s="108"/>
      <c r="AI80" s="108"/>
      <c r="AJ80" s="108"/>
      <c r="AK80" s="108"/>
      <c r="AL80" s="108"/>
      <c r="AM80" s="115"/>
      <c r="AN80" s="1622" t="s">
        <v>577</v>
      </c>
      <c r="AO80" s="964"/>
      <c r="AP80" s="964"/>
      <c r="AQ80" s="965"/>
      <c r="AR80" s="718">
        <f>データ一覧!T436</f>
        <v>1660579</v>
      </c>
      <c r="AS80" s="719"/>
      <c r="AT80" s="719"/>
      <c r="AU80" s="719"/>
      <c r="AV80" s="720"/>
      <c r="AW80" s="718">
        <f>データ一覧!T450</f>
        <v>1816298</v>
      </c>
      <c r="AX80" s="719"/>
      <c r="AY80" s="719"/>
      <c r="AZ80" s="719"/>
      <c r="BA80" s="720"/>
      <c r="BB80" s="1534" t="s">
        <v>593</v>
      </c>
      <c r="BC80" s="919"/>
      <c r="BD80" s="919"/>
      <c r="BE80" s="920"/>
      <c r="BF80" s="718">
        <f>データ一覧!T464</f>
        <v>427211</v>
      </c>
      <c r="BG80" s="719"/>
      <c r="BH80" s="719"/>
      <c r="BI80" s="719"/>
      <c r="BJ80" s="720"/>
      <c r="BK80" s="718">
        <f>データ一覧!T478</f>
        <v>1176146</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03" ht="15.75" customHeight="1" x14ac:dyDescent="0.15">
      <c r="A81" s="1645" t="s">
        <v>1084</v>
      </c>
      <c r="B81" s="483" t="s">
        <v>892</v>
      </c>
      <c r="C81" s="214" t="s">
        <v>1085</v>
      </c>
      <c r="D81" s="595"/>
      <c r="E81" s="595"/>
      <c r="F81" s="596"/>
      <c r="G81" s="647">
        <f>データ一覧!T214</f>
        <v>197</v>
      </c>
      <c r="H81" s="648"/>
      <c r="I81" s="649"/>
      <c r="J81" s="1518" t="s">
        <v>1086</v>
      </c>
      <c r="K81" s="621"/>
      <c r="L81" s="621"/>
      <c r="M81" s="621"/>
      <c r="N81" s="622"/>
      <c r="O81" s="1944">
        <f>データ一覧!T218</f>
        <v>35</v>
      </c>
      <c r="P81" s="623"/>
      <c r="Q81" s="624"/>
      <c r="R81" s="1651" t="s">
        <v>1087</v>
      </c>
      <c r="S81" s="1652"/>
      <c r="T81" s="1652"/>
      <c r="U81" s="1652"/>
      <c r="V81" s="1653"/>
      <c r="W81" s="647">
        <f>データ一覧!T234</f>
        <v>25</v>
      </c>
      <c r="X81" s="648"/>
      <c r="Y81" s="1734"/>
      <c r="Z81" s="1995" t="str">
        <f>+データ一覧!$A$316</f>
        <v>5年</v>
      </c>
      <c r="AA81" s="1655"/>
      <c r="AB81" s="1655"/>
      <c r="AC81" s="1656"/>
      <c r="AD81" s="490"/>
      <c r="AE81" s="1657" t="str">
        <f>データ一覧!$A$319</f>
        <v>6年</v>
      </c>
      <c r="AF81" s="177" t="s">
        <v>1088</v>
      </c>
      <c r="AG81" s="490"/>
      <c r="AH81" s="177"/>
      <c r="AI81" s="177"/>
      <c r="AJ81" s="1658" t="str">
        <f>+データ一覧!$A$319</f>
        <v>6年</v>
      </c>
      <c r="AK81" s="1790"/>
      <c r="AL81" s="1790"/>
      <c r="AM81" s="1791"/>
      <c r="AN81" s="1622" t="s">
        <v>578</v>
      </c>
      <c r="AO81" s="964"/>
      <c r="AP81" s="964"/>
      <c r="AQ81" s="965"/>
      <c r="AR81" s="718">
        <f>データ一覧!T437</f>
        <v>1262082</v>
      </c>
      <c r="AS81" s="719"/>
      <c r="AT81" s="719"/>
      <c r="AU81" s="719"/>
      <c r="AV81" s="720"/>
      <c r="AW81" s="718">
        <f>データ一覧!T451</f>
        <v>1627929</v>
      </c>
      <c r="AX81" s="719"/>
      <c r="AY81" s="719"/>
      <c r="AZ81" s="719"/>
      <c r="BA81" s="720"/>
      <c r="BB81" s="1534" t="s">
        <v>594</v>
      </c>
      <c r="BC81" s="919"/>
      <c r="BD81" s="919"/>
      <c r="BE81" s="920"/>
      <c r="BF81" s="718">
        <f>データ一覧!T465</f>
        <v>460671</v>
      </c>
      <c r="BG81" s="719"/>
      <c r="BH81" s="719"/>
      <c r="BI81" s="719"/>
      <c r="BJ81" s="720"/>
      <c r="BK81" s="718">
        <f>データ一覧!T479</f>
        <v>444036</v>
      </c>
      <c r="BL81" s="623"/>
      <c r="BM81" s="623"/>
      <c r="BN81" s="623"/>
      <c r="BO81" s="910"/>
      <c r="BP81" s="67"/>
      <c r="BQ81" s="966">
        <f>データ一覧!T676</f>
        <v>3</v>
      </c>
      <c r="BR81" s="966"/>
      <c r="BS81" s="966"/>
      <c r="BT81" s="603"/>
      <c r="BU81" s="574"/>
      <c r="BV81" s="966">
        <f>データ一覧!T677</f>
        <v>2</v>
      </c>
      <c r="BW81" s="966"/>
      <c r="BX81" s="966"/>
      <c r="BY81" s="603"/>
      <c r="BZ81" s="574"/>
      <c r="CA81" s="966">
        <f>データ一覧!T678</f>
        <v>0</v>
      </c>
      <c r="CB81" s="966"/>
      <c r="CC81" s="966"/>
      <c r="CD81" s="603"/>
      <c r="CE81" s="896">
        <f>データ一覧!T679</f>
        <v>263</v>
      </c>
      <c r="CF81" s="966"/>
      <c r="CG81" s="966"/>
      <c r="CH81" s="966"/>
      <c r="CI81" s="1074"/>
      <c r="CJ81" s="574"/>
      <c r="CK81" s="966">
        <f>データ一覧!T680</f>
        <v>9</v>
      </c>
      <c r="CL81" s="966"/>
      <c r="CM81" s="1074"/>
      <c r="CN81" s="564"/>
      <c r="CO81" s="966">
        <f>データ一覧!T681</f>
        <v>15</v>
      </c>
      <c r="CP81" s="966"/>
      <c r="CQ81" s="1074"/>
      <c r="CR81" s="574"/>
      <c r="CS81" s="966">
        <f>データ一覧!T682</f>
        <v>20</v>
      </c>
      <c r="CT81" s="966"/>
      <c r="CU81" s="1074"/>
      <c r="CV81" s="574"/>
      <c r="CW81" s="966">
        <f>データ一覧!T683</f>
        <v>232</v>
      </c>
      <c r="CX81" s="966"/>
      <c r="CY81" s="1117"/>
    </row>
    <row r="82" spans="1:103" ht="15.75" customHeight="1" x14ac:dyDescent="0.15">
      <c r="A82" s="1645" t="s">
        <v>1089</v>
      </c>
      <c r="B82" s="483" t="str">
        <f>+LEFT(データ一覧!$A$213,1)</f>
        <v>2</v>
      </c>
      <c r="C82" s="214" t="s">
        <v>384</v>
      </c>
      <c r="D82" s="595"/>
      <c r="E82" s="595"/>
      <c r="F82" s="596"/>
      <c r="G82" s="647">
        <f>データ一覧!T215</f>
        <v>16</v>
      </c>
      <c r="H82" s="648"/>
      <c r="I82" s="649"/>
      <c r="J82" s="1518" t="s">
        <v>388</v>
      </c>
      <c r="K82" s="621"/>
      <c r="L82" s="621"/>
      <c r="M82" s="621"/>
      <c r="N82" s="622"/>
      <c r="O82" s="1944">
        <f>データ一覧!T219</f>
        <v>96</v>
      </c>
      <c r="P82" s="623"/>
      <c r="Q82" s="624"/>
      <c r="R82" s="150" t="s">
        <v>1090</v>
      </c>
      <c r="S82" s="1661"/>
      <c r="T82" s="1661"/>
      <c r="U82" s="1661"/>
      <c r="V82" s="1662"/>
      <c r="W82" s="647">
        <f>データ一覧!T235</f>
        <v>49</v>
      </c>
      <c r="X82" s="648"/>
      <c r="Y82" s="1734"/>
      <c r="Z82" s="1996"/>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データ一覧!T438</f>
        <v>3250</v>
      </c>
      <c r="AS82" s="719"/>
      <c r="AT82" s="719"/>
      <c r="AU82" s="719"/>
      <c r="AV82" s="720"/>
      <c r="AW82" s="718">
        <f>データ一覧!T452</f>
        <v>16624</v>
      </c>
      <c r="AX82" s="719"/>
      <c r="AY82" s="719"/>
      <c r="AZ82" s="719"/>
      <c r="BA82" s="720"/>
      <c r="BB82" s="1534" t="s">
        <v>595</v>
      </c>
      <c r="BC82" s="919"/>
      <c r="BD82" s="919"/>
      <c r="BE82" s="920"/>
      <c r="BF82" s="718">
        <f>データ一覧!T466</f>
        <v>1219776</v>
      </c>
      <c r="BG82" s="719"/>
      <c r="BH82" s="719"/>
      <c r="BI82" s="719"/>
      <c r="BJ82" s="720"/>
      <c r="BK82" s="718">
        <f>データ一覧!T480</f>
        <v>1117963</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3" ht="15.75" customHeight="1" x14ac:dyDescent="0.15">
      <c r="A83" s="1645" t="s">
        <v>1093</v>
      </c>
      <c r="B83" s="483" t="s">
        <v>892</v>
      </c>
      <c r="C83" s="150"/>
      <c r="D83" s="67" t="s">
        <v>1094</v>
      </c>
      <c r="E83" s="67"/>
      <c r="F83" s="162"/>
      <c r="G83" s="647">
        <f>データ一覧!T216</f>
        <v>12</v>
      </c>
      <c r="H83" s="648"/>
      <c r="I83" s="649"/>
      <c r="J83" s="1668" t="s">
        <v>1095</v>
      </c>
      <c r="K83" s="1669"/>
      <c r="L83" s="1669"/>
      <c r="M83" s="1669"/>
      <c r="N83" s="1670"/>
      <c r="O83" s="1944">
        <f>データ一覧!T220</f>
        <v>51</v>
      </c>
      <c r="P83" s="623"/>
      <c r="Q83" s="624"/>
      <c r="R83" s="150" t="s">
        <v>1096</v>
      </c>
      <c r="S83" s="67"/>
      <c r="T83" s="67"/>
      <c r="U83" s="67"/>
      <c r="V83" s="162"/>
      <c r="W83" s="647">
        <f>データ一覧!T236</f>
        <v>46</v>
      </c>
      <c r="X83" s="648"/>
      <c r="Y83" s="1734"/>
      <c r="Z83" s="204"/>
      <c r="AA83" s="166"/>
      <c r="AB83" s="166"/>
      <c r="AC83" s="165"/>
      <c r="AD83" s="490"/>
      <c r="AE83" s="490"/>
      <c r="AF83" s="165"/>
      <c r="AG83" s="150"/>
      <c r="AH83" s="490"/>
      <c r="AI83" s="490"/>
      <c r="AJ83" s="150"/>
      <c r="AK83" s="490"/>
      <c r="AL83" s="490"/>
      <c r="AM83" s="151"/>
      <c r="AN83" s="1622" t="s">
        <v>580</v>
      </c>
      <c r="AO83" s="964"/>
      <c r="AP83" s="964"/>
      <c r="AQ83" s="965"/>
      <c r="AR83" s="718">
        <f>データ一覧!T439</f>
        <v>936914</v>
      </c>
      <c r="AS83" s="719"/>
      <c r="AT83" s="719"/>
      <c r="AU83" s="719"/>
      <c r="AV83" s="720"/>
      <c r="AW83" s="718">
        <f>データ一覧!T453</f>
        <v>737569</v>
      </c>
      <c r="AX83" s="719"/>
      <c r="AY83" s="719"/>
      <c r="AZ83" s="719"/>
      <c r="BA83" s="720"/>
      <c r="BB83" s="1534" t="s">
        <v>596</v>
      </c>
      <c r="BC83" s="919"/>
      <c r="BD83" s="919"/>
      <c r="BE83" s="920"/>
      <c r="BF83" s="647">
        <f>データ一覧!T467</f>
        <v>0</v>
      </c>
      <c r="BG83" s="648"/>
      <c r="BH83" s="648"/>
      <c r="BI83" s="648"/>
      <c r="BJ83" s="649"/>
      <c r="BK83" s="647">
        <f>データ一覧!T481</f>
        <v>0</v>
      </c>
      <c r="BL83" s="1833"/>
      <c r="BM83" s="1833"/>
      <c r="BN83" s="1833"/>
      <c r="BO83" s="1803"/>
      <c r="BP83" s="779"/>
      <c r="BQ83" s="780"/>
      <c r="BR83" s="780"/>
      <c r="BS83" s="780"/>
      <c r="BT83" s="780"/>
      <c r="BU83" s="780"/>
      <c r="BV83" s="780"/>
      <c r="BW83" s="780"/>
      <c r="BX83" s="780"/>
      <c r="BY83" s="780"/>
      <c r="BZ83" s="780"/>
      <c r="CA83" s="780"/>
      <c r="CB83" s="780"/>
      <c r="CC83" s="780"/>
      <c r="CD83" s="780"/>
      <c r="CE83" s="780"/>
      <c r="CF83" s="780"/>
      <c r="CG83" s="780"/>
      <c r="CH83" s="780"/>
      <c r="CI83" s="780"/>
      <c r="CJ83" s="780"/>
      <c r="CK83" s="780"/>
      <c r="CL83" s="780"/>
      <c r="CM83" s="780"/>
      <c r="CN83" s="780"/>
      <c r="CO83" s="780"/>
      <c r="CP83" s="780"/>
      <c r="CQ83" s="780"/>
      <c r="CR83" s="780"/>
      <c r="CS83" s="780"/>
      <c r="CT83" s="780"/>
      <c r="CU83" s="780"/>
      <c r="CV83" s="780"/>
      <c r="CW83" s="780"/>
      <c r="CX83" s="780"/>
      <c r="CY83" s="784"/>
    </row>
    <row r="84" spans="1:103"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944">
        <f>データ一覧!T221</f>
        <v>9</v>
      </c>
      <c r="P84" s="623"/>
      <c r="Q84" s="624"/>
      <c r="R84" s="150" t="s">
        <v>1099</v>
      </c>
      <c r="S84" s="67"/>
      <c r="T84" s="67"/>
      <c r="U84" s="67"/>
      <c r="V84" s="162"/>
      <c r="W84" s="647">
        <f>データ一覧!T237</f>
        <v>27</v>
      </c>
      <c r="X84" s="648"/>
      <c r="Y84" s="1734"/>
      <c r="Z84" s="148"/>
      <c r="AA84" s="1672">
        <f>データ一覧!T316</f>
        <v>4634</v>
      </c>
      <c r="AB84" s="1672"/>
      <c r="AC84" s="259" t="s">
        <v>1100</v>
      </c>
      <c r="AD84" s="1673">
        <f>データ一覧!T317</f>
        <v>29</v>
      </c>
      <c r="AE84" s="945"/>
      <c r="AF84" s="259" t="s">
        <v>1100</v>
      </c>
      <c r="AG84" s="1673">
        <f>データ一覧!T318</f>
        <v>33</v>
      </c>
      <c r="AH84" s="945"/>
      <c r="AI84" s="259" t="s">
        <v>1100</v>
      </c>
      <c r="AJ84" s="150"/>
      <c r="AK84" s="742">
        <f>データ一覧!T319</f>
        <v>4630</v>
      </c>
      <c r="AL84" s="742"/>
      <c r="AM84" s="1675" t="s">
        <v>1100</v>
      </c>
      <c r="AN84" s="1622" t="s">
        <v>581</v>
      </c>
      <c r="AO84" s="964"/>
      <c r="AP84" s="964"/>
      <c r="AQ84" s="965"/>
      <c r="AR84" s="647">
        <f>データ一覧!T440</f>
        <v>0</v>
      </c>
      <c r="AS84" s="648"/>
      <c r="AT84" s="648"/>
      <c r="AU84" s="648"/>
      <c r="AV84" s="649"/>
      <c r="AW84" s="718">
        <f>データ一覧!T454</f>
        <v>515800</v>
      </c>
      <c r="AX84" s="719"/>
      <c r="AY84" s="719"/>
      <c r="AZ84" s="719"/>
      <c r="BA84" s="720"/>
      <c r="BB84" s="1534" t="s">
        <v>597</v>
      </c>
      <c r="BC84" s="919"/>
      <c r="BD84" s="919"/>
      <c r="BE84" s="920"/>
      <c r="BF84" s="718">
        <f>データ一覧!T468</f>
        <v>644115</v>
      </c>
      <c r="BG84" s="719"/>
      <c r="BH84" s="719"/>
      <c r="BI84" s="719"/>
      <c r="BJ84" s="720"/>
      <c r="BK84" s="718">
        <f>データ一覧!T482</f>
        <v>725184</v>
      </c>
      <c r="BL84" s="623"/>
      <c r="BM84" s="623"/>
      <c r="BN84" s="623"/>
      <c r="BO84" s="910"/>
      <c r="BP84" s="317"/>
      <c r="BQ84" s="318"/>
      <c r="BR84" s="318"/>
      <c r="BS84" s="318"/>
      <c r="BT84" s="176"/>
      <c r="BU84" s="1261" t="s">
        <v>1548</v>
      </c>
      <c r="BV84" s="1262"/>
      <c r="BW84" s="1262"/>
      <c r="BX84" s="1262"/>
      <c r="BY84" s="1262"/>
      <c r="BZ84" s="1262"/>
      <c r="CA84" s="1262"/>
      <c r="CB84" s="1262"/>
      <c r="CC84" s="1262"/>
      <c r="CD84" s="1262"/>
      <c r="CE84" s="1262"/>
      <c r="CF84" s="1262"/>
      <c r="CG84" s="1262"/>
      <c r="CH84" s="1262"/>
      <c r="CI84" s="1262"/>
      <c r="CJ84" s="1262"/>
      <c r="CK84" s="1262"/>
      <c r="CL84" s="1262"/>
      <c r="CM84" s="1262"/>
      <c r="CN84" s="1262"/>
      <c r="CO84" s="1262"/>
      <c r="CP84" s="1262"/>
      <c r="CQ84" s="1262"/>
      <c r="CR84" s="1262"/>
      <c r="CS84" s="1262"/>
      <c r="CT84" s="1262"/>
      <c r="CU84" s="1262"/>
      <c r="CV84" s="1262"/>
      <c r="CW84" s="1262"/>
      <c r="CX84" s="1262"/>
      <c r="CY84" s="1263"/>
    </row>
    <row r="85" spans="1:103" ht="15.75" customHeight="1" x14ac:dyDescent="0.15">
      <c r="A85" s="1645" t="s">
        <v>1101</v>
      </c>
      <c r="B85" s="483"/>
      <c r="C85" s="150"/>
      <c r="D85" s="67"/>
      <c r="E85" s="590"/>
      <c r="F85" s="314"/>
      <c r="G85" s="648"/>
      <c r="H85" s="648"/>
      <c r="I85" s="649"/>
      <c r="J85" s="1668" t="s">
        <v>1102</v>
      </c>
      <c r="K85" s="1669"/>
      <c r="L85" s="1669"/>
      <c r="M85" s="1669"/>
      <c r="N85" s="1670"/>
      <c r="O85" s="1944">
        <f>データ一覧!T222</f>
        <v>7</v>
      </c>
      <c r="P85" s="623"/>
      <c r="Q85" s="624"/>
      <c r="R85" s="150" t="s">
        <v>1103</v>
      </c>
      <c r="S85" s="67"/>
      <c r="T85" s="67"/>
      <c r="U85" s="67"/>
      <c r="V85" s="162"/>
      <c r="W85" s="647">
        <f>データ一覧!T238</f>
        <v>29</v>
      </c>
      <c r="X85" s="648"/>
      <c r="Y85" s="1734"/>
      <c r="Z85" s="170"/>
      <c r="AA85" s="209"/>
      <c r="AB85" s="209"/>
      <c r="AC85" s="210"/>
      <c r="AD85" s="209"/>
      <c r="AE85" s="209"/>
      <c r="AF85" s="210"/>
      <c r="AG85" s="284"/>
      <c r="AH85" s="209"/>
      <c r="AI85" s="209"/>
      <c r="AJ85" s="284"/>
      <c r="AK85" s="209"/>
      <c r="AL85" s="209"/>
      <c r="AM85" s="254"/>
      <c r="AN85" s="1678" t="s">
        <v>1104</v>
      </c>
      <c r="AO85" s="1679"/>
      <c r="AP85" s="1679"/>
      <c r="AQ85" s="1680"/>
      <c r="AR85" s="718">
        <f>データ一覧!T441</f>
        <v>387057</v>
      </c>
      <c r="AS85" s="719"/>
      <c r="AT85" s="719"/>
      <c r="AU85" s="719"/>
      <c r="AV85" s="720"/>
      <c r="AW85" s="718">
        <f>データ一覧!T455</f>
        <v>1662580</v>
      </c>
      <c r="AX85" s="719"/>
      <c r="AY85" s="719"/>
      <c r="AZ85" s="719"/>
      <c r="BA85" s="720"/>
      <c r="BB85" s="1534" t="s">
        <v>1104</v>
      </c>
      <c r="BC85" s="919"/>
      <c r="BD85" s="919"/>
      <c r="BE85" s="920"/>
      <c r="BF85" s="718">
        <f>データ一覧!T469</f>
        <v>20000</v>
      </c>
      <c r="BG85" s="719"/>
      <c r="BH85" s="719"/>
      <c r="BI85" s="719"/>
      <c r="BJ85" s="720"/>
      <c r="BK85" s="647">
        <f>データ一覧!T483</f>
        <v>0</v>
      </c>
      <c r="BL85" s="1833"/>
      <c r="BM85" s="1833"/>
      <c r="BN85" s="1833"/>
      <c r="BO85" s="1803"/>
      <c r="BP85" s="319" t="s">
        <v>1267</v>
      </c>
      <c r="BQ85" s="67"/>
      <c r="BR85" s="67"/>
      <c r="BS85" s="215"/>
      <c r="BT85" s="162"/>
      <c r="BU85" s="1158"/>
      <c r="BV85" s="1264"/>
      <c r="BW85" s="1264"/>
      <c r="BX85" s="1264"/>
      <c r="BY85" s="1264"/>
      <c r="BZ85" s="1264"/>
      <c r="CA85" s="1264"/>
      <c r="CB85" s="1264"/>
      <c r="CC85" s="1264"/>
      <c r="CD85" s="1264"/>
      <c r="CE85" s="1264"/>
      <c r="CF85" s="1264"/>
      <c r="CG85" s="1264"/>
      <c r="CH85" s="1264"/>
      <c r="CI85" s="1264"/>
      <c r="CJ85" s="1264"/>
      <c r="CK85" s="1264"/>
      <c r="CL85" s="1264"/>
      <c r="CM85" s="1264"/>
      <c r="CN85" s="1264"/>
      <c r="CO85" s="1264"/>
      <c r="CP85" s="1264"/>
      <c r="CQ85" s="1264"/>
      <c r="CR85" s="1264"/>
      <c r="CS85" s="1264"/>
      <c r="CT85" s="1264"/>
      <c r="CU85" s="1264"/>
      <c r="CV85" s="1264"/>
      <c r="CW85" s="1264"/>
      <c r="CX85" s="1264"/>
      <c r="CY85" s="1160"/>
    </row>
    <row r="86" spans="1:103" ht="15.75" customHeight="1" x14ac:dyDescent="0.15">
      <c r="A86" s="1645" t="s">
        <v>1093</v>
      </c>
      <c r="B86" s="1682"/>
      <c r="C86" s="171"/>
      <c r="D86" s="172"/>
      <c r="E86" s="172"/>
      <c r="F86" s="173"/>
      <c r="G86" s="648"/>
      <c r="H86" s="648"/>
      <c r="I86" s="649"/>
      <c r="J86" s="1668" t="s">
        <v>1110</v>
      </c>
      <c r="K86" s="1669"/>
      <c r="L86" s="1669"/>
      <c r="M86" s="1669"/>
      <c r="N86" s="1670"/>
      <c r="O86" s="1944">
        <f>データ一覧!T223</f>
        <v>15</v>
      </c>
      <c r="P86" s="623"/>
      <c r="Q86" s="624"/>
      <c r="R86" s="1683" t="s">
        <v>1111</v>
      </c>
      <c r="S86" s="1684"/>
      <c r="T86" s="1684"/>
      <c r="U86" s="1684"/>
      <c r="V86" s="1685"/>
      <c r="W86" s="647">
        <f>データ一覧!T239</f>
        <v>354</v>
      </c>
      <c r="X86" s="648"/>
      <c r="Y86" s="1734"/>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1268</v>
      </c>
      <c r="BQ86" s="215"/>
      <c r="BR86" s="215"/>
      <c r="BS86" s="215"/>
      <c r="BT86" s="162"/>
      <c r="BU86" s="1158"/>
      <c r="BV86" s="1264"/>
      <c r="BW86" s="1264"/>
      <c r="BX86" s="1264"/>
      <c r="BY86" s="1264"/>
      <c r="BZ86" s="1264"/>
      <c r="CA86" s="1264"/>
      <c r="CB86" s="1264"/>
      <c r="CC86" s="1264"/>
      <c r="CD86" s="1264"/>
      <c r="CE86" s="1264"/>
      <c r="CF86" s="1264"/>
      <c r="CG86" s="1264"/>
      <c r="CH86" s="1264"/>
      <c r="CI86" s="1264"/>
      <c r="CJ86" s="1264"/>
      <c r="CK86" s="1264"/>
      <c r="CL86" s="1264"/>
      <c r="CM86" s="1264"/>
      <c r="CN86" s="1264"/>
      <c r="CO86" s="1264"/>
      <c r="CP86" s="1264"/>
      <c r="CQ86" s="1264"/>
      <c r="CR86" s="1264"/>
      <c r="CS86" s="1264"/>
      <c r="CT86" s="1264"/>
      <c r="CU86" s="1264"/>
      <c r="CV86" s="1264"/>
      <c r="CW86" s="1264"/>
      <c r="CX86" s="1264"/>
      <c r="CY86" s="1160"/>
    </row>
    <row r="87" spans="1:103"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2"/>
      <c r="Z87" s="112" t="s">
        <v>1236</v>
      </c>
      <c r="AA87" s="1749"/>
      <c r="AB87" s="1749"/>
      <c r="AC87" s="1749"/>
      <c r="AD87" s="1749"/>
      <c r="AE87" s="1749"/>
      <c r="AF87" s="1749"/>
      <c r="AG87" s="1749"/>
      <c r="AH87" s="1749"/>
      <c r="AI87" s="1749"/>
      <c r="AJ87" s="1749"/>
      <c r="AK87" s="1749"/>
      <c r="AL87" s="1749"/>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1265"/>
      <c r="BV87" s="1266"/>
      <c r="BW87" s="1266"/>
      <c r="BX87" s="1266"/>
      <c r="BY87" s="1266"/>
      <c r="BZ87" s="1266"/>
      <c r="CA87" s="1266"/>
      <c r="CB87" s="1266"/>
      <c r="CC87" s="1266"/>
      <c r="CD87" s="1266"/>
      <c r="CE87" s="1266"/>
      <c r="CF87" s="1266"/>
      <c r="CG87" s="1266"/>
      <c r="CH87" s="1266"/>
      <c r="CI87" s="1266"/>
      <c r="CJ87" s="1266"/>
      <c r="CK87" s="1266"/>
      <c r="CL87" s="1266"/>
      <c r="CM87" s="1266"/>
      <c r="CN87" s="1266"/>
      <c r="CO87" s="1266"/>
      <c r="CP87" s="1266"/>
      <c r="CQ87" s="1266"/>
      <c r="CR87" s="1266"/>
      <c r="CS87" s="1266"/>
      <c r="CT87" s="1266"/>
      <c r="CU87" s="1266"/>
      <c r="CV87" s="1266"/>
      <c r="CW87" s="1266"/>
      <c r="CX87" s="1266"/>
      <c r="CY87" s="1267"/>
    </row>
    <row r="88" spans="1:103"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0"/>
      <c r="Z88" s="1987"/>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20" t="s">
        <v>1269</v>
      </c>
      <c r="BQ88" s="166"/>
      <c r="BR88" s="321"/>
      <c r="BS88" s="321"/>
      <c r="BT88" s="165"/>
      <c r="BU88" s="1238" t="s">
        <v>1549</v>
      </c>
      <c r="BV88" s="1997"/>
      <c r="BW88" s="1997"/>
      <c r="BX88" s="1997"/>
      <c r="BY88" s="1997"/>
      <c r="BZ88" s="1997"/>
      <c r="CA88" s="1997"/>
      <c r="CB88" s="1997"/>
      <c r="CC88" s="1997"/>
      <c r="CD88" s="1997"/>
      <c r="CE88" s="1997"/>
      <c r="CF88" s="1997"/>
      <c r="CG88" s="1997"/>
      <c r="CH88" s="1997"/>
      <c r="CI88" s="1997"/>
      <c r="CJ88" s="1997"/>
      <c r="CK88" s="1997"/>
      <c r="CL88" s="1997"/>
      <c r="CM88" s="1997"/>
      <c r="CN88" s="1997"/>
      <c r="CO88" s="1997"/>
      <c r="CP88" s="1997"/>
      <c r="CQ88" s="1997"/>
      <c r="CR88" s="1997"/>
      <c r="CS88" s="1997"/>
      <c r="CT88" s="1997"/>
      <c r="CU88" s="1997"/>
      <c r="CV88" s="1997"/>
      <c r="CW88" s="1997"/>
      <c r="CX88" s="1997"/>
      <c r="CY88" s="1998"/>
    </row>
    <row r="89" spans="1:103"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704"/>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152"/>
      <c r="BQ89" s="275"/>
      <c r="BR89" s="153"/>
      <c r="BS89" s="275"/>
      <c r="BT89" s="164"/>
      <c r="BU89" s="1952"/>
      <c r="BV89" s="1953"/>
      <c r="BW89" s="1953"/>
      <c r="BX89" s="1953"/>
      <c r="BY89" s="1953"/>
      <c r="BZ89" s="1953"/>
      <c r="CA89" s="1953"/>
      <c r="CB89" s="1953"/>
      <c r="CC89" s="1953"/>
      <c r="CD89" s="1953"/>
      <c r="CE89" s="1953"/>
      <c r="CF89" s="1953"/>
      <c r="CG89" s="1953"/>
      <c r="CH89" s="1953"/>
      <c r="CI89" s="1953"/>
      <c r="CJ89" s="1953"/>
      <c r="CK89" s="1953"/>
      <c r="CL89" s="1953"/>
      <c r="CM89" s="1953"/>
      <c r="CN89" s="1953"/>
      <c r="CO89" s="1953"/>
      <c r="CP89" s="1953"/>
      <c r="CQ89" s="1953"/>
      <c r="CR89" s="1953"/>
      <c r="CS89" s="1953"/>
      <c r="CT89" s="1953"/>
      <c r="CU89" s="1953"/>
      <c r="CV89" s="1953"/>
      <c r="CW89" s="1953"/>
      <c r="CX89" s="1953"/>
      <c r="CY89" s="1954"/>
    </row>
    <row r="90" spans="1:103"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635"/>
      <c r="Z90" s="152"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19" t="s">
        <v>1271</v>
      </c>
      <c r="BQ90" s="67"/>
      <c r="BR90" s="215"/>
      <c r="BS90" s="215"/>
      <c r="BT90" s="162"/>
      <c r="BU90" s="1255" t="s">
        <v>1550</v>
      </c>
      <c r="BV90" s="1256"/>
      <c r="BW90" s="1256"/>
      <c r="BX90" s="1256"/>
      <c r="BY90" s="1256"/>
      <c r="BZ90" s="1256"/>
      <c r="CA90" s="1256"/>
      <c r="CB90" s="1256"/>
      <c r="CC90" s="1256"/>
      <c r="CD90" s="1256"/>
      <c r="CE90" s="1256"/>
      <c r="CF90" s="1256"/>
      <c r="CG90" s="1256"/>
      <c r="CH90" s="1256"/>
      <c r="CI90" s="1256"/>
      <c r="CJ90" s="1256"/>
      <c r="CK90" s="1256"/>
      <c r="CL90" s="1256"/>
      <c r="CM90" s="1256"/>
      <c r="CN90" s="1256"/>
      <c r="CO90" s="1256"/>
      <c r="CP90" s="1256"/>
      <c r="CQ90" s="1256"/>
      <c r="CR90" s="1256"/>
      <c r="CS90" s="1256"/>
      <c r="CT90" s="1256"/>
      <c r="CU90" s="1256"/>
      <c r="CV90" s="1256"/>
      <c r="CW90" s="1256"/>
      <c r="CX90" s="1256"/>
      <c r="CY90" s="1257"/>
    </row>
    <row r="91" spans="1:103" ht="15.75" customHeight="1" x14ac:dyDescent="0.15">
      <c r="A91" s="1645" t="s">
        <v>1149</v>
      </c>
      <c r="B91" s="1682"/>
      <c r="C91" s="729" t="s">
        <v>735</v>
      </c>
      <c r="D91" s="730"/>
      <c r="E91" s="730"/>
      <c r="F91" s="731"/>
      <c r="G91" s="1707">
        <f>データ一覧!T230</f>
        <v>18</v>
      </c>
      <c r="H91" s="1708"/>
      <c r="I91" s="1709"/>
      <c r="J91" s="729" t="s">
        <v>735</v>
      </c>
      <c r="K91" s="730"/>
      <c r="L91" s="730"/>
      <c r="M91" s="730"/>
      <c r="N91" s="731"/>
      <c r="O91" s="1707">
        <f>データ一覧!T224</f>
        <v>67.3</v>
      </c>
      <c r="P91" s="1708"/>
      <c r="Q91" s="1709"/>
      <c r="R91" s="729" t="s">
        <v>735</v>
      </c>
      <c r="S91" s="730"/>
      <c r="T91" s="730"/>
      <c r="U91" s="730"/>
      <c r="V91" s="731"/>
      <c r="W91" s="1707">
        <f>データ一覧!T227</f>
        <v>66.599999999999994</v>
      </c>
      <c r="X91" s="1708"/>
      <c r="Y91" s="1708"/>
      <c r="Z91" s="148"/>
      <c r="AA91" s="490"/>
      <c r="AB91" s="1817" t="s">
        <v>873</v>
      </c>
      <c r="AC91" s="187"/>
      <c r="AD91" s="188" t="s">
        <v>873</v>
      </c>
      <c r="AE91" s="1817"/>
      <c r="AF91" s="1817" t="s">
        <v>873</v>
      </c>
      <c r="AG91" s="150"/>
      <c r="AH91" s="490"/>
      <c r="AI91" s="162" t="s">
        <v>1150</v>
      </c>
      <c r="AJ91" s="187"/>
      <c r="AK91" s="188" t="s">
        <v>873</v>
      </c>
      <c r="AL91" s="187"/>
      <c r="AM91" s="189" t="s">
        <v>873</v>
      </c>
      <c r="AN91" s="837" t="s">
        <v>1151</v>
      </c>
      <c r="AO91" s="732"/>
      <c r="AP91" s="732"/>
      <c r="AQ91" s="733"/>
      <c r="AR91" s="158"/>
      <c r="AS91" s="796">
        <f>データ一覧!T484</f>
        <v>1</v>
      </c>
      <c r="AT91" s="797"/>
      <c r="AU91" s="1121">
        <f>データ一覧!T485</f>
        <v>89673</v>
      </c>
      <c r="AV91" s="1122"/>
      <c r="AW91" s="1123"/>
      <c r="AX91" s="153"/>
      <c r="AY91" s="805">
        <f>データ一覧!T486</f>
        <v>4</v>
      </c>
      <c r="AZ91" s="806"/>
      <c r="BA91" s="804">
        <f>データ一覧!T487</f>
        <v>3</v>
      </c>
      <c r="BB91" s="805"/>
      <c r="BC91" s="806"/>
      <c r="BD91" s="804">
        <f>データ一覧!T488</f>
        <v>2</v>
      </c>
      <c r="BE91" s="805"/>
      <c r="BF91" s="806"/>
      <c r="BG91" s="804">
        <f>データ一覧!T489</f>
        <v>1</v>
      </c>
      <c r="BH91" s="805"/>
      <c r="BI91" s="823"/>
      <c r="BJ91" s="844">
        <f>データ一覧!T490</f>
        <v>65</v>
      </c>
      <c r="BK91" s="845"/>
      <c r="BL91" s="846"/>
      <c r="BM91" s="786">
        <f>データ一覧!T491</f>
        <v>1411</v>
      </c>
      <c r="BN91" s="787"/>
      <c r="BO91" s="788"/>
      <c r="BP91" s="319"/>
      <c r="BQ91" s="215"/>
      <c r="BR91" s="215"/>
      <c r="BS91" s="215"/>
      <c r="BT91" s="162"/>
      <c r="BU91" s="1133"/>
      <c r="BV91" s="1134"/>
      <c r="BW91" s="1134"/>
      <c r="BX91" s="1134"/>
      <c r="BY91" s="1134"/>
      <c r="BZ91" s="1134"/>
      <c r="CA91" s="1134"/>
      <c r="CB91" s="1134"/>
      <c r="CC91" s="1134"/>
      <c r="CD91" s="1134"/>
      <c r="CE91" s="1134"/>
      <c r="CF91" s="1134"/>
      <c r="CG91" s="1134"/>
      <c r="CH91" s="1134"/>
      <c r="CI91" s="1134"/>
      <c r="CJ91" s="1134"/>
      <c r="CK91" s="1134"/>
      <c r="CL91" s="1134"/>
      <c r="CM91" s="1134"/>
      <c r="CN91" s="1134"/>
      <c r="CO91" s="1134"/>
      <c r="CP91" s="1134"/>
      <c r="CQ91" s="1134"/>
      <c r="CR91" s="1134"/>
      <c r="CS91" s="1134"/>
      <c r="CT91" s="1134"/>
      <c r="CU91" s="1134"/>
      <c r="CV91" s="1134"/>
      <c r="CW91" s="1134"/>
      <c r="CX91" s="1134"/>
      <c r="CY91" s="1135"/>
    </row>
    <row r="92" spans="1:103" ht="15.75" customHeight="1" x14ac:dyDescent="0.15">
      <c r="A92" s="1690" t="s">
        <v>1153</v>
      </c>
      <c r="B92" s="483"/>
      <c r="C92" s="1518" t="s">
        <v>394</v>
      </c>
      <c r="D92" s="621"/>
      <c r="E92" s="621"/>
      <c r="F92" s="622"/>
      <c r="G92" s="1650">
        <f>データ一覧!T231</f>
        <v>3</v>
      </c>
      <c r="H92" s="1711"/>
      <c r="I92" s="1712"/>
      <c r="J92" s="1518" t="s">
        <v>394</v>
      </c>
      <c r="K92" s="621"/>
      <c r="L92" s="621"/>
      <c r="M92" s="621"/>
      <c r="N92" s="622"/>
      <c r="O92" s="1650">
        <f>データ一覧!T225</f>
        <v>66.3</v>
      </c>
      <c r="P92" s="1711"/>
      <c r="Q92" s="1712"/>
      <c r="R92" s="1518" t="s">
        <v>394</v>
      </c>
      <c r="S92" s="621"/>
      <c r="T92" s="621"/>
      <c r="U92" s="621"/>
      <c r="V92" s="622"/>
      <c r="W92" s="1650">
        <f>データ一覧!T228</f>
        <v>66.3</v>
      </c>
      <c r="X92" s="1711"/>
      <c r="Y92" s="1816"/>
      <c r="Z92" s="148"/>
      <c r="AA92" s="742">
        <f>データ一覧!T320</f>
        <v>14</v>
      </c>
      <c r="AB92" s="743"/>
      <c r="AC92" s="656">
        <f>データ一覧!T323</f>
        <v>3649</v>
      </c>
      <c r="AD92" s="743"/>
      <c r="AE92" s="656">
        <f>データ一覧!T324</f>
        <v>3762</v>
      </c>
      <c r="AF92" s="743"/>
      <c r="AG92" s="809">
        <f>データ一覧!T322</f>
        <v>65.75</v>
      </c>
      <c r="AH92" s="1110"/>
      <c r="AI92" s="1111"/>
      <c r="AJ92" s="838">
        <f>データ一覧!T325</f>
        <v>165</v>
      </c>
      <c r="AK92" s="1112"/>
      <c r="AL92" s="838">
        <f>データ一覧!T326</f>
        <v>105</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352"/>
      <c r="BQ92" s="347"/>
      <c r="BR92" s="347"/>
      <c r="BS92" s="347"/>
      <c r="BT92" s="162"/>
      <c r="BU92" s="1133"/>
      <c r="BV92" s="1134"/>
      <c r="BW92" s="1134"/>
      <c r="BX92" s="1134"/>
      <c r="BY92" s="1134"/>
      <c r="BZ92" s="1134"/>
      <c r="CA92" s="1134"/>
      <c r="CB92" s="1134"/>
      <c r="CC92" s="1134"/>
      <c r="CD92" s="1134"/>
      <c r="CE92" s="1134"/>
      <c r="CF92" s="1134"/>
      <c r="CG92" s="1134"/>
      <c r="CH92" s="1134"/>
      <c r="CI92" s="1134"/>
      <c r="CJ92" s="1134"/>
      <c r="CK92" s="1134"/>
      <c r="CL92" s="1134"/>
      <c r="CM92" s="1134"/>
      <c r="CN92" s="1134"/>
      <c r="CO92" s="1134"/>
      <c r="CP92" s="1134"/>
      <c r="CQ92" s="1134"/>
      <c r="CR92" s="1134"/>
      <c r="CS92" s="1134"/>
      <c r="CT92" s="1134"/>
      <c r="CU92" s="1134"/>
      <c r="CV92" s="1134"/>
      <c r="CW92" s="1134"/>
      <c r="CX92" s="1134"/>
      <c r="CY92" s="1135"/>
    </row>
    <row r="93" spans="1:103" ht="17.45" customHeight="1" thickBot="1" x14ac:dyDescent="0.2">
      <c r="A93" s="593"/>
      <c r="B93" s="1715"/>
      <c r="C93" s="1716" t="s">
        <v>395</v>
      </c>
      <c r="D93" s="1717"/>
      <c r="E93" s="1717"/>
      <c r="F93" s="1718"/>
      <c r="G93" s="1719">
        <f>データ一覧!T232</f>
        <v>15</v>
      </c>
      <c r="H93" s="1720"/>
      <c r="I93" s="1721"/>
      <c r="J93" s="1716" t="s">
        <v>395</v>
      </c>
      <c r="K93" s="1717"/>
      <c r="L93" s="1717"/>
      <c r="M93" s="1717"/>
      <c r="N93" s="1718"/>
      <c r="O93" s="1719">
        <f>データ一覧!T226</f>
        <v>69.5</v>
      </c>
      <c r="P93" s="1720"/>
      <c r="Q93" s="1721"/>
      <c r="R93" s="1716" t="s">
        <v>395</v>
      </c>
      <c r="S93" s="1717"/>
      <c r="T93" s="1717"/>
      <c r="U93" s="1717"/>
      <c r="V93" s="1718"/>
      <c r="W93" s="1719">
        <f>データ一覧!T229</f>
        <v>67.2</v>
      </c>
      <c r="X93" s="1720"/>
      <c r="Y93" s="1720"/>
      <c r="Z93" s="190"/>
      <c r="AA93" s="191"/>
      <c r="AB93" s="191"/>
      <c r="AC93" s="192"/>
      <c r="AD93" s="193"/>
      <c r="AE93" s="191"/>
      <c r="AF93" s="191"/>
      <c r="AG93" s="1823" t="str">
        <f>データ一覧!T321</f>
        <v>4.3.6</v>
      </c>
      <c r="AH93" s="1070"/>
      <c r="AI93" s="1071"/>
      <c r="AJ93" s="191"/>
      <c r="AK93" s="191"/>
      <c r="AL93" s="192"/>
      <c r="AM93" s="195"/>
      <c r="AN93" s="824" t="s">
        <v>1161</v>
      </c>
      <c r="AO93" s="825"/>
      <c r="AP93" s="825"/>
      <c r="AQ93" s="826"/>
      <c r="AR93" s="1127">
        <f>データ一覧!T492</f>
        <v>32</v>
      </c>
      <c r="AS93" s="1128"/>
      <c r="AT93" s="1129"/>
      <c r="AU93" s="1962">
        <f>データ一覧!T493</f>
        <v>1</v>
      </c>
      <c r="AV93" s="1963"/>
      <c r="AW93" s="1964"/>
      <c r="AX93" s="1118">
        <f>データ一覧!T494</f>
        <v>40</v>
      </c>
      <c r="AY93" s="1119"/>
      <c r="AZ93" s="1119"/>
      <c r="BA93" s="1152">
        <f>データ一覧!T495</f>
        <v>0</v>
      </c>
      <c r="BB93" s="1153"/>
      <c r="BC93" s="1153"/>
      <c r="BD93" s="1153"/>
      <c r="BE93" s="1153"/>
      <c r="BF93" s="1154"/>
      <c r="BG93" s="88" t="s">
        <v>1243</v>
      </c>
      <c r="BH93" s="88"/>
      <c r="BI93" s="88"/>
      <c r="BJ93" s="814">
        <f>データ一覧!T496</f>
        <v>2354</v>
      </c>
      <c r="BK93" s="815"/>
      <c r="BL93" s="815"/>
      <c r="BM93" s="815"/>
      <c r="BN93" s="815"/>
      <c r="BO93" s="816"/>
      <c r="BP93" s="323"/>
      <c r="BQ93" s="324"/>
      <c r="BR93" s="324"/>
      <c r="BS93" s="324"/>
      <c r="BT93" s="197"/>
      <c r="BU93" s="1258"/>
      <c r="BV93" s="1259"/>
      <c r="BW93" s="1259"/>
      <c r="BX93" s="1259"/>
      <c r="BY93" s="1259"/>
      <c r="BZ93" s="1259"/>
      <c r="CA93" s="1259"/>
      <c r="CB93" s="1259"/>
      <c r="CC93" s="1259"/>
      <c r="CD93" s="1259"/>
      <c r="CE93" s="1259"/>
      <c r="CF93" s="1259"/>
      <c r="CG93" s="1259"/>
      <c r="CH93" s="1259"/>
      <c r="CI93" s="1259"/>
      <c r="CJ93" s="1259"/>
      <c r="CK93" s="1259"/>
      <c r="CL93" s="1259"/>
      <c r="CM93" s="1259"/>
      <c r="CN93" s="1259"/>
      <c r="CO93" s="1259"/>
      <c r="CP93" s="1259"/>
      <c r="CQ93" s="1259"/>
      <c r="CR93" s="1259"/>
      <c r="CS93" s="1259"/>
      <c r="CT93" s="1259"/>
      <c r="CU93" s="1259"/>
      <c r="CV93" s="1259"/>
      <c r="CW93" s="1259"/>
      <c r="CX93" s="1259"/>
      <c r="CY93" s="1260"/>
    </row>
    <row r="94" spans="1:103" x14ac:dyDescent="0.15">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row>
    <row r="95" spans="1:103" x14ac:dyDescent="0.15">
      <c r="CJ95" s="5"/>
      <c r="CK95" s="5"/>
      <c r="CL95" s="5"/>
      <c r="CM95" s="5"/>
      <c r="CN95" s="5"/>
      <c r="CO95" s="5"/>
      <c r="CP95" s="5"/>
      <c r="CQ95" s="5"/>
      <c r="CR95" s="5"/>
      <c r="CS95" s="5"/>
      <c r="CT95" s="5"/>
      <c r="CU95" s="5"/>
      <c r="CV95" s="5"/>
      <c r="CW95" s="5"/>
      <c r="CX95" s="5"/>
      <c r="CY95" s="5"/>
    </row>
    <row r="96" spans="1:103" x14ac:dyDescent="0.15">
      <c r="CJ96" s="5"/>
      <c r="CK96" s="5"/>
      <c r="CL96" s="5"/>
      <c r="CM96" s="5"/>
      <c r="CN96" s="5"/>
      <c r="CO96" s="5"/>
      <c r="CP96" s="5"/>
      <c r="CQ96" s="5"/>
      <c r="CR96" s="5"/>
      <c r="CS96" s="5"/>
      <c r="CT96" s="5"/>
      <c r="CU96" s="5"/>
      <c r="CV96" s="5"/>
      <c r="CW96" s="5"/>
      <c r="CX96" s="5"/>
      <c r="CY96" s="5"/>
    </row>
    <row r="97" spans="78:103" x14ac:dyDescent="0.15">
      <c r="CJ97" s="5"/>
      <c r="CK97" s="5"/>
      <c r="CL97" s="5"/>
      <c r="CM97" s="5"/>
      <c r="CN97" s="5"/>
      <c r="CO97" s="5"/>
      <c r="CP97" s="5"/>
      <c r="CQ97" s="5"/>
      <c r="CR97" s="5"/>
      <c r="CS97" s="5"/>
      <c r="CT97" s="5"/>
      <c r="CU97" s="5"/>
      <c r="CV97" s="5"/>
      <c r="CW97" s="5"/>
      <c r="CX97" s="5"/>
      <c r="CY97" s="5"/>
    </row>
    <row r="98" spans="78:103" x14ac:dyDescent="0.15">
      <c r="CJ98" s="5"/>
      <c r="CK98" s="5"/>
      <c r="CL98" s="5"/>
      <c r="CM98" s="5"/>
      <c r="CN98" s="5"/>
      <c r="CO98" s="5"/>
      <c r="CP98" s="5"/>
      <c r="CQ98" s="5"/>
      <c r="CR98" s="5"/>
      <c r="CS98" s="5"/>
      <c r="CT98" s="5"/>
      <c r="CU98" s="5"/>
      <c r="CV98" s="5"/>
      <c r="CW98" s="5"/>
      <c r="CX98" s="5"/>
      <c r="CY98" s="5"/>
    </row>
    <row r="99" spans="78:103" x14ac:dyDescent="0.15">
      <c r="CJ99" s="5"/>
      <c r="CK99" s="5"/>
      <c r="CL99" s="5"/>
      <c r="CM99" s="5"/>
      <c r="CN99" s="5"/>
      <c r="CO99" s="5"/>
      <c r="CP99" s="5"/>
      <c r="CQ99" s="5"/>
      <c r="CR99" s="5"/>
      <c r="CS99" s="5"/>
      <c r="CT99" s="5"/>
      <c r="CU99" s="5"/>
      <c r="CV99" s="5"/>
      <c r="CW99" s="5"/>
      <c r="CX99" s="5"/>
      <c r="CY99" s="5"/>
    </row>
    <row r="100" spans="78:103" x14ac:dyDescent="0.15">
      <c r="CJ100" s="5"/>
      <c r="CK100" s="5"/>
      <c r="CL100" s="5"/>
      <c r="CM100" s="5"/>
      <c r="CN100" s="5"/>
      <c r="CO100" s="5"/>
      <c r="CP100" s="5"/>
      <c r="CQ100" s="5"/>
      <c r="CR100" s="5"/>
      <c r="CS100" s="5"/>
      <c r="CT100" s="5"/>
      <c r="CU100" s="5"/>
      <c r="CV100" s="5"/>
      <c r="CW100" s="5"/>
      <c r="CX100" s="5"/>
      <c r="CY100" s="5"/>
    </row>
    <row r="101" spans="78:103" x14ac:dyDescent="0.15">
      <c r="CJ101" s="5"/>
      <c r="CK101" s="5"/>
      <c r="CL101" s="5"/>
      <c r="CM101" s="5"/>
      <c r="CN101" s="5"/>
      <c r="CO101" s="5"/>
      <c r="CP101" s="5"/>
      <c r="CQ101" s="5"/>
      <c r="CR101" s="5"/>
      <c r="CS101" s="5"/>
      <c r="CT101" s="5"/>
      <c r="CU101" s="5"/>
      <c r="CV101" s="5"/>
      <c r="CW101" s="5"/>
      <c r="CX101" s="5"/>
      <c r="CY101" s="5"/>
    </row>
    <row r="102" spans="78:103" x14ac:dyDescent="0.15">
      <c r="CJ102" s="5"/>
      <c r="CK102" s="5"/>
      <c r="CL102" s="5"/>
      <c r="CM102" s="5"/>
      <c r="CN102" s="5"/>
      <c r="CO102" s="5"/>
      <c r="CP102" s="5"/>
      <c r="CQ102" s="5"/>
      <c r="CR102" s="5"/>
      <c r="CS102" s="5"/>
      <c r="CT102" s="5"/>
      <c r="CU102" s="5"/>
      <c r="CV102" s="5"/>
      <c r="CW102" s="5"/>
      <c r="CX102" s="5"/>
      <c r="CY102" s="5"/>
    </row>
    <row r="103" spans="78:103" x14ac:dyDescent="0.15">
      <c r="CJ103" s="5"/>
      <c r="CK103" s="5"/>
      <c r="CL103" s="5"/>
      <c r="CM103" s="5"/>
      <c r="CN103" s="5"/>
      <c r="CO103" s="5"/>
      <c r="CP103" s="5"/>
      <c r="CQ103" s="5"/>
      <c r="CR103" s="5"/>
      <c r="CS103" s="5"/>
      <c r="CT103" s="5"/>
      <c r="CU103" s="5"/>
      <c r="CV103" s="5"/>
      <c r="CW103" s="5"/>
      <c r="CX103" s="5"/>
      <c r="CY103" s="5"/>
    </row>
    <row r="104" spans="78:103" x14ac:dyDescent="0.1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row>
  </sheetData>
  <mergeCells count="1111">
    <mergeCell ref="CE68:CG68"/>
    <mergeCell ref="CB68:CD68"/>
    <mergeCell ref="CJ57:CM57"/>
    <mergeCell ref="CN57:CQ57"/>
    <mergeCell ref="BP72:CE73"/>
    <mergeCell ref="BU69:BX69"/>
    <mergeCell ref="BY69:CA69"/>
    <mergeCell ref="H60:J60"/>
    <mergeCell ref="H59:J59"/>
    <mergeCell ref="H61:J61"/>
    <mergeCell ref="H65:J65"/>
    <mergeCell ref="N65:P65"/>
    <mergeCell ref="N72:P72"/>
    <mergeCell ref="K64:M64"/>
    <mergeCell ref="H72:J72"/>
    <mergeCell ref="K73:M73"/>
    <mergeCell ref="K72:M72"/>
    <mergeCell ref="CF72:CY73"/>
    <mergeCell ref="CT61:CY61"/>
    <mergeCell ref="CQ71:CS71"/>
    <mergeCell ref="CH69:CJ69"/>
    <mergeCell ref="AN73:AQ73"/>
    <mergeCell ref="AW73:BA73"/>
    <mergeCell ref="AR58:AU58"/>
    <mergeCell ref="AN71:AQ71"/>
    <mergeCell ref="AD70:AE70"/>
    <mergeCell ref="CF71:CG71"/>
    <mergeCell ref="BP58:CY59"/>
    <mergeCell ref="BW64:BY64"/>
    <mergeCell ref="AN66:AQ66"/>
    <mergeCell ref="K65:M65"/>
    <mergeCell ref="H73:J73"/>
    <mergeCell ref="CA66:CD66"/>
    <mergeCell ref="AR60:BE60"/>
    <mergeCell ref="AR61:AV61"/>
    <mergeCell ref="K70:M70"/>
    <mergeCell ref="BM59:BO59"/>
    <mergeCell ref="BG59:BI59"/>
    <mergeCell ref="BJ59:BL59"/>
    <mergeCell ref="BD59:BF59"/>
    <mergeCell ref="BQ65:BT65"/>
    <mergeCell ref="BQ66:BT66"/>
    <mergeCell ref="BB74:BE74"/>
    <mergeCell ref="BF71:BJ71"/>
    <mergeCell ref="BB71:BE71"/>
    <mergeCell ref="K56:M56"/>
    <mergeCell ref="T56:V56"/>
    <mergeCell ref="K57:M57"/>
    <mergeCell ref="N58:P58"/>
    <mergeCell ref="BF73:BJ73"/>
    <mergeCell ref="BG58:BI58"/>
    <mergeCell ref="T60:V60"/>
    <mergeCell ref="T59:V59"/>
    <mergeCell ref="T58:V58"/>
    <mergeCell ref="W71:Y71"/>
    <mergeCell ref="AN62:AQ62"/>
    <mergeCell ref="BH61:BK61"/>
    <mergeCell ref="BL61:BO61"/>
    <mergeCell ref="BB66:BE66"/>
    <mergeCell ref="BF72:BJ72"/>
    <mergeCell ref="AN68:AQ68"/>
    <mergeCell ref="BP68:BT71"/>
    <mergeCell ref="N56:P56"/>
    <mergeCell ref="T62:V62"/>
    <mergeCell ref="N57:P57"/>
    <mergeCell ref="K63:M63"/>
    <mergeCell ref="K61:M61"/>
    <mergeCell ref="K60:M60"/>
    <mergeCell ref="AV51:AX51"/>
    <mergeCell ref="K59:M59"/>
    <mergeCell ref="BU88:CY89"/>
    <mergeCell ref="BU90:CY93"/>
    <mergeCell ref="AW61:BA61"/>
    <mergeCell ref="BB61:BE61"/>
    <mergeCell ref="AR62:AV62"/>
    <mergeCell ref="AW62:BA62"/>
    <mergeCell ref="AW59:AY59"/>
    <mergeCell ref="BK84:BO84"/>
    <mergeCell ref="BF82:BJ82"/>
    <mergeCell ref="R86:V86"/>
    <mergeCell ref="J83:N83"/>
    <mergeCell ref="O90:Q90"/>
    <mergeCell ref="W90:Y90"/>
    <mergeCell ref="O92:Q92"/>
    <mergeCell ref="BU84:CY87"/>
    <mergeCell ref="CR56:CU56"/>
    <mergeCell ref="CR54:CU54"/>
    <mergeCell ref="BF79:BJ79"/>
    <mergeCell ref="BF81:BJ81"/>
    <mergeCell ref="W78:Y79"/>
    <mergeCell ref="AA92:AB92"/>
    <mergeCell ref="AC92:AD92"/>
    <mergeCell ref="AE92:AF92"/>
    <mergeCell ref="AJ74:AL74"/>
    <mergeCell ref="BA93:BF93"/>
    <mergeCell ref="BJ93:BO93"/>
    <mergeCell ref="A74:G74"/>
    <mergeCell ref="AG93:AI93"/>
    <mergeCell ref="AD82:AF82"/>
    <mergeCell ref="AE89:AF89"/>
    <mergeCell ref="AC89:AD89"/>
    <mergeCell ref="H74:J74"/>
    <mergeCell ref="AD84:AE84"/>
    <mergeCell ref="Z76:AC76"/>
    <mergeCell ref="AD76:AE76"/>
    <mergeCell ref="T74:V74"/>
    <mergeCell ref="Z75:AC75"/>
    <mergeCell ref="AG82:AI82"/>
    <mergeCell ref="Z77:AC77"/>
    <mergeCell ref="K74:M74"/>
    <mergeCell ref="N74:P74"/>
    <mergeCell ref="G93:I93"/>
    <mergeCell ref="W93:Y93"/>
    <mergeCell ref="W83:Y83"/>
    <mergeCell ref="W92:Y92"/>
    <mergeCell ref="AG74:AH74"/>
    <mergeCell ref="G83:I83"/>
    <mergeCell ref="G91:I91"/>
    <mergeCell ref="O91:Q91"/>
    <mergeCell ref="W91:Y91"/>
    <mergeCell ref="G92:I92"/>
    <mergeCell ref="AG75:AH75"/>
    <mergeCell ref="G90:I90"/>
    <mergeCell ref="C78:F79"/>
    <mergeCell ref="G78:I79"/>
    <mergeCell ref="J78:N79"/>
    <mergeCell ref="O78:Q79"/>
    <mergeCell ref="R78:V79"/>
    <mergeCell ref="BK49:BN49"/>
    <mergeCell ref="BZ31:CC31"/>
    <mergeCell ref="CH38:CN38"/>
    <mergeCell ref="BH51:BJ51"/>
    <mergeCell ref="CJ56:CM56"/>
    <mergeCell ref="BQ54:BX54"/>
    <mergeCell ref="BZ54:CB54"/>
    <mergeCell ref="BL51:BO51"/>
    <mergeCell ref="CC49:CE49"/>
    <mergeCell ref="BQ51:BX51"/>
    <mergeCell ref="BP34:CC35"/>
    <mergeCell ref="BI33:BM33"/>
    <mergeCell ref="CD29:CG29"/>
    <mergeCell ref="CH42:CN42"/>
    <mergeCell ref="BZ33:CC33"/>
    <mergeCell ref="CD33:CG33"/>
    <mergeCell ref="BV33:BY33"/>
    <mergeCell ref="CB37:CE37"/>
    <mergeCell ref="BI39:BM39"/>
    <mergeCell ref="BQ50:BX50"/>
    <mergeCell ref="BE49:BH49"/>
    <mergeCell ref="BD56:BF56"/>
    <mergeCell ref="CC48:CE48"/>
    <mergeCell ref="BQ49:BX49"/>
    <mergeCell ref="BC50:BF50"/>
    <mergeCell ref="BQ36:BU36"/>
    <mergeCell ref="CF48:CI48"/>
    <mergeCell ref="CJ48:CM48"/>
    <mergeCell ref="BP41:BV42"/>
    <mergeCell ref="CH37:CN37"/>
    <mergeCell ref="BX41:BZ42"/>
    <mergeCell ref="BD55:BG55"/>
    <mergeCell ref="CC36:CF36"/>
    <mergeCell ref="CI36:CM36"/>
    <mergeCell ref="AO39:AU39"/>
    <mergeCell ref="CH40:CN40"/>
    <mergeCell ref="BV27:BY27"/>
    <mergeCell ref="CV27:CY27"/>
    <mergeCell ref="CR25:CU25"/>
    <mergeCell ref="CR26:CU26"/>
    <mergeCell ref="CN30:CQ30"/>
    <mergeCell ref="CR30:CU30"/>
    <mergeCell ref="CV30:CY30"/>
    <mergeCell ref="CN27:CQ27"/>
    <mergeCell ref="CN26:CQ26"/>
    <mergeCell ref="CT38:CW38"/>
    <mergeCell ref="CV31:CY31"/>
    <mergeCell ref="BX36:BZ36"/>
    <mergeCell ref="BI31:BM31"/>
    <mergeCell ref="CN32:CQ32"/>
    <mergeCell ref="CR32:CU32"/>
    <mergeCell ref="CV32:CY32"/>
    <mergeCell ref="CP36:CR36"/>
    <mergeCell ref="CN31:CQ31"/>
    <mergeCell ref="BQ29:BU29"/>
    <mergeCell ref="BX40:BZ40"/>
    <mergeCell ref="BI40:BM40"/>
    <mergeCell ref="BP40:BV40"/>
    <mergeCell ref="CT40:CW40"/>
    <mergeCell ref="CB40:CE40"/>
    <mergeCell ref="AX38:AZ38"/>
    <mergeCell ref="BV29:BY29"/>
    <mergeCell ref="BZ29:CC29"/>
    <mergeCell ref="BQ33:BU33"/>
    <mergeCell ref="A47:B47"/>
    <mergeCell ref="A48:B48"/>
    <mergeCell ref="Q49:S49"/>
    <mergeCell ref="T49:V49"/>
    <mergeCell ref="N49:P49"/>
    <mergeCell ref="A49:B49"/>
    <mergeCell ref="CE15:CR16"/>
    <mergeCell ref="CP40:CR40"/>
    <mergeCell ref="CP39:CR39"/>
    <mergeCell ref="CJ53:CM53"/>
    <mergeCell ref="CN53:CQ53"/>
    <mergeCell ref="CP41:CR41"/>
    <mergeCell ref="CC51:CE51"/>
    <mergeCell ref="BQ52:BX52"/>
    <mergeCell ref="CC50:CE50"/>
    <mergeCell ref="CU36:CX36"/>
    <mergeCell ref="BP37:BV37"/>
    <mergeCell ref="CJ49:CM49"/>
    <mergeCell ref="CN49:CQ49"/>
    <mergeCell ref="CN51:CQ51"/>
    <mergeCell ref="CJ51:CM51"/>
    <mergeCell ref="CJ50:CM50"/>
    <mergeCell ref="CN52:CQ52"/>
    <mergeCell ref="CV50:CY50"/>
    <mergeCell ref="CV51:CY51"/>
    <mergeCell ref="BZ46:CE46"/>
    <mergeCell ref="BZ51:CB51"/>
    <mergeCell ref="A51:K52"/>
    <mergeCell ref="CP37:CR37"/>
    <mergeCell ref="BX38:BZ38"/>
    <mergeCell ref="CB38:CE38"/>
    <mergeCell ref="CR50:CU50"/>
    <mergeCell ref="A57:G57"/>
    <mergeCell ref="Q57:S57"/>
    <mergeCell ref="AR56:AT56"/>
    <mergeCell ref="H70:J70"/>
    <mergeCell ref="K71:M71"/>
    <mergeCell ref="H71:J71"/>
    <mergeCell ref="K68:M68"/>
    <mergeCell ref="BU71:BX71"/>
    <mergeCell ref="BZ71:CA71"/>
    <mergeCell ref="BQ62:BT62"/>
    <mergeCell ref="AR55:AU55"/>
    <mergeCell ref="AN56:AQ56"/>
    <mergeCell ref="AZ56:BB56"/>
    <mergeCell ref="CJ52:CM52"/>
    <mergeCell ref="AV58:AY58"/>
    <mergeCell ref="AZ58:BC58"/>
    <mergeCell ref="AN59:AQ59"/>
    <mergeCell ref="CL64:CN64"/>
    <mergeCell ref="CF53:CI53"/>
    <mergeCell ref="BQ53:BX53"/>
    <mergeCell ref="BZ53:CB53"/>
    <mergeCell ref="BZ52:CB52"/>
    <mergeCell ref="BH56:BK56"/>
    <mergeCell ref="CJ54:CM54"/>
    <mergeCell ref="BQ55:BX55"/>
    <mergeCell ref="CC55:CE55"/>
    <mergeCell ref="CC53:CE53"/>
    <mergeCell ref="BZ55:CB55"/>
    <mergeCell ref="CF55:CI55"/>
    <mergeCell ref="CJ55:CM55"/>
    <mergeCell ref="CN55:CQ55"/>
    <mergeCell ref="BH55:BO55"/>
    <mergeCell ref="A59:G59"/>
    <mergeCell ref="A58:G58"/>
    <mergeCell ref="N61:P61"/>
    <mergeCell ref="N60:P60"/>
    <mergeCell ref="A62:G62"/>
    <mergeCell ref="T66:V66"/>
    <mergeCell ref="N69:P69"/>
    <mergeCell ref="Q58:S58"/>
    <mergeCell ref="Q69:S69"/>
    <mergeCell ref="N71:P71"/>
    <mergeCell ref="Q63:S63"/>
    <mergeCell ref="N63:P63"/>
    <mergeCell ref="Q60:S60"/>
    <mergeCell ref="Q59:S59"/>
    <mergeCell ref="Q61:S61"/>
    <mergeCell ref="N67:P67"/>
    <mergeCell ref="A71:G71"/>
    <mergeCell ref="A69:G69"/>
    <mergeCell ref="A60:G60"/>
    <mergeCell ref="N64:P64"/>
    <mergeCell ref="N66:P66"/>
    <mergeCell ref="Q66:S66"/>
    <mergeCell ref="A68:G68"/>
    <mergeCell ref="A64:G64"/>
    <mergeCell ref="A65:G65"/>
    <mergeCell ref="H68:J68"/>
    <mergeCell ref="K66:M66"/>
    <mergeCell ref="Q68:S68"/>
    <mergeCell ref="N62:P62"/>
    <mergeCell ref="K62:M62"/>
    <mergeCell ref="H62:J62"/>
    <mergeCell ref="H63:J63"/>
    <mergeCell ref="G82:I82"/>
    <mergeCell ref="J82:N82"/>
    <mergeCell ref="O82:Q82"/>
    <mergeCell ref="AN82:AQ82"/>
    <mergeCell ref="AR82:AV82"/>
    <mergeCell ref="AN77:AQ77"/>
    <mergeCell ref="AR80:AV80"/>
    <mergeCell ref="AR76:AV76"/>
    <mergeCell ref="AR78:AV78"/>
    <mergeCell ref="AD77:AE77"/>
    <mergeCell ref="AJ81:AM82"/>
    <mergeCell ref="AN81:AQ81"/>
    <mergeCell ref="AG77:AH77"/>
    <mergeCell ref="AG76:AH76"/>
    <mergeCell ref="AJ77:AL77"/>
    <mergeCell ref="G80:I80"/>
    <mergeCell ref="AN79:AQ79"/>
    <mergeCell ref="AR79:AV79"/>
    <mergeCell ref="AN78:AQ78"/>
    <mergeCell ref="AN76:AQ76"/>
    <mergeCell ref="AN93:AQ93"/>
    <mergeCell ref="AR93:AT93"/>
    <mergeCell ref="AU93:AW93"/>
    <mergeCell ref="AX93:AZ93"/>
    <mergeCell ref="AW80:BA80"/>
    <mergeCell ref="BB80:BE80"/>
    <mergeCell ref="BF80:BJ80"/>
    <mergeCell ref="BK80:BO80"/>
    <mergeCell ref="AN83:AQ83"/>
    <mergeCell ref="AR81:AV81"/>
    <mergeCell ref="AW81:BA81"/>
    <mergeCell ref="BB81:BE81"/>
    <mergeCell ref="AW82:BA82"/>
    <mergeCell ref="AG92:AI92"/>
    <mergeCell ref="BA92:BF92"/>
    <mergeCell ref="AR92:AT92"/>
    <mergeCell ref="AN90:AQ90"/>
    <mergeCell ref="AK84:AL84"/>
    <mergeCell ref="AG90:AI90"/>
    <mergeCell ref="BF85:BJ85"/>
    <mergeCell ref="BJ92:BO92"/>
    <mergeCell ref="AU91:AW91"/>
    <mergeCell ref="BM91:BO91"/>
    <mergeCell ref="BJ91:BL91"/>
    <mergeCell ref="BJ90:BL90"/>
    <mergeCell ref="AS89:AV89"/>
    <mergeCell ref="BK85:BO85"/>
    <mergeCell ref="BJ89:BO89"/>
    <mergeCell ref="AY89:BB89"/>
    <mergeCell ref="AJ92:AK92"/>
    <mergeCell ref="AY91:AZ91"/>
    <mergeCell ref="AU92:AW92"/>
    <mergeCell ref="AX92:AZ92"/>
    <mergeCell ref="BF83:BJ83"/>
    <mergeCell ref="BK82:BO82"/>
    <mergeCell ref="BK83:BO83"/>
    <mergeCell ref="BK81:BO81"/>
    <mergeCell ref="BB76:BE76"/>
    <mergeCell ref="AN84:AQ84"/>
    <mergeCell ref="AA84:AB84"/>
    <mergeCell ref="AG84:AH84"/>
    <mergeCell ref="BF84:BJ84"/>
    <mergeCell ref="AS91:AT91"/>
    <mergeCell ref="AL92:AM92"/>
    <mergeCell ref="AN92:AQ92"/>
    <mergeCell ref="BG91:BI91"/>
    <mergeCell ref="BD91:BF91"/>
    <mergeCell ref="AG89:AI89"/>
    <mergeCell ref="AW84:BA84"/>
    <mergeCell ref="AN91:AQ91"/>
    <mergeCell ref="BA91:BC91"/>
    <mergeCell ref="BB83:BE83"/>
    <mergeCell ref="AW83:BA83"/>
    <mergeCell ref="AW85:BA85"/>
    <mergeCell ref="BB85:BE85"/>
    <mergeCell ref="BB84:BE84"/>
    <mergeCell ref="AN85:AQ85"/>
    <mergeCell ref="AR85:AV85"/>
    <mergeCell ref="AR83:AV83"/>
    <mergeCell ref="AR84:AV84"/>
    <mergeCell ref="BB82:BE82"/>
    <mergeCell ref="BB79:BE79"/>
    <mergeCell ref="Q71:S71"/>
    <mergeCell ref="T64:V64"/>
    <mergeCell ref="W70:Y70"/>
    <mergeCell ref="W68:Y68"/>
    <mergeCell ref="AJ69:AL69"/>
    <mergeCell ref="AJ70:AL70"/>
    <mergeCell ref="AR72:AV72"/>
    <mergeCell ref="W66:Y66"/>
    <mergeCell ref="AW79:BA79"/>
    <mergeCell ref="AW74:BA74"/>
    <mergeCell ref="AW75:BA75"/>
    <mergeCell ref="AR74:AV74"/>
    <mergeCell ref="AN74:AQ74"/>
    <mergeCell ref="W84:Y84"/>
    <mergeCell ref="Q74:S74"/>
    <mergeCell ref="AN69:AQ69"/>
    <mergeCell ref="AR69:AV69"/>
    <mergeCell ref="AG67:AI67"/>
    <mergeCell ref="Z70:AC70"/>
    <mergeCell ref="Q73:S73"/>
    <mergeCell ref="W67:Y67"/>
    <mergeCell ref="AW68:BA68"/>
    <mergeCell ref="AW76:BA76"/>
    <mergeCell ref="BL62:BO62"/>
    <mergeCell ref="CP63:CR63"/>
    <mergeCell ref="BQ63:BT63"/>
    <mergeCell ref="BJ58:BL58"/>
    <mergeCell ref="AG73:AH73"/>
    <mergeCell ref="CN78:CQ78"/>
    <mergeCell ref="BU79:BY79"/>
    <mergeCell ref="CV64:CX64"/>
    <mergeCell ref="T65:V65"/>
    <mergeCell ref="W65:Y65"/>
    <mergeCell ref="CG64:CI64"/>
    <mergeCell ref="BY67:CM67"/>
    <mergeCell ref="CW69:CY69"/>
    <mergeCell ref="AD67:AF67"/>
    <mergeCell ref="W69:Y69"/>
    <mergeCell ref="AD69:AE69"/>
    <mergeCell ref="Z71:AC71"/>
    <mergeCell ref="AJ71:AL71"/>
    <mergeCell ref="AR68:AV68"/>
    <mergeCell ref="AG70:AH70"/>
    <mergeCell ref="Z72:AC72"/>
    <mergeCell ref="CU66:CX66"/>
    <mergeCell ref="CB71:CD71"/>
    <mergeCell ref="AJ75:AL75"/>
    <mergeCell ref="BK68:BO68"/>
    <mergeCell ref="BZ74:CF74"/>
    <mergeCell ref="CI74:CO74"/>
    <mergeCell ref="CR74:CX74"/>
    <mergeCell ref="AW69:BA69"/>
    <mergeCell ref="BB68:BE68"/>
    <mergeCell ref="AD75:AE75"/>
    <mergeCell ref="AR75:AV75"/>
    <mergeCell ref="BF69:BJ69"/>
    <mergeCell ref="BK69:BO69"/>
    <mergeCell ref="BK76:BO76"/>
    <mergeCell ref="BK77:BO77"/>
    <mergeCell ref="CJ77:CM77"/>
    <mergeCell ref="BR77:BU77"/>
    <mergeCell ref="BF77:BJ77"/>
    <mergeCell ref="CR79:CU79"/>
    <mergeCell ref="BF78:BJ78"/>
    <mergeCell ref="BK78:BO78"/>
    <mergeCell ref="BK79:BO79"/>
    <mergeCell ref="CN71:CP71"/>
    <mergeCell ref="AN80:AQ80"/>
    <mergeCell ref="BB77:BE77"/>
    <mergeCell ref="AW78:BA78"/>
    <mergeCell ref="BB78:BE78"/>
    <mergeCell ref="BZ75:CF75"/>
    <mergeCell ref="BK74:BO74"/>
    <mergeCell ref="CH71:CJ71"/>
    <mergeCell ref="BQ75:BW75"/>
    <mergeCell ref="BK73:BO73"/>
    <mergeCell ref="BF75:BJ75"/>
    <mergeCell ref="BK75:BO75"/>
    <mergeCell ref="BK71:BO71"/>
    <mergeCell ref="CQ69:CS69"/>
    <mergeCell ref="CB69:CD69"/>
    <mergeCell ref="CN69:CP69"/>
    <mergeCell ref="CK69:CM69"/>
    <mergeCell ref="BB75:BE75"/>
    <mergeCell ref="AR77:AV77"/>
    <mergeCell ref="AW77:BA77"/>
    <mergeCell ref="AN75:AQ75"/>
    <mergeCell ref="CW81:CY81"/>
    <mergeCell ref="CV79:CY79"/>
    <mergeCell ref="CO81:CQ81"/>
    <mergeCell ref="CS81:CU81"/>
    <mergeCell ref="CN79:CQ79"/>
    <mergeCell ref="CE78:CI78"/>
    <mergeCell ref="CJ78:CM78"/>
    <mergeCell ref="BZ78:CD78"/>
    <mergeCell ref="BF76:BJ76"/>
    <mergeCell ref="CT71:CV71"/>
    <mergeCell ref="CA81:CC81"/>
    <mergeCell ref="CE81:CI81"/>
    <mergeCell ref="CE79:CI79"/>
    <mergeCell ref="CJ79:CM79"/>
    <mergeCell ref="BQ81:BS81"/>
    <mergeCell ref="BV81:BX81"/>
    <mergeCell ref="CK81:CM81"/>
    <mergeCell ref="BP79:BT79"/>
    <mergeCell ref="CT80:CU80"/>
    <mergeCell ref="BF74:BJ74"/>
    <mergeCell ref="BZ79:CD79"/>
    <mergeCell ref="CS77:CV77"/>
    <mergeCell ref="CS75:CW75"/>
    <mergeCell ref="CA77:CD77"/>
    <mergeCell ref="CK71:CM71"/>
    <mergeCell ref="CX80:CY80"/>
    <mergeCell ref="CJ75:CN75"/>
    <mergeCell ref="CN50:CQ50"/>
    <mergeCell ref="CR57:CU57"/>
    <mergeCell ref="BZ50:CB50"/>
    <mergeCell ref="CN48:CQ48"/>
    <mergeCell ref="CF49:CI49"/>
    <mergeCell ref="BZ56:CB56"/>
    <mergeCell ref="CV54:CY54"/>
    <mergeCell ref="CV49:CY49"/>
    <mergeCell ref="AY49:BB49"/>
    <mergeCell ref="AN50:AT50"/>
    <mergeCell ref="AV56:AX56"/>
    <mergeCell ref="AY50:BB50"/>
    <mergeCell ref="N73:P73"/>
    <mergeCell ref="AR73:AV73"/>
    <mergeCell ref="T71:V71"/>
    <mergeCell ref="Z73:AC73"/>
    <mergeCell ref="AD73:AE73"/>
    <mergeCell ref="AN72:AQ72"/>
    <mergeCell ref="T73:V73"/>
    <mergeCell ref="AJ73:AL73"/>
    <mergeCell ref="T72:V72"/>
    <mergeCell ref="AW72:BA72"/>
    <mergeCell ref="AD72:AE72"/>
    <mergeCell ref="AR71:AV71"/>
    <mergeCell ref="AG71:AH71"/>
    <mergeCell ref="BB73:BE73"/>
    <mergeCell ref="CE69:CG69"/>
    <mergeCell ref="T68:V68"/>
    <mergeCell ref="BV66:BY66"/>
    <mergeCell ref="AD71:AE71"/>
    <mergeCell ref="AN70:BO70"/>
    <mergeCell ref="BB69:BE69"/>
    <mergeCell ref="BD51:BF51"/>
    <mergeCell ref="CB41:CE42"/>
    <mergeCell ref="BH60:BK60"/>
    <mergeCell ref="CH61:CM61"/>
    <mergeCell ref="CN61:CS61"/>
    <mergeCell ref="W58:Y58"/>
    <mergeCell ref="W59:Y59"/>
    <mergeCell ref="W61:Y61"/>
    <mergeCell ref="BA59:BC59"/>
    <mergeCell ref="CV53:CY53"/>
    <mergeCell ref="CV63:CX63"/>
    <mergeCell ref="W64:Y64"/>
    <mergeCell ref="CJ63:CL63"/>
    <mergeCell ref="CD63:CF63"/>
    <mergeCell ref="BX63:BZ63"/>
    <mergeCell ref="CK68:CM68"/>
    <mergeCell ref="CC62:CF62"/>
    <mergeCell ref="AR66:AX66"/>
    <mergeCell ref="CP66:CS66"/>
    <mergeCell ref="AS59:AU59"/>
    <mergeCell ref="AN57:AQ57"/>
    <mergeCell ref="AN58:AQ58"/>
    <mergeCell ref="AN61:AQ61"/>
    <mergeCell ref="BB62:BE62"/>
    <mergeCell ref="BD58:BF58"/>
    <mergeCell ref="BM58:BO58"/>
    <mergeCell ref="CQ64:CS64"/>
    <mergeCell ref="CF66:CI66"/>
    <mergeCell ref="CK66:CN66"/>
    <mergeCell ref="AD46:AE46"/>
    <mergeCell ref="Z47:AC47"/>
    <mergeCell ref="CN54:CQ54"/>
    <mergeCell ref="CT68:CY68"/>
    <mergeCell ref="CW71:CY71"/>
    <mergeCell ref="BF68:BJ68"/>
    <mergeCell ref="CV55:CY55"/>
    <mergeCell ref="BQ56:BX56"/>
    <mergeCell ref="W63:Y63"/>
    <mergeCell ref="W57:Y57"/>
    <mergeCell ref="AN55:AQ55"/>
    <mergeCell ref="AV55:AY55"/>
    <mergeCell ref="CC56:CE56"/>
    <mergeCell ref="CF56:CI56"/>
    <mergeCell ref="AZ55:BC55"/>
    <mergeCell ref="CR53:CU53"/>
    <mergeCell ref="CC54:CE54"/>
    <mergeCell ref="CR55:CU55"/>
    <mergeCell ref="CF54:CI54"/>
    <mergeCell ref="CV56:CY56"/>
    <mergeCell ref="AW57:BB57"/>
    <mergeCell ref="AG69:AH69"/>
    <mergeCell ref="BL56:BN56"/>
    <mergeCell ref="Z69:AC69"/>
    <mergeCell ref="Z54:AC55"/>
    <mergeCell ref="Z51:AC53"/>
    <mergeCell ref="CV57:CY57"/>
    <mergeCell ref="BQ57:BX57"/>
    <mergeCell ref="BZ57:CB57"/>
    <mergeCell ref="CC57:CE57"/>
    <mergeCell ref="CF57:CI57"/>
    <mergeCell ref="CR52:CU52"/>
    <mergeCell ref="CR51:CU51"/>
    <mergeCell ref="CN56:CQ56"/>
    <mergeCell ref="AY51:BB51"/>
    <mergeCell ref="CF50:CI50"/>
    <mergeCell ref="CF51:CI51"/>
    <mergeCell ref="CC52:CE52"/>
    <mergeCell ref="AU50:AX50"/>
    <mergeCell ref="BZ49:CB49"/>
    <mergeCell ref="BB43:BE43"/>
    <mergeCell ref="AO42:AU42"/>
    <mergeCell ref="BB38:BE38"/>
    <mergeCell ref="BB42:BE42"/>
    <mergeCell ref="BK50:BO50"/>
    <mergeCell ref="BG50:BJ50"/>
    <mergeCell ref="AO41:AU41"/>
    <mergeCell ref="AO37:AU37"/>
    <mergeCell ref="CP42:CR42"/>
    <mergeCell ref="AO44:AU44"/>
    <mergeCell ref="AX44:AZ44"/>
    <mergeCell ref="CB43:CE43"/>
    <mergeCell ref="BB44:BE44"/>
    <mergeCell ref="BI44:BM44"/>
    <mergeCell ref="BP44:CE45"/>
    <mergeCell ref="CF44:CY45"/>
    <mergeCell ref="CT43:CW43"/>
    <mergeCell ref="CR47:CU47"/>
    <mergeCell ref="CP43:CR43"/>
    <mergeCell ref="BX43:BZ43"/>
    <mergeCell ref="CV52:CY52"/>
    <mergeCell ref="CF52:CI52"/>
    <mergeCell ref="CV48:CY48"/>
    <mergeCell ref="CR49:CU49"/>
    <mergeCell ref="CR48:CU48"/>
    <mergeCell ref="BX39:BZ39"/>
    <mergeCell ref="CB39:CE39"/>
    <mergeCell ref="CH41:CN41"/>
    <mergeCell ref="BR47:BW47"/>
    <mergeCell ref="BP43:BV43"/>
    <mergeCell ref="CO46:CX46"/>
    <mergeCell ref="CG46:CL46"/>
    <mergeCell ref="CV47:CY47"/>
    <mergeCell ref="BQ48:BX48"/>
    <mergeCell ref="BZ48:CB48"/>
    <mergeCell ref="CT42:CW42"/>
    <mergeCell ref="CT41:CW41"/>
    <mergeCell ref="BB36:BE36"/>
    <mergeCell ref="AO36:AU36"/>
    <mergeCell ref="AO38:AU38"/>
    <mergeCell ref="S34:T34"/>
    <mergeCell ref="U34:V34"/>
    <mergeCell ref="W34:Y34"/>
    <mergeCell ref="BI38:BM38"/>
    <mergeCell ref="CP38:CR38"/>
    <mergeCell ref="CH39:CN39"/>
    <mergeCell ref="AD45:AE45"/>
    <mergeCell ref="BP39:BV39"/>
    <mergeCell ref="AD42:AE42"/>
    <mergeCell ref="AG42:AJ42"/>
    <mergeCell ref="CH43:CN43"/>
    <mergeCell ref="AD47:AE47"/>
    <mergeCell ref="AK45:AL45"/>
    <mergeCell ref="Z45:AC45"/>
    <mergeCell ref="AG46:AJ46"/>
    <mergeCell ref="AG47:AJ47"/>
    <mergeCell ref="AK46:AL46"/>
    <mergeCell ref="AK47:AL47"/>
    <mergeCell ref="CT39:CW39"/>
    <mergeCell ref="I36:K36"/>
    <mergeCell ref="L36:N36"/>
    <mergeCell ref="O36:Q36"/>
    <mergeCell ref="S36:T36"/>
    <mergeCell ref="U36:V36"/>
    <mergeCell ref="Q42:S42"/>
    <mergeCell ref="I37:K37"/>
    <mergeCell ref="AO40:AU40"/>
    <mergeCell ref="AX40:AZ40"/>
    <mergeCell ref="BB39:BE39"/>
    <mergeCell ref="AX39:AZ39"/>
    <mergeCell ref="BB34:BE34"/>
    <mergeCell ref="BI34:BM34"/>
    <mergeCell ref="AG41:AJ41"/>
    <mergeCell ref="AD41:AE41"/>
    <mergeCell ref="U37:V37"/>
    <mergeCell ref="W37:Y37"/>
    <mergeCell ref="W36:Y36"/>
    <mergeCell ref="AO34:AU34"/>
    <mergeCell ref="Z22:AC22"/>
    <mergeCell ref="W43:Y43"/>
    <mergeCell ref="H42:J42"/>
    <mergeCell ref="BI37:BM37"/>
    <mergeCell ref="BB31:BE31"/>
    <mergeCell ref="BQ31:BU31"/>
    <mergeCell ref="BV31:BY31"/>
    <mergeCell ref="BI32:BM32"/>
    <mergeCell ref="W35:Y35"/>
    <mergeCell ref="AK36:AL36"/>
    <mergeCell ref="BB35:BE35"/>
    <mergeCell ref="AX36:AZ36"/>
    <mergeCell ref="AX35:AZ35"/>
    <mergeCell ref="L37:N37"/>
    <mergeCell ref="S35:T35"/>
    <mergeCell ref="AX37:AZ37"/>
    <mergeCell ref="O37:Q37"/>
    <mergeCell ref="L33:N33"/>
    <mergeCell ref="O33:Q33"/>
    <mergeCell ref="S33:T33"/>
    <mergeCell ref="U33:V33"/>
    <mergeCell ref="W33:Y33"/>
    <mergeCell ref="AO35:AU35"/>
    <mergeCell ref="S32:T32"/>
    <mergeCell ref="U32:V32"/>
    <mergeCell ref="AX33:AZ33"/>
    <mergeCell ref="K42:M42"/>
    <mergeCell ref="BX37:BZ37"/>
    <mergeCell ref="BI35:BM35"/>
    <mergeCell ref="BI36:BM36"/>
    <mergeCell ref="BB41:BE41"/>
    <mergeCell ref="BP38:BV38"/>
    <mergeCell ref="A7:J9"/>
    <mergeCell ref="AO18:AU18"/>
    <mergeCell ref="AW18:BA18"/>
    <mergeCell ref="BB18:BF18"/>
    <mergeCell ref="AG16:AH16"/>
    <mergeCell ref="AG20:AI20"/>
    <mergeCell ref="AJ16:AL16"/>
    <mergeCell ref="CV20:CY20"/>
    <mergeCell ref="CI18:CL18"/>
    <mergeCell ref="BZ20:CC20"/>
    <mergeCell ref="AJ20:AM20"/>
    <mergeCell ref="AG18:AI18"/>
    <mergeCell ref="AK18:AM18"/>
    <mergeCell ref="AF19:AI19"/>
    <mergeCell ref="AJ19:AM19"/>
    <mergeCell ref="BQ18:BT18"/>
    <mergeCell ref="BP15:CD16"/>
    <mergeCell ref="CD20:CG20"/>
    <mergeCell ref="CN18:CQ18"/>
    <mergeCell ref="Z18:AB18"/>
    <mergeCell ref="Z19:AB19"/>
    <mergeCell ref="BV20:BY20"/>
    <mergeCell ref="AG17:AH17"/>
    <mergeCell ref="AK17:AL17"/>
    <mergeCell ref="CE18:CF18"/>
    <mergeCell ref="CW18:CX18"/>
    <mergeCell ref="AO20:AU20"/>
    <mergeCell ref="AX20:AZ20"/>
    <mergeCell ref="BB20:BE20"/>
    <mergeCell ref="BI20:BM20"/>
    <mergeCell ref="CN20:CQ20"/>
    <mergeCell ref="CR20:CU20"/>
    <mergeCell ref="A25:Y26"/>
    <mergeCell ref="Z28:AA28"/>
    <mergeCell ref="AB28:AC28"/>
    <mergeCell ref="AD28:AE28"/>
    <mergeCell ref="A28:E28"/>
    <mergeCell ref="F28:H28"/>
    <mergeCell ref="W28:Y28"/>
    <mergeCell ref="AF28:AG28"/>
    <mergeCell ref="U35:V35"/>
    <mergeCell ref="L32:N32"/>
    <mergeCell ref="AD36:AE36"/>
    <mergeCell ref="S31:T31"/>
    <mergeCell ref="U31:V31"/>
    <mergeCell ref="O32:Q32"/>
    <mergeCell ref="AG43:AJ43"/>
    <mergeCell ref="F36:H36"/>
    <mergeCell ref="BW17:CR17"/>
    <mergeCell ref="BH18:BN18"/>
    <mergeCell ref="CR21:CU21"/>
    <mergeCell ref="Z21:AC21"/>
    <mergeCell ref="BB22:BE22"/>
    <mergeCell ref="BI22:BM22"/>
    <mergeCell ref="AO21:AU21"/>
    <mergeCell ref="AX21:AZ21"/>
    <mergeCell ref="BB21:BE21"/>
    <mergeCell ref="AG22:AI22"/>
    <mergeCell ref="CN22:CQ22"/>
    <mergeCell ref="AJ22:AM22"/>
    <mergeCell ref="BZ22:CC22"/>
    <mergeCell ref="CD22:CG22"/>
    <mergeCell ref="CI22:CM22"/>
    <mergeCell ref="AX22:AZ22"/>
    <mergeCell ref="A1:J1"/>
    <mergeCell ref="A2:J4"/>
    <mergeCell ref="A6:J6"/>
    <mergeCell ref="Z15:Z16"/>
    <mergeCell ref="D20:F20"/>
    <mergeCell ref="F30:H30"/>
    <mergeCell ref="F32:H32"/>
    <mergeCell ref="I32:K32"/>
    <mergeCell ref="I30:K30"/>
    <mergeCell ref="Q43:S43"/>
    <mergeCell ref="N44:P44"/>
    <mergeCell ref="AA15:AC16"/>
    <mergeCell ref="AD16:AE16"/>
    <mergeCell ref="A15:Y16"/>
    <mergeCell ref="H43:J43"/>
    <mergeCell ref="H23:I23"/>
    <mergeCell ref="E44:G44"/>
    <mergeCell ref="H44:J44"/>
    <mergeCell ref="F37:H37"/>
    <mergeCell ref="Q44:S44"/>
    <mergeCell ref="Z23:AC23"/>
    <mergeCell ref="AC19:AE19"/>
    <mergeCell ref="Z20:AC20"/>
    <mergeCell ref="AD20:AF20"/>
    <mergeCell ref="AD21:AF21"/>
    <mergeCell ref="L24:N24"/>
    <mergeCell ref="Q24:S24"/>
    <mergeCell ref="V24:X24"/>
    <mergeCell ref="Z24:AC24"/>
    <mergeCell ref="AB25:AC25"/>
    <mergeCell ref="Z26:AA26"/>
    <mergeCell ref="AB26:AC26"/>
    <mergeCell ref="CV23:CY23"/>
    <mergeCell ref="BI27:BM27"/>
    <mergeCell ref="BI26:BM26"/>
    <mergeCell ref="AJ24:AM24"/>
    <mergeCell ref="BI28:BM28"/>
    <mergeCell ref="AO27:AU27"/>
    <mergeCell ref="AX27:AZ27"/>
    <mergeCell ref="BB27:BE27"/>
    <mergeCell ref="AO25:AU25"/>
    <mergeCell ref="AX25:AZ25"/>
    <mergeCell ref="BB25:BE25"/>
    <mergeCell ref="BI25:BM25"/>
    <mergeCell ref="AH28:AI28"/>
    <mergeCell ref="AL28:AM28"/>
    <mergeCell ref="BI21:BM21"/>
    <mergeCell ref="AD23:AF23"/>
    <mergeCell ref="AD35:AE35"/>
    <mergeCell ref="AD24:AF24"/>
    <mergeCell ref="AG24:AI24"/>
    <mergeCell ref="AO29:AU29"/>
    <mergeCell ref="BB32:BE32"/>
    <mergeCell ref="AD22:AF22"/>
    <mergeCell ref="CV21:CY21"/>
    <mergeCell ref="AJ21:AM21"/>
    <mergeCell ref="CV22:CY22"/>
    <mergeCell ref="CR22:CU22"/>
    <mergeCell ref="BQ28:BU28"/>
    <mergeCell ref="BZ23:CC23"/>
    <mergeCell ref="CV33:CY33"/>
    <mergeCell ref="CR33:CU33"/>
    <mergeCell ref="CN33:CQ33"/>
    <mergeCell ref="CF34:CS35"/>
    <mergeCell ref="BB23:BE23"/>
    <mergeCell ref="BI23:BM23"/>
    <mergeCell ref="AF26:AG27"/>
    <mergeCell ref="BB30:BE30"/>
    <mergeCell ref="CV26:CY26"/>
    <mergeCell ref="CD24:CG24"/>
    <mergeCell ref="CI24:CM24"/>
    <mergeCell ref="AO24:AU24"/>
    <mergeCell ref="AX24:AZ24"/>
    <mergeCell ref="BV18:BY18"/>
    <mergeCell ref="Q21:S21"/>
    <mergeCell ref="V21:X21"/>
    <mergeCell ref="T70:V70"/>
    <mergeCell ref="T67:V67"/>
    <mergeCell ref="Q62:S62"/>
    <mergeCell ref="W62:Y62"/>
    <mergeCell ref="Q64:S64"/>
    <mergeCell ref="BB24:BE24"/>
    <mergeCell ref="BI24:BM24"/>
    <mergeCell ref="AL25:AM25"/>
    <mergeCell ref="AD25:AE25"/>
    <mergeCell ref="AF25:AG25"/>
    <mergeCell ref="AJ25:AK25"/>
    <mergeCell ref="AD26:AE27"/>
    <mergeCell ref="AL26:AM27"/>
    <mergeCell ref="AG21:AI21"/>
    <mergeCell ref="AO23:AU23"/>
    <mergeCell ref="AX23:AZ23"/>
    <mergeCell ref="AO22:AU22"/>
    <mergeCell ref="CV28:CY28"/>
    <mergeCell ref="CN21:CQ21"/>
    <mergeCell ref="AJ26:AK27"/>
    <mergeCell ref="CR27:CU27"/>
    <mergeCell ref="CR29:CU29"/>
    <mergeCell ref="N48:P48"/>
    <mergeCell ref="A56:G56"/>
    <mergeCell ref="L51:Y52"/>
    <mergeCell ref="L34:N34"/>
    <mergeCell ref="CR23:CU23"/>
    <mergeCell ref="CN24:CQ24"/>
    <mergeCell ref="CV24:CY24"/>
    <mergeCell ref="CN25:CQ25"/>
    <mergeCell ref="CR24:CU24"/>
    <mergeCell ref="CV25:CY25"/>
    <mergeCell ref="CN23:CQ23"/>
    <mergeCell ref="Z46:AC46"/>
    <mergeCell ref="E43:G43"/>
    <mergeCell ref="AO26:AU26"/>
    <mergeCell ref="AW71:BA71"/>
    <mergeCell ref="CN29:CQ29"/>
    <mergeCell ref="CV29:CY29"/>
    <mergeCell ref="BI29:BM29"/>
    <mergeCell ref="AO30:AU30"/>
    <mergeCell ref="AX29:AZ29"/>
    <mergeCell ref="BZ30:CC30"/>
    <mergeCell ref="CD30:CG30"/>
    <mergeCell ref="CI30:CM30"/>
    <mergeCell ref="BQ23:BU23"/>
    <mergeCell ref="CD31:CG31"/>
    <mergeCell ref="CI31:CM31"/>
    <mergeCell ref="BQ32:BU32"/>
    <mergeCell ref="BV32:BY32"/>
    <mergeCell ref="BZ32:CC32"/>
    <mergeCell ref="AG23:AI23"/>
    <mergeCell ref="BZ25:CC25"/>
    <mergeCell ref="BZ24:CC24"/>
    <mergeCell ref="AX26:AZ26"/>
    <mergeCell ref="BB26:BE26"/>
    <mergeCell ref="CD25:CG25"/>
    <mergeCell ref="CI25:CM25"/>
    <mergeCell ref="BV26:BY26"/>
    <mergeCell ref="BV28:BY28"/>
    <mergeCell ref="BZ26:CC26"/>
    <mergeCell ref="CD26:CG26"/>
    <mergeCell ref="CI26:CM26"/>
    <mergeCell ref="A63:G63"/>
    <mergeCell ref="BH62:BK62"/>
    <mergeCell ref="A66:G66"/>
    <mergeCell ref="A61:G61"/>
    <mergeCell ref="CR31:CU31"/>
    <mergeCell ref="K67:M67"/>
    <mergeCell ref="K58:M58"/>
    <mergeCell ref="N59:P59"/>
    <mergeCell ref="W60:Y60"/>
    <mergeCell ref="BB29:BE29"/>
    <mergeCell ref="BI30:BM30"/>
    <mergeCell ref="AX30:AZ30"/>
    <mergeCell ref="N43:P43"/>
    <mergeCell ref="BI41:BM41"/>
    <mergeCell ref="BI42:BM42"/>
    <mergeCell ref="BI43:BM43"/>
    <mergeCell ref="AX41:AZ41"/>
    <mergeCell ref="AX42:AZ42"/>
    <mergeCell ref="AX43:AZ43"/>
    <mergeCell ref="BB33:BE33"/>
    <mergeCell ref="AX34:AZ34"/>
    <mergeCell ref="CR28:CU28"/>
    <mergeCell ref="A70:G70"/>
    <mergeCell ref="W72:Y72"/>
    <mergeCell ref="BF66:BL66"/>
    <mergeCell ref="AN67:BO67"/>
    <mergeCell ref="AK35:AL35"/>
    <mergeCell ref="T43:V43"/>
    <mergeCell ref="O31:Q31"/>
    <mergeCell ref="AK41:AL41"/>
    <mergeCell ref="AD37:AE37"/>
    <mergeCell ref="AK37:AL37"/>
    <mergeCell ref="W48:Y48"/>
    <mergeCell ref="W49:Y49"/>
    <mergeCell ref="T45:Y45"/>
    <mergeCell ref="T44:V44"/>
    <mergeCell ref="AG45:AJ45"/>
    <mergeCell ref="AK42:AL42"/>
    <mergeCell ref="T57:V57"/>
    <mergeCell ref="S37:T37"/>
    <mergeCell ref="W42:Y42"/>
    <mergeCell ref="T42:V42"/>
    <mergeCell ref="I33:K33"/>
    <mergeCell ref="BB37:BE37"/>
    <mergeCell ref="AX32:AZ32"/>
    <mergeCell ref="T48:V48"/>
    <mergeCell ref="BK72:BO72"/>
    <mergeCell ref="BB72:BE72"/>
    <mergeCell ref="CN28:CQ28"/>
    <mergeCell ref="O34:Q34"/>
    <mergeCell ref="A45:B46"/>
    <mergeCell ref="W30:Y30"/>
    <mergeCell ref="CT37:CW37"/>
    <mergeCell ref="CI28:CM28"/>
    <mergeCell ref="BZ27:CC27"/>
    <mergeCell ref="CD27:CG27"/>
    <mergeCell ref="CI27:CM27"/>
    <mergeCell ref="F33:H33"/>
    <mergeCell ref="AO28:AU28"/>
    <mergeCell ref="AX28:AZ28"/>
    <mergeCell ref="BB28:BE28"/>
    <mergeCell ref="CD28:CG28"/>
    <mergeCell ref="AJ23:AM23"/>
    <mergeCell ref="L31:N31"/>
    <mergeCell ref="AO33:AU33"/>
    <mergeCell ref="AO32:AU32"/>
    <mergeCell ref="AO31:AU31"/>
    <mergeCell ref="AX31:AZ31"/>
    <mergeCell ref="W27:Y27"/>
    <mergeCell ref="Z27:AA27"/>
    <mergeCell ref="AB27:AC27"/>
    <mergeCell ref="U30:V30"/>
    <mergeCell ref="S30:T30"/>
    <mergeCell ref="L30:N30"/>
    <mergeCell ref="O30:Q30"/>
    <mergeCell ref="AH25:AI25"/>
    <mergeCell ref="AH26:AI27"/>
    <mergeCell ref="AJ28:AK28"/>
    <mergeCell ref="BV25:BY25"/>
    <mergeCell ref="CD32:CG32"/>
    <mergeCell ref="BV23:BY23"/>
    <mergeCell ref="CI29:CM29"/>
    <mergeCell ref="BV30:BY30"/>
    <mergeCell ref="BZ28:CC28"/>
    <mergeCell ref="CD23:CG23"/>
    <mergeCell ref="A72:G72"/>
    <mergeCell ref="L21:N21"/>
    <mergeCell ref="BQ24:BU24"/>
    <mergeCell ref="BV24:BY24"/>
    <mergeCell ref="BQ25:BU25"/>
    <mergeCell ref="BQ27:BU27"/>
    <mergeCell ref="BV21:BY21"/>
    <mergeCell ref="BZ21:CC21"/>
    <mergeCell ref="CD21:CG21"/>
    <mergeCell ref="CI21:CM21"/>
    <mergeCell ref="BV22:BY22"/>
    <mergeCell ref="W31:Y31"/>
    <mergeCell ref="W32:Y32"/>
    <mergeCell ref="W44:Y44"/>
    <mergeCell ref="C42:D42"/>
    <mergeCell ref="W56:Y56"/>
    <mergeCell ref="E42:G42"/>
    <mergeCell ref="F31:H31"/>
    <mergeCell ref="I31:K31"/>
    <mergeCell ref="AD51:AG53"/>
    <mergeCell ref="AH51:AM53"/>
    <mergeCell ref="K49:M49"/>
    <mergeCell ref="BB40:BE40"/>
    <mergeCell ref="K48:M48"/>
    <mergeCell ref="AK43:AL43"/>
    <mergeCell ref="H49:J49"/>
    <mergeCell ref="AO43:AU43"/>
    <mergeCell ref="K44:M44"/>
    <mergeCell ref="I35:K35"/>
    <mergeCell ref="L35:N35"/>
    <mergeCell ref="K43:M43"/>
    <mergeCell ref="CI23:CM23"/>
    <mergeCell ref="C92:F92"/>
    <mergeCell ref="J92:N92"/>
    <mergeCell ref="R92:V92"/>
    <mergeCell ref="C93:F93"/>
    <mergeCell ref="J93:N93"/>
    <mergeCell ref="O93:Q93"/>
    <mergeCell ref="R93:V93"/>
    <mergeCell ref="CO67:CS67"/>
    <mergeCell ref="G84:I84"/>
    <mergeCell ref="J84:N84"/>
    <mergeCell ref="O84:Q84"/>
    <mergeCell ref="G85:I85"/>
    <mergeCell ref="J85:N85"/>
    <mergeCell ref="O85:Q85"/>
    <mergeCell ref="W85:Y85"/>
    <mergeCell ref="G86:I86"/>
    <mergeCell ref="J86:N86"/>
    <mergeCell ref="O86:Q86"/>
    <mergeCell ref="W86:Y86"/>
    <mergeCell ref="W82:Y82"/>
    <mergeCell ref="C87:I89"/>
    <mergeCell ref="J87:Y88"/>
    <mergeCell ref="J89:Q89"/>
    <mergeCell ref="R89:Y89"/>
    <mergeCell ref="C90:F90"/>
    <mergeCell ref="J90:N90"/>
    <mergeCell ref="R90:V90"/>
    <mergeCell ref="C80:F80"/>
    <mergeCell ref="A67:G67"/>
    <mergeCell ref="A73:G73"/>
    <mergeCell ref="H67:J67"/>
    <mergeCell ref="H69:J69"/>
    <mergeCell ref="BP82:CY83"/>
    <mergeCell ref="W73:Y73"/>
    <mergeCell ref="AD54:AG55"/>
    <mergeCell ref="AH54:AJ55"/>
    <mergeCell ref="AK54:AM55"/>
    <mergeCell ref="Z57:AB57"/>
    <mergeCell ref="AD57:AF57"/>
    <mergeCell ref="AH57:AI57"/>
    <mergeCell ref="AK57:AL57"/>
    <mergeCell ref="Z58:AM59"/>
    <mergeCell ref="Z60:AE61"/>
    <mergeCell ref="AF60:AI61"/>
    <mergeCell ref="AJ60:AM61"/>
    <mergeCell ref="Z63:AD63"/>
    <mergeCell ref="AF63:AH63"/>
    <mergeCell ref="AJ63:AL63"/>
    <mergeCell ref="F34:H34"/>
    <mergeCell ref="I34:K34"/>
    <mergeCell ref="F35:H35"/>
    <mergeCell ref="H64:J64"/>
    <mergeCell ref="K69:M69"/>
    <mergeCell ref="H58:J58"/>
    <mergeCell ref="H66:J66"/>
    <mergeCell ref="H57:J57"/>
    <mergeCell ref="H56:J56"/>
    <mergeCell ref="T63:V63"/>
    <mergeCell ref="Q65:S65"/>
    <mergeCell ref="Q56:S56"/>
    <mergeCell ref="N42:P42"/>
    <mergeCell ref="O35:Q35"/>
    <mergeCell ref="H48:J48"/>
    <mergeCell ref="Q48:S48"/>
    <mergeCell ref="C91:F91"/>
    <mergeCell ref="J91:N91"/>
    <mergeCell ref="R91:V91"/>
    <mergeCell ref="AJ76:AL76"/>
    <mergeCell ref="J80:N80"/>
    <mergeCell ref="O80:Q80"/>
    <mergeCell ref="R80:V80"/>
    <mergeCell ref="W80:Y80"/>
    <mergeCell ref="G81:I81"/>
    <mergeCell ref="J81:N81"/>
    <mergeCell ref="O81:Q81"/>
    <mergeCell ref="R81:V81"/>
    <mergeCell ref="W81:Y81"/>
    <mergeCell ref="N70:P70"/>
    <mergeCell ref="Q70:S70"/>
    <mergeCell ref="T61:V61"/>
    <mergeCell ref="AJ72:AL72"/>
    <mergeCell ref="N68:P68"/>
    <mergeCell ref="O83:Q83"/>
    <mergeCell ref="AG72:AH72"/>
    <mergeCell ref="T69:V69"/>
    <mergeCell ref="Q67:S67"/>
    <mergeCell ref="AJ67:AM67"/>
    <mergeCell ref="Q72:S72"/>
    <mergeCell ref="W74:Y74"/>
    <mergeCell ref="AD74:AE74"/>
    <mergeCell ref="A75:Y76"/>
    <mergeCell ref="Z74:AC74"/>
    <mergeCell ref="Z81:AC82"/>
    <mergeCell ref="C77:I77"/>
    <mergeCell ref="J77:Q77"/>
    <mergeCell ref="R77:Y77"/>
  </mergeCells>
  <phoneticPr fontId="2"/>
  <hyperlinks>
    <hyperlink ref="CA13" r:id="rId1" xr:uid="{BCD9EEC1-4D13-45A0-8CEB-4D82B14C7B8C}"/>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79"/>
  <sheetViews>
    <sheetView showGridLines="0" zoomScale="80" zoomScaleNormal="80" workbookViewId="0">
      <selection activeCell="A2" sqref="A2"/>
    </sheetView>
  </sheetViews>
  <sheetFormatPr defaultColWidth="7.5" defaultRowHeight="13.5" x14ac:dyDescent="0.15"/>
  <cols>
    <col min="1" max="1" width="19.625" style="68" customWidth="1"/>
    <col min="2" max="2" width="46.125" style="91" customWidth="1"/>
    <col min="3" max="3" width="60" style="68" customWidth="1"/>
    <col min="4" max="4" width="35" style="91" customWidth="1"/>
    <col min="5" max="5" width="100.625" style="68" customWidth="1"/>
    <col min="6" max="6" width="1.625" style="68" customWidth="1"/>
    <col min="7" max="7" width="6" style="68" hidden="1" customWidth="1"/>
    <col min="8" max="8" width="7.5" style="68"/>
    <col min="9" max="16384" width="7.5" style="5"/>
  </cols>
  <sheetData>
    <row r="1" spans="1:8" ht="28.5" customHeight="1" x14ac:dyDescent="0.15">
      <c r="A1" s="90" t="s">
        <v>1722</v>
      </c>
      <c r="B1" s="90" t="s">
        <v>2</v>
      </c>
    </row>
    <row r="2" spans="1:8" x14ac:dyDescent="0.15">
      <c r="A2" s="68">
        <v>1</v>
      </c>
      <c r="B2" s="615" t="s">
        <v>3</v>
      </c>
      <c r="C2" s="615"/>
      <c r="D2" s="91" t="s">
        <v>4</v>
      </c>
    </row>
    <row r="3" spans="1:8" x14ac:dyDescent="0.15">
      <c r="B3" s="91" t="s">
        <v>5</v>
      </c>
      <c r="D3" s="91" t="s">
        <v>6</v>
      </c>
    </row>
    <row r="4" spans="1:8" x14ac:dyDescent="0.15">
      <c r="A4" s="68">
        <v>2</v>
      </c>
      <c r="B4" s="91" t="s">
        <v>7</v>
      </c>
      <c r="D4" s="91" t="s">
        <v>8</v>
      </c>
    </row>
    <row r="5" spans="1:8" x14ac:dyDescent="0.15">
      <c r="A5" s="68">
        <v>3</v>
      </c>
      <c r="B5" s="91" t="s">
        <v>9</v>
      </c>
      <c r="D5" s="91" t="s">
        <v>10</v>
      </c>
    </row>
    <row r="6" spans="1:8" x14ac:dyDescent="0.15">
      <c r="D6" s="68" t="s">
        <v>11</v>
      </c>
    </row>
    <row r="7" spans="1:8" x14ac:dyDescent="0.15">
      <c r="D7" s="91" t="s">
        <v>12</v>
      </c>
    </row>
    <row r="8" spans="1:8" ht="7.5" customHeight="1" x14ac:dyDescent="0.15"/>
    <row r="9" spans="1:8" s="6" customFormat="1" ht="29.25" customHeight="1" x14ac:dyDescent="0.2">
      <c r="A9" s="92" t="s">
        <v>13</v>
      </c>
      <c r="B9" s="92" t="s">
        <v>14</v>
      </c>
      <c r="C9" s="92" t="s">
        <v>15</v>
      </c>
      <c r="D9" s="92" t="s">
        <v>16</v>
      </c>
      <c r="E9" s="92" t="s">
        <v>17</v>
      </c>
      <c r="F9" s="93"/>
      <c r="G9" s="93"/>
      <c r="H9" s="93"/>
    </row>
    <row r="10" spans="1:8" ht="15.75" customHeight="1" x14ac:dyDescent="0.15">
      <c r="A10" s="94" t="s">
        <v>18</v>
      </c>
      <c r="B10" s="68" t="s">
        <v>19</v>
      </c>
      <c r="C10" s="94" t="s">
        <v>1623</v>
      </c>
      <c r="D10" s="1277" t="s">
        <v>1723</v>
      </c>
      <c r="E10" s="94"/>
    </row>
    <row r="11" spans="1:8" ht="15.75" customHeight="1" x14ac:dyDescent="0.15">
      <c r="A11" s="94"/>
      <c r="B11" s="95"/>
      <c r="C11" s="95" t="s">
        <v>20</v>
      </c>
      <c r="D11" s="1278"/>
      <c r="E11" s="94"/>
    </row>
    <row r="12" spans="1:8" ht="15.75" customHeight="1" x14ac:dyDescent="0.15">
      <c r="A12" s="94"/>
      <c r="B12" s="373" t="s">
        <v>21</v>
      </c>
      <c r="C12" s="374" t="s">
        <v>22</v>
      </c>
      <c r="D12" s="1277" t="s">
        <v>1724</v>
      </c>
      <c r="E12" s="94"/>
      <c r="G12" s="68" t="s">
        <v>23</v>
      </c>
    </row>
    <row r="13" spans="1:8" ht="15.75" customHeight="1" x14ac:dyDescent="0.15">
      <c r="A13" s="94"/>
      <c r="B13" s="373" t="s">
        <v>24</v>
      </c>
      <c r="C13" s="374" t="s">
        <v>25</v>
      </c>
      <c r="D13" s="1277" t="s">
        <v>1725</v>
      </c>
      <c r="E13" s="94" t="s">
        <v>26</v>
      </c>
      <c r="G13" s="68" t="s">
        <v>27</v>
      </c>
    </row>
    <row r="14" spans="1:8" ht="15.75" customHeight="1" x14ac:dyDescent="0.15">
      <c r="A14" s="94"/>
      <c r="B14" s="375"/>
      <c r="C14" s="375"/>
      <c r="D14" s="95"/>
      <c r="E14" s="94" t="s">
        <v>28</v>
      </c>
    </row>
    <row r="15" spans="1:8" ht="15.75" customHeight="1" x14ac:dyDescent="0.15">
      <c r="A15" s="94" t="s">
        <v>29</v>
      </c>
      <c r="B15" s="375" t="s">
        <v>30</v>
      </c>
      <c r="C15" s="374" t="s">
        <v>31</v>
      </c>
      <c r="D15" s="96" t="s">
        <v>32</v>
      </c>
      <c r="E15" s="94" t="s">
        <v>33</v>
      </c>
    </row>
    <row r="16" spans="1:8" ht="15.75" customHeight="1" x14ac:dyDescent="0.15">
      <c r="A16" s="94" t="s">
        <v>34</v>
      </c>
      <c r="B16" s="375"/>
      <c r="C16" s="374" t="s">
        <v>35</v>
      </c>
      <c r="D16" s="1277" t="s">
        <v>1723</v>
      </c>
      <c r="E16" s="94"/>
    </row>
    <row r="17" spans="1:7" ht="15.75" customHeight="1" x14ac:dyDescent="0.15">
      <c r="A17" s="94"/>
      <c r="B17" s="375" t="s">
        <v>36</v>
      </c>
      <c r="C17" s="376" t="s">
        <v>37</v>
      </c>
      <c r="D17" s="1277" t="s">
        <v>1723</v>
      </c>
      <c r="E17" s="94"/>
    </row>
    <row r="18" spans="1:7" ht="15.75" customHeight="1" x14ac:dyDescent="0.15">
      <c r="A18" s="94"/>
      <c r="B18" s="375" t="s">
        <v>38</v>
      </c>
      <c r="C18" s="376" t="s">
        <v>37</v>
      </c>
      <c r="D18" s="1277" t="s">
        <v>1726</v>
      </c>
      <c r="E18" s="94"/>
      <c r="G18" s="68" t="s">
        <v>39</v>
      </c>
    </row>
    <row r="19" spans="1:7" ht="15.75" customHeight="1" x14ac:dyDescent="0.15">
      <c r="A19" s="94"/>
      <c r="B19" s="375" t="s">
        <v>40</v>
      </c>
      <c r="C19" s="374" t="s">
        <v>41</v>
      </c>
      <c r="D19" s="1277" t="s">
        <v>1727</v>
      </c>
      <c r="E19" s="94"/>
      <c r="G19" s="68" t="s">
        <v>27</v>
      </c>
    </row>
    <row r="20" spans="1:7" ht="15.75" customHeight="1" x14ac:dyDescent="0.15">
      <c r="A20" s="94" t="s">
        <v>42</v>
      </c>
      <c r="B20" s="375" t="s">
        <v>43</v>
      </c>
      <c r="C20" s="374" t="s">
        <v>44</v>
      </c>
      <c r="D20" s="1277" t="s">
        <v>1728</v>
      </c>
      <c r="E20" s="97" t="s">
        <v>45</v>
      </c>
    </row>
    <row r="21" spans="1:7" ht="15.75" customHeight="1" x14ac:dyDescent="0.15">
      <c r="A21" s="94" t="s">
        <v>46</v>
      </c>
      <c r="B21" s="375" t="s">
        <v>47</v>
      </c>
      <c r="C21" s="374" t="s">
        <v>48</v>
      </c>
      <c r="D21" s="1277" t="s">
        <v>1729</v>
      </c>
      <c r="E21" s="94" t="s">
        <v>49</v>
      </c>
      <c r="G21" s="68" t="s">
        <v>50</v>
      </c>
    </row>
    <row r="22" spans="1:7" ht="15.75" customHeight="1" x14ac:dyDescent="0.15">
      <c r="A22" s="94"/>
      <c r="B22" s="375" t="s">
        <v>51</v>
      </c>
      <c r="C22" s="374" t="s">
        <v>1635</v>
      </c>
      <c r="D22" s="1279" t="s">
        <v>1730</v>
      </c>
      <c r="E22" s="94" t="s">
        <v>52</v>
      </c>
    </row>
    <row r="23" spans="1:7" ht="15.75" customHeight="1" x14ac:dyDescent="0.15">
      <c r="A23" s="94"/>
      <c r="B23" s="375" t="s">
        <v>53</v>
      </c>
      <c r="C23" s="376" t="s">
        <v>37</v>
      </c>
      <c r="D23" s="1277" t="s">
        <v>1731</v>
      </c>
      <c r="E23" s="94"/>
      <c r="G23" s="68" t="s">
        <v>27</v>
      </c>
    </row>
    <row r="24" spans="1:7" ht="15.75" customHeight="1" x14ac:dyDescent="0.15">
      <c r="A24" s="94"/>
      <c r="B24" s="375" t="s">
        <v>54</v>
      </c>
      <c r="C24" s="376" t="s">
        <v>37</v>
      </c>
      <c r="D24" s="1277" t="s">
        <v>1732</v>
      </c>
      <c r="E24" s="94"/>
    </row>
    <row r="25" spans="1:7" ht="15.75" customHeight="1" x14ac:dyDescent="0.15">
      <c r="A25" s="94"/>
      <c r="B25" s="375" t="s">
        <v>55</v>
      </c>
      <c r="C25" s="374" t="s">
        <v>56</v>
      </c>
      <c r="D25" s="1277" t="s">
        <v>1733</v>
      </c>
      <c r="E25" s="94"/>
      <c r="G25" s="68" t="s">
        <v>27</v>
      </c>
    </row>
    <row r="26" spans="1:7" ht="15.75" customHeight="1" x14ac:dyDescent="0.15">
      <c r="A26" s="94" t="s">
        <v>57</v>
      </c>
      <c r="B26" s="375" t="s">
        <v>430</v>
      </c>
      <c r="C26" s="374" t="s">
        <v>58</v>
      </c>
      <c r="D26" s="1277" t="s">
        <v>1734</v>
      </c>
      <c r="E26" s="94"/>
      <c r="G26" s="68" t="s">
        <v>27</v>
      </c>
    </row>
    <row r="27" spans="1:7" ht="15.75" customHeight="1" x14ac:dyDescent="0.15">
      <c r="A27" s="94"/>
      <c r="B27" s="375" t="s">
        <v>59</v>
      </c>
      <c r="C27" s="376" t="s">
        <v>37</v>
      </c>
      <c r="D27" s="1277" t="s">
        <v>1735</v>
      </c>
      <c r="E27" s="94"/>
      <c r="G27" s="68" t="s">
        <v>27</v>
      </c>
    </row>
    <row r="28" spans="1:7" ht="15.75" customHeight="1" x14ac:dyDescent="0.15">
      <c r="A28" s="94" t="s">
        <v>60</v>
      </c>
      <c r="B28" s="375" t="s">
        <v>61</v>
      </c>
      <c r="C28" s="374" t="s">
        <v>62</v>
      </c>
      <c r="D28" s="1277" t="s">
        <v>1736</v>
      </c>
      <c r="E28" s="94" t="s">
        <v>63</v>
      </c>
    </row>
    <row r="29" spans="1:7" ht="15.75" customHeight="1" x14ac:dyDescent="0.15">
      <c r="A29" s="94"/>
      <c r="B29" s="375" t="s">
        <v>64</v>
      </c>
      <c r="C29" s="374" t="s">
        <v>65</v>
      </c>
      <c r="D29" s="1277" t="s">
        <v>1737</v>
      </c>
      <c r="E29" s="94"/>
      <c r="G29" s="68" t="s">
        <v>23</v>
      </c>
    </row>
    <row r="30" spans="1:7" ht="15.75" customHeight="1" x14ac:dyDescent="0.15">
      <c r="A30" s="94" t="s">
        <v>66</v>
      </c>
      <c r="B30" s="375" t="s">
        <v>67</v>
      </c>
      <c r="C30" s="374" t="s">
        <v>44</v>
      </c>
      <c r="D30" s="1277" t="s">
        <v>1738</v>
      </c>
      <c r="E30" s="94" t="s">
        <v>68</v>
      </c>
    </row>
    <row r="31" spans="1:7" ht="15.75" customHeight="1" x14ac:dyDescent="0.15">
      <c r="A31" s="94"/>
      <c r="B31" s="375"/>
      <c r="C31" s="374"/>
      <c r="D31" s="1277"/>
      <c r="E31" s="97" t="s">
        <v>69</v>
      </c>
    </row>
    <row r="32" spans="1:7" ht="15.75" customHeight="1" x14ac:dyDescent="0.15">
      <c r="A32" s="94" t="s">
        <v>70</v>
      </c>
      <c r="B32" s="375"/>
      <c r="C32" s="374" t="s">
        <v>71</v>
      </c>
      <c r="D32" s="1277" t="s">
        <v>1730</v>
      </c>
      <c r="E32" s="94" t="s">
        <v>72</v>
      </c>
    </row>
    <row r="33" spans="1:7" ht="15.75" customHeight="1" x14ac:dyDescent="0.15">
      <c r="A33" s="94"/>
      <c r="B33" s="375"/>
      <c r="C33" s="374"/>
      <c r="D33" s="1277"/>
      <c r="E33" s="94" t="s">
        <v>73</v>
      </c>
    </row>
    <row r="34" spans="1:7" ht="15.75" customHeight="1" x14ac:dyDescent="0.15">
      <c r="A34" s="94" t="s">
        <v>74</v>
      </c>
      <c r="B34" s="375" t="s">
        <v>75</v>
      </c>
      <c r="C34" s="374" t="s">
        <v>76</v>
      </c>
      <c r="D34" s="1277" t="s">
        <v>1739</v>
      </c>
      <c r="E34" s="94"/>
      <c r="G34" s="68" t="s">
        <v>23</v>
      </c>
    </row>
    <row r="35" spans="1:7" ht="15.75" customHeight="1" x14ac:dyDescent="0.15">
      <c r="A35" s="94"/>
      <c r="B35" s="375" t="s">
        <v>77</v>
      </c>
      <c r="C35" s="374" t="s">
        <v>78</v>
      </c>
      <c r="D35" s="1277" t="s">
        <v>1740</v>
      </c>
      <c r="E35" s="94"/>
    </row>
    <row r="36" spans="1:7" ht="15.75" customHeight="1" x14ac:dyDescent="0.15">
      <c r="A36" s="94"/>
      <c r="B36" s="375" t="s">
        <v>79</v>
      </c>
      <c r="C36" s="374" t="s">
        <v>80</v>
      </c>
      <c r="D36" s="1277" t="s">
        <v>1741</v>
      </c>
      <c r="E36" s="94"/>
      <c r="G36" s="68" t="s">
        <v>23</v>
      </c>
    </row>
    <row r="37" spans="1:7" ht="15.75" customHeight="1" x14ac:dyDescent="0.15">
      <c r="A37" s="94" t="s">
        <v>81</v>
      </c>
      <c r="B37" s="375" t="s">
        <v>82</v>
      </c>
      <c r="C37" s="374" t="s">
        <v>1651</v>
      </c>
      <c r="D37" s="1277" t="s">
        <v>1742</v>
      </c>
      <c r="E37" s="374" t="s">
        <v>1749</v>
      </c>
      <c r="G37" s="68" t="s">
        <v>27</v>
      </c>
    </row>
    <row r="38" spans="1:7" ht="15.75" customHeight="1" x14ac:dyDescent="0.15">
      <c r="A38" s="94"/>
      <c r="B38" s="375"/>
      <c r="C38" s="374" t="s">
        <v>83</v>
      </c>
      <c r="D38" s="1277"/>
      <c r="E38" s="94" t="s">
        <v>84</v>
      </c>
    </row>
    <row r="39" spans="1:7" ht="15.75" customHeight="1" x14ac:dyDescent="0.15">
      <c r="A39" s="94"/>
      <c r="B39" s="375"/>
      <c r="C39" s="374"/>
      <c r="D39" s="1277"/>
      <c r="E39" s="94" t="s">
        <v>85</v>
      </c>
    </row>
    <row r="40" spans="1:7" ht="15.75" customHeight="1" x14ac:dyDescent="0.15">
      <c r="A40" s="94" t="s">
        <v>86</v>
      </c>
      <c r="B40" s="375" t="s">
        <v>87</v>
      </c>
      <c r="C40" s="374" t="s">
        <v>1750</v>
      </c>
      <c r="D40" s="1277" t="s">
        <v>1733</v>
      </c>
      <c r="E40" s="94"/>
    </row>
    <row r="41" spans="1:7" ht="15.75" customHeight="1" x14ac:dyDescent="0.15">
      <c r="A41" s="94"/>
      <c r="B41" s="375" t="s">
        <v>88</v>
      </c>
      <c r="C41" s="376" t="s">
        <v>37</v>
      </c>
      <c r="D41" s="1277" t="s">
        <v>1733</v>
      </c>
      <c r="E41" s="94"/>
    </row>
    <row r="42" spans="1:7" ht="15.75" customHeight="1" x14ac:dyDescent="0.15">
      <c r="A42" s="94" t="s">
        <v>89</v>
      </c>
      <c r="B42" s="375" t="s">
        <v>90</v>
      </c>
      <c r="C42" s="374" t="s">
        <v>91</v>
      </c>
      <c r="D42" s="1277" t="s">
        <v>1724</v>
      </c>
      <c r="E42" s="94"/>
      <c r="G42" s="68" t="s">
        <v>27</v>
      </c>
    </row>
    <row r="43" spans="1:7" ht="15.75" customHeight="1" x14ac:dyDescent="0.15">
      <c r="A43" s="94"/>
      <c r="B43" s="375" t="s">
        <v>92</v>
      </c>
      <c r="C43" s="374" t="s">
        <v>1751</v>
      </c>
      <c r="D43" s="1280" t="s">
        <v>1741</v>
      </c>
      <c r="E43" s="94"/>
      <c r="G43" s="68" t="s">
        <v>23</v>
      </c>
    </row>
    <row r="44" spans="1:7" ht="15.75" customHeight="1" x14ac:dyDescent="0.15">
      <c r="A44" s="94"/>
      <c r="B44" s="375" t="s">
        <v>93</v>
      </c>
      <c r="C44" s="374" t="s">
        <v>94</v>
      </c>
      <c r="D44" s="1280" t="s">
        <v>1733</v>
      </c>
      <c r="E44" s="94" t="s">
        <v>95</v>
      </c>
      <c r="G44" s="68" t="s">
        <v>27</v>
      </c>
    </row>
    <row r="45" spans="1:7" ht="15.75" customHeight="1" x14ac:dyDescent="0.15">
      <c r="A45" s="94"/>
      <c r="B45" s="375" t="s">
        <v>96</v>
      </c>
      <c r="C45" s="374" t="s">
        <v>97</v>
      </c>
      <c r="D45" s="1277" t="s">
        <v>1733</v>
      </c>
      <c r="E45" s="94"/>
      <c r="G45" s="68" t="s">
        <v>23</v>
      </c>
    </row>
    <row r="46" spans="1:7" ht="15.75" customHeight="1" x14ac:dyDescent="0.15">
      <c r="A46" s="94"/>
      <c r="B46" s="375" t="s">
        <v>98</v>
      </c>
      <c r="C46" s="374" t="s">
        <v>1624</v>
      </c>
      <c r="D46" s="1280" t="s">
        <v>1733</v>
      </c>
      <c r="E46" s="94"/>
      <c r="G46" s="68" t="s">
        <v>27</v>
      </c>
    </row>
    <row r="47" spans="1:7" ht="15.75" customHeight="1" x14ac:dyDescent="0.15">
      <c r="A47" s="94"/>
      <c r="B47" s="375" t="s">
        <v>99</v>
      </c>
      <c r="C47" s="376" t="s">
        <v>37</v>
      </c>
      <c r="D47" s="1280" t="s">
        <v>1733</v>
      </c>
      <c r="E47" s="94"/>
      <c r="G47" s="68" t="s">
        <v>23</v>
      </c>
    </row>
    <row r="48" spans="1:7" ht="15.75" customHeight="1" x14ac:dyDescent="0.15">
      <c r="A48" s="94" t="s">
        <v>100</v>
      </c>
      <c r="B48" s="375" t="s">
        <v>101</v>
      </c>
      <c r="C48" s="375" t="s">
        <v>1625</v>
      </c>
      <c r="D48" s="94" t="s">
        <v>1743</v>
      </c>
      <c r="E48" s="94"/>
      <c r="G48" s="68" t="s">
        <v>27</v>
      </c>
    </row>
    <row r="49" spans="1:7" ht="15.75" customHeight="1" x14ac:dyDescent="0.15">
      <c r="A49" s="94"/>
      <c r="B49" s="375" t="s">
        <v>102</v>
      </c>
      <c r="C49" s="376" t="s">
        <v>37</v>
      </c>
      <c r="D49" s="1280" t="s">
        <v>1744</v>
      </c>
      <c r="E49" s="94"/>
      <c r="G49" s="68" t="s">
        <v>23</v>
      </c>
    </row>
    <row r="50" spans="1:7" ht="15.75" customHeight="1" x14ac:dyDescent="0.15">
      <c r="A50" s="94" t="s">
        <v>103</v>
      </c>
      <c r="B50" s="375" t="s">
        <v>104</v>
      </c>
      <c r="C50" s="374" t="s">
        <v>105</v>
      </c>
      <c r="D50" s="1277" t="s">
        <v>1741</v>
      </c>
      <c r="E50" s="94" t="s">
        <v>106</v>
      </c>
      <c r="G50" s="68" t="s">
        <v>23</v>
      </c>
    </row>
    <row r="51" spans="1:7" ht="15.75" customHeight="1" x14ac:dyDescent="0.15">
      <c r="A51" s="94"/>
      <c r="B51" s="375"/>
      <c r="C51" s="374" t="s">
        <v>107</v>
      </c>
      <c r="D51" s="1280" t="s">
        <v>1733</v>
      </c>
      <c r="E51" s="94" t="s">
        <v>108</v>
      </c>
    </row>
    <row r="52" spans="1:7" ht="15.75" customHeight="1" x14ac:dyDescent="0.15">
      <c r="A52" s="94"/>
      <c r="B52" s="375"/>
      <c r="C52" s="374" t="s">
        <v>109</v>
      </c>
      <c r="D52" s="1280" t="s">
        <v>1741</v>
      </c>
      <c r="E52" s="94"/>
      <c r="G52" s="68" t="s">
        <v>27</v>
      </c>
    </row>
    <row r="53" spans="1:7" ht="15.75" customHeight="1" x14ac:dyDescent="0.15">
      <c r="A53" s="94"/>
      <c r="B53" s="375"/>
      <c r="C53" s="374" t="s">
        <v>110</v>
      </c>
      <c r="D53" s="1280" t="s">
        <v>1733</v>
      </c>
      <c r="E53" s="94"/>
      <c r="G53" s="68" t="s">
        <v>23</v>
      </c>
    </row>
    <row r="54" spans="1:7" ht="15.75" customHeight="1" x14ac:dyDescent="0.15">
      <c r="A54" s="94"/>
      <c r="B54" s="375" t="s">
        <v>111</v>
      </c>
      <c r="C54" s="374" t="s">
        <v>112</v>
      </c>
      <c r="D54" s="1277" t="s">
        <v>1741</v>
      </c>
      <c r="E54" s="374" t="s">
        <v>1626</v>
      </c>
      <c r="G54" s="68" t="s">
        <v>27</v>
      </c>
    </row>
    <row r="55" spans="1:7" ht="15.75" customHeight="1" x14ac:dyDescent="0.15">
      <c r="A55" s="94"/>
      <c r="B55" s="375" t="s">
        <v>113</v>
      </c>
      <c r="C55" s="374" t="s">
        <v>114</v>
      </c>
      <c r="D55" s="1277" t="s">
        <v>1736</v>
      </c>
      <c r="E55" s="94"/>
      <c r="G55" s="68" t="s">
        <v>115</v>
      </c>
    </row>
    <row r="56" spans="1:7" ht="15.75" customHeight="1" x14ac:dyDescent="0.15">
      <c r="A56" s="94"/>
      <c r="B56" s="375" t="s">
        <v>116</v>
      </c>
      <c r="C56" s="374" t="s">
        <v>117</v>
      </c>
      <c r="D56" s="1277" t="s">
        <v>1733</v>
      </c>
      <c r="E56" s="94"/>
      <c r="G56" s="68" t="s">
        <v>27</v>
      </c>
    </row>
    <row r="57" spans="1:7" ht="15.75" customHeight="1" x14ac:dyDescent="0.15">
      <c r="A57" s="94" t="s">
        <v>118</v>
      </c>
      <c r="B57" s="375" t="s">
        <v>119</v>
      </c>
      <c r="C57" s="374" t="s">
        <v>31</v>
      </c>
      <c r="D57" s="1277" t="s">
        <v>1745</v>
      </c>
      <c r="E57" s="94"/>
      <c r="G57" s="68" t="s">
        <v>23</v>
      </c>
    </row>
    <row r="58" spans="1:7" ht="15.75" customHeight="1" x14ac:dyDescent="0.15">
      <c r="A58" s="94" t="s">
        <v>120</v>
      </c>
      <c r="B58" s="375" t="s">
        <v>121</v>
      </c>
      <c r="C58" s="374" t="s">
        <v>1627</v>
      </c>
      <c r="D58" s="1277" t="s">
        <v>1741</v>
      </c>
      <c r="E58" s="94"/>
      <c r="G58" s="68" t="s">
        <v>27</v>
      </c>
    </row>
    <row r="59" spans="1:7" ht="15.75" customHeight="1" x14ac:dyDescent="0.15">
      <c r="A59" s="94" t="s">
        <v>122</v>
      </c>
      <c r="B59" s="373" t="s">
        <v>123</v>
      </c>
      <c r="C59" s="374" t="s">
        <v>124</v>
      </c>
      <c r="D59" s="1277" t="s">
        <v>1746</v>
      </c>
      <c r="E59" s="97" t="s">
        <v>1661</v>
      </c>
    </row>
    <row r="60" spans="1:7" ht="15.75" customHeight="1" x14ac:dyDescent="0.15">
      <c r="A60" s="94"/>
      <c r="B60" s="373"/>
      <c r="C60" s="374" t="s">
        <v>125</v>
      </c>
      <c r="D60" s="1281"/>
      <c r="E60" s="94" t="s">
        <v>1660</v>
      </c>
    </row>
    <row r="61" spans="1:7" ht="15.75" customHeight="1" x14ac:dyDescent="0.15">
      <c r="A61" s="94"/>
      <c r="B61" s="373"/>
      <c r="C61" s="374"/>
      <c r="D61" s="1281"/>
      <c r="E61" s="94" t="s">
        <v>126</v>
      </c>
    </row>
    <row r="62" spans="1:7" ht="15.75" customHeight="1" x14ac:dyDescent="0.15">
      <c r="A62" s="94"/>
      <c r="B62" s="373"/>
      <c r="C62" s="374"/>
      <c r="D62" s="1281"/>
      <c r="E62" s="94" t="s">
        <v>127</v>
      </c>
    </row>
    <row r="63" spans="1:7" ht="15.75" customHeight="1" x14ac:dyDescent="0.15">
      <c r="A63" s="94"/>
      <c r="B63" s="373"/>
      <c r="C63" s="374"/>
      <c r="D63" s="1281"/>
      <c r="E63" s="94" t="s">
        <v>128</v>
      </c>
    </row>
    <row r="64" spans="1:7" ht="15.75" customHeight="1" x14ac:dyDescent="0.15">
      <c r="A64" s="94" t="s">
        <v>129</v>
      </c>
      <c r="B64" s="375" t="s">
        <v>130</v>
      </c>
      <c r="C64" s="374" t="s">
        <v>131</v>
      </c>
      <c r="D64" s="1277" t="s">
        <v>1747</v>
      </c>
      <c r="E64" s="94" t="s">
        <v>132</v>
      </c>
    </row>
    <row r="65" spans="1:7" ht="15.75" customHeight="1" x14ac:dyDescent="0.15">
      <c r="A65" s="94"/>
      <c r="B65" s="375" t="s">
        <v>133</v>
      </c>
      <c r="C65" s="376" t="s">
        <v>37</v>
      </c>
      <c r="D65" s="1277" t="s">
        <v>1748</v>
      </c>
      <c r="E65" s="94" t="s">
        <v>134</v>
      </c>
    </row>
    <row r="66" spans="1:7" ht="15.75" customHeight="1" x14ac:dyDescent="0.15">
      <c r="A66" s="94"/>
      <c r="B66" s="375" t="s">
        <v>135</v>
      </c>
      <c r="C66" s="374" t="s">
        <v>136</v>
      </c>
      <c r="D66" s="1277" t="s">
        <v>1735</v>
      </c>
      <c r="E66" s="94" t="s">
        <v>137</v>
      </c>
      <c r="G66" s="68" t="s">
        <v>27</v>
      </c>
    </row>
    <row r="67" spans="1:7" ht="15.75" customHeight="1" x14ac:dyDescent="0.15">
      <c r="A67" s="94" t="s">
        <v>138</v>
      </c>
      <c r="B67" s="375" t="s">
        <v>1721</v>
      </c>
      <c r="C67" s="374" t="s">
        <v>139</v>
      </c>
      <c r="D67" s="1277" t="s">
        <v>1741</v>
      </c>
      <c r="E67" s="94"/>
      <c r="G67" s="68" t="s">
        <v>27</v>
      </c>
    </row>
    <row r="68" spans="1:7" ht="15.75" customHeight="1" x14ac:dyDescent="0.15">
      <c r="A68" s="94"/>
      <c r="B68" s="375" t="s">
        <v>140</v>
      </c>
      <c r="C68" s="375" t="s">
        <v>141</v>
      </c>
      <c r="D68" s="1277" t="s">
        <v>1735</v>
      </c>
      <c r="E68" s="94" t="s">
        <v>142</v>
      </c>
      <c r="G68" s="68" t="s">
        <v>23</v>
      </c>
    </row>
    <row r="69" spans="1:7" ht="15.75" customHeight="1" x14ac:dyDescent="0.15">
      <c r="A69" s="94"/>
      <c r="B69" s="375" t="s">
        <v>143</v>
      </c>
      <c r="C69" s="375" t="s">
        <v>144</v>
      </c>
      <c r="D69" s="1277" t="s">
        <v>1735</v>
      </c>
      <c r="E69" s="94" t="s">
        <v>145</v>
      </c>
      <c r="G69" s="68" t="s">
        <v>23</v>
      </c>
    </row>
    <row r="70" spans="1:7" ht="15.75" customHeight="1" x14ac:dyDescent="0.15">
      <c r="A70" s="94"/>
      <c r="B70" s="375" t="s">
        <v>146</v>
      </c>
      <c r="C70" s="374" t="s">
        <v>1628</v>
      </c>
      <c r="D70" s="1277" t="s">
        <v>1735</v>
      </c>
      <c r="E70" s="94"/>
    </row>
    <row r="71" spans="1:7" ht="15.75" customHeight="1" x14ac:dyDescent="0.15">
      <c r="A71" s="94"/>
      <c r="B71" s="375" t="s">
        <v>147</v>
      </c>
      <c r="C71" s="376" t="s">
        <v>37</v>
      </c>
      <c r="D71" s="1277" t="s">
        <v>1735</v>
      </c>
      <c r="E71" s="94"/>
    </row>
    <row r="72" spans="1:7" ht="15.75" customHeight="1" x14ac:dyDescent="0.15">
      <c r="A72" s="94"/>
      <c r="B72" s="375" t="s">
        <v>148</v>
      </c>
      <c r="C72" s="376" t="s">
        <v>37</v>
      </c>
      <c r="D72" s="1280" t="s">
        <v>1741</v>
      </c>
      <c r="E72" s="94" t="s">
        <v>149</v>
      </c>
      <c r="G72" s="68" t="s">
        <v>150</v>
      </c>
    </row>
    <row r="73" spans="1:7" ht="15.75" customHeight="1" x14ac:dyDescent="0.15">
      <c r="A73" s="94" t="s">
        <v>151</v>
      </c>
      <c r="B73" s="375" t="s">
        <v>1629</v>
      </c>
      <c r="C73" s="374" t="s">
        <v>152</v>
      </c>
      <c r="D73" s="95"/>
      <c r="E73" s="94"/>
      <c r="G73" s="68" t="s">
        <v>27</v>
      </c>
    </row>
    <row r="74" spans="1:7" ht="15.75" customHeight="1" x14ac:dyDescent="0.15">
      <c r="A74" s="94"/>
      <c r="B74" s="375" t="s">
        <v>1630</v>
      </c>
      <c r="C74" s="374" t="s">
        <v>153</v>
      </c>
      <c r="D74" s="95"/>
      <c r="E74" s="94"/>
    </row>
    <row r="75" spans="1:7" ht="15.75" customHeight="1" x14ac:dyDescent="0.15">
      <c r="A75" s="94"/>
      <c r="B75" s="375" t="s">
        <v>154</v>
      </c>
      <c r="C75" s="376" t="s">
        <v>37</v>
      </c>
      <c r="D75" s="95"/>
      <c r="E75" s="94"/>
      <c r="G75" s="68" t="s">
        <v>23</v>
      </c>
    </row>
    <row r="76" spans="1:7" ht="15.75" customHeight="1" x14ac:dyDescent="0.15">
      <c r="A76" s="94" t="s">
        <v>155</v>
      </c>
      <c r="B76" s="373" t="s">
        <v>156</v>
      </c>
      <c r="C76" s="376" t="s">
        <v>37</v>
      </c>
      <c r="D76" s="1277"/>
      <c r="E76" s="94"/>
      <c r="G76" s="68" t="s">
        <v>23</v>
      </c>
    </row>
    <row r="77" spans="1:7" ht="15.75" customHeight="1" x14ac:dyDescent="0.15">
      <c r="A77" s="1282"/>
      <c r="B77" s="377" t="s">
        <v>157</v>
      </c>
      <c r="C77" s="378" t="s">
        <v>37</v>
      </c>
      <c r="D77" s="1283"/>
      <c r="E77" s="1282"/>
      <c r="G77" s="68" t="s">
        <v>23</v>
      </c>
    </row>
    <row r="78" spans="1:7" ht="15.75" customHeight="1" x14ac:dyDescent="0.15">
      <c r="G78" s="68" t="s">
        <v>23</v>
      </c>
    </row>
    <row r="79" spans="1:7" ht="7.5" customHeight="1" x14ac:dyDescent="0.15"/>
  </sheetData>
  <mergeCells count="1">
    <mergeCell ref="B2:C2"/>
  </mergeCells>
  <phoneticPr fontId="2"/>
  <printOptions horizontalCentered="1" verticalCentered="1"/>
  <pageMargins left="0.39370078740157483" right="0.39370078740157483" top="0.39370078740157483" bottom="0.39370078740157483" header="0.51181102362204722" footer="0.51181102362204722"/>
  <pageSetup paperSize="8" scale="70" orientation="landscape" r:id="rId1"/>
  <headerFooter alignWithMargins="0"/>
  <colBreaks count="1" manualBreakCount="1">
    <brk id="3" max="7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tabColor indexed="47"/>
    <pageSetUpPr fitToPage="1"/>
  </sheetPr>
  <dimension ref="A1:CY104"/>
  <sheetViews>
    <sheetView showGridLines="0" view="pageBreakPreview" zoomScale="70" zoomScaleNormal="75" zoomScaleSheetLayoutView="70" workbookViewId="0">
      <selection activeCell="B11" sqref="B11"/>
    </sheetView>
  </sheetViews>
  <sheetFormatPr defaultColWidth="9" defaultRowHeight="13.5" x14ac:dyDescent="0.15"/>
  <cols>
    <col min="1" max="2" width="4.875" style="1" customWidth="1"/>
    <col min="3"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28" width="5.5" style="1" customWidth="1"/>
    <col min="29" max="29" width="5.375" style="1" customWidth="1"/>
    <col min="30" max="39" width="5.5" style="1" customWidth="1"/>
    <col min="40" max="42" width="3.125" style="1" customWidth="1"/>
    <col min="43" max="43" width="4.5" style="1" customWidth="1"/>
    <col min="44" max="46" width="3.125" style="1" customWidth="1"/>
    <col min="47" max="49" width="3.375" style="1" customWidth="1"/>
    <col min="50" max="50" width="2.5" style="1" customWidth="1"/>
    <col min="51" max="67" width="3.125" style="1" customWidth="1"/>
    <col min="68" max="102" width="2.5" style="1" customWidth="1"/>
    <col min="103" max="103" width="6.625" style="1" customWidth="1"/>
    <col min="104" max="16384" width="9" style="5"/>
  </cols>
  <sheetData>
    <row r="1" spans="1:103" s="68" customFormat="1" ht="14.25" customHeight="1" x14ac:dyDescent="0.15">
      <c r="A1" s="1235" t="str">
        <f>+データ一覧!U2</f>
        <v>おおいぐん</v>
      </c>
      <c r="B1" s="1235"/>
      <c r="C1" s="1236"/>
      <c r="D1" s="1236"/>
      <c r="E1" s="1236"/>
      <c r="F1" s="1236"/>
      <c r="G1" s="1236"/>
      <c r="H1" s="1236"/>
      <c r="I1" s="1236"/>
      <c r="J1" s="123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15">
      <c r="A2" s="1237" t="str">
        <f>+データ一覧!U5</f>
        <v>大飯郡</v>
      </c>
      <c r="B2" s="623"/>
      <c r="C2" s="623"/>
      <c r="D2" s="623"/>
      <c r="E2" s="623"/>
      <c r="F2" s="623"/>
      <c r="G2" s="623"/>
      <c r="H2" s="623"/>
      <c r="I2" s="623"/>
      <c r="J2" s="623"/>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x14ac:dyDescent="0.15">
      <c r="A3" s="623"/>
      <c r="B3" s="623"/>
      <c r="C3" s="623"/>
      <c r="D3" s="623"/>
      <c r="E3" s="623"/>
      <c r="F3" s="623"/>
      <c r="G3" s="623"/>
      <c r="H3" s="623"/>
      <c r="I3" s="623"/>
      <c r="J3" s="623"/>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x14ac:dyDescent="0.15">
      <c r="A4" s="623"/>
      <c r="B4" s="623"/>
      <c r="C4" s="623"/>
      <c r="D4" s="623"/>
      <c r="E4" s="623"/>
      <c r="F4" s="623"/>
      <c r="G4" s="623"/>
      <c r="H4" s="623"/>
      <c r="I4" s="623"/>
      <c r="J4" s="623"/>
      <c r="K4" s="67"/>
      <c r="L4" s="67"/>
      <c r="M4" s="67"/>
      <c r="N4" s="67"/>
      <c r="O4" s="67"/>
      <c r="P4" s="67"/>
      <c r="Q4" s="67"/>
      <c r="R4" s="67"/>
      <c r="S4" s="67"/>
      <c r="T4" s="67"/>
      <c r="U4" s="67"/>
      <c r="V4" s="67"/>
      <c r="W4" s="67"/>
      <c r="X4" s="73"/>
      <c r="Y4" s="73"/>
      <c r="Z4" s="53"/>
      <c r="AA4" s="71" t="s">
        <v>1551</v>
      </c>
      <c r="AB4" s="67"/>
      <c r="AC4" s="53"/>
      <c r="AD4" s="53"/>
      <c r="AE4" s="53"/>
      <c r="AF4" s="53"/>
      <c r="AG4" s="53"/>
      <c r="AH4" s="53"/>
      <c r="AI4" s="53"/>
      <c r="AJ4" s="53"/>
      <c r="AK4" s="67"/>
      <c r="AL4" s="67"/>
      <c r="AM4" s="67"/>
      <c r="AN4" s="71" t="s">
        <v>1552</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1553</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1554</v>
      </c>
      <c r="AC5" s="53"/>
      <c r="AD5" s="53"/>
      <c r="AE5" s="53"/>
      <c r="AF5" s="67"/>
      <c r="AG5" s="53"/>
      <c r="AH5" s="53"/>
      <c r="AI5" s="53"/>
      <c r="AJ5" s="53"/>
      <c r="AK5" s="67"/>
      <c r="AL5" s="67"/>
      <c r="AM5" s="67"/>
      <c r="AN5" s="71" t="s">
        <v>1555</v>
      </c>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1556</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+データ一覧!U3</f>
        <v>たかはまちょう</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1557</v>
      </c>
      <c r="AC6" s="53"/>
      <c r="AD6" s="53"/>
      <c r="AE6" s="53"/>
      <c r="AF6" s="67"/>
      <c r="AG6" s="53"/>
      <c r="AH6" s="53"/>
      <c r="AI6" s="53"/>
      <c r="AJ6" s="53"/>
      <c r="AK6" s="67"/>
      <c r="AL6" s="67"/>
      <c r="AM6" s="67"/>
      <c r="AN6" s="71" t="s">
        <v>1558</v>
      </c>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データ一覧!U6</f>
        <v>高浜町</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t="s">
        <v>1559</v>
      </c>
      <c r="AC7" s="53"/>
      <c r="AD7" s="53"/>
      <c r="AE7" s="53"/>
      <c r="AF7" s="67"/>
      <c r="AG7" s="53"/>
      <c r="AH7" s="53"/>
      <c r="AI7" s="53"/>
      <c r="AJ7" s="53"/>
      <c r="AK7" s="67"/>
      <c r="AL7" s="67"/>
      <c r="AM7" s="67"/>
      <c r="AN7" s="71" t="s">
        <v>1560</v>
      </c>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Z7" s="67"/>
      <c r="CA7" s="71" t="s">
        <v>1561</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t="s">
        <v>1562</v>
      </c>
      <c r="AC8" s="67"/>
      <c r="AD8" s="67"/>
      <c r="AE8" s="67"/>
      <c r="AF8" s="67"/>
      <c r="AG8" s="67"/>
      <c r="AH8" s="67"/>
      <c r="AI8" s="67"/>
      <c r="AJ8" s="67"/>
      <c r="AK8" s="67"/>
      <c r="AL8" s="67"/>
      <c r="AM8" s="67"/>
      <c r="AN8" s="71" t="s">
        <v>1563</v>
      </c>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Z8" s="67"/>
      <c r="CA8" s="71" t="s">
        <v>1564</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t="s">
        <v>1565</v>
      </c>
      <c r="AC9" s="67"/>
      <c r="AD9" s="67"/>
      <c r="AE9" s="67"/>
      <c r="AF9" s="67"/>
      <c r="AG9" s="67"/>
      <c r="AH9" s="67"/>
      <c r="AI9" s="67"/>
      <c r="AJ9" s="67"/>
      <c r="AK9" s="67"/>
      <c r="AL9" s="67"/>
      <c r="AM9" s="67"/>
      <c r="AN9" s="71" t="s">
        <v>1566</v>
      </c>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t="s">
        <v>1567</v>
      </c>
      <c r="AC10" s="67"/>
      <c r="AD10" s="67"/>
      <c r="AE10" s="67"/>
      <c r="AF10" s="67"/>
      <c r="AG10" s="67"/>
      <c r="AH10" s="67"/>
      <c r="AI10" s="67"/>
      <c r="AJ10" s="67"/>
      <c r="AK10" s="67"/>
      <c r="AL10" s="67"/>
      <c r="AM10" s="67"/>
      <c r="AN10" s="71" t="s">
        <v>1568</v>
      </c>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1569</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t="s">
        <v>1570</v>
      </c>
      <c r="AC11" s="67"/>
      <c r="AD11" s="67"/>
      <c r="AE11" s="67"/>
      <c r="AF11" s="67"/>
      <c r="AG11" s="67"/>
      <c r="AH11" s="67"/>
      <c r="AI11" s="67"/>
      <c r="AJ11" s="67"/>
      <c r="AK11" s="67"/>
      <c r="AL11" s="67"/>
      <c r="AM11" s="67"/>
      <c r="AN11" s="71"/>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53" t="s">
        <v>1571</v>
      </c>
      <c r="AB13" s="67"/>
      <c r="AC13" s="67"/>
      <c r="AD13" s="67"/>
      <c r="AE13" s="67"/>
      <c r="AF13" s="6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1339</v>
      </c>
      <c r="BT13" s="53"/>
      <c r="BU13" s="53"/>
      <c r="BZ13" s="67"/>
      <c r="CA13" s="358" t="s">
        <v>1572</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1885">
        <f>データ一覧!$U$240</f>
        <v>867</v>
      </c>
      <c r="AE16" s="1094"/>
      <c r="AF16" s="588" t="s">
        <v>755</v>
      </c>
      <c r="AG16" s="1880">
        <f>データ一覧!$U$241</f>
        <v>177</v>
      </c>
      <c r="AH16" s="1095"/>
      <c r="AI16" s="588" t="s">
        <v>756</v>
      </c>
      <c r="AJ16" s="939">
        <f>データ一覧!U242</f>
        <v>490</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データ一覧!$U$243</f>
        <v>421</v>
      </c>
      <c r="AD19" s="981"/>
      <c r="AE19" s="1090"/>
      <c r="AF19" s="940">
        <f>データ一覧!$U$244</f>
        <v>345</v>
      </c>
      <c r="AG19" s="981"/>
      <c r="AH19" s="981"/>
      <c r="AI19" s="672"/>
      <c r="AJ19" s="940">
        <f>データ一覧!$U$245</f>
        <v>76</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148"/>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データ一覧!U7</f>
        <v>72.400000000000006</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データ一覧!U327</f>
        <v>15</v>
      </c>
      <c r="AY20" s="633"/>
      <c r="AZ20" s="633"/>
      <c r="BA20" s="245"/>
      <c r="BB20" s="661">
        <f>+データ一覧!U352</f>
        <v>263</v>
      </c>
      <c r="BC20" s="662"/>
      <c r="BD20" s="662"/>
      <c r="BE20" s="662"/>
      <c r="BF20" s="246"/>
      <c r="BG20" s="247"/>
      <c r="BH20" s="246"/>
      <c r="BI20" s="633">
        <f>データ一覧!U377</f>
        <v>7266.7</v>
      </c>
      <c r="BJ20" s="633"/>
      <c r="BK20" s="633"/>
      <c r="BL20" s="931"/>
      <c r="BM20" s="931"/>
      <c r="BN20" s="67"/>
      <c r="BO20" s="151"/>
      <c r="BP20" s="148" t="s">
        <v>791</v>
      </c>
      <c r="BQ20" s="67"/>
      <c r="BR20" s="67"/>
      <c r="BS20" s="67"/>
      <c r="BT20" s="67"/>
      <c r="BU20" s="67"/>
      <c r="BV20" s="647">
        <f>BZ20+CD20</f>
        <v>5554</v>
      </c>
      <c r="BW20" s="648"/>
      <c r="BX20" s="648"/>
      <c r="BY20" s="649"/>
      <c r="BZ20" s="647">
        <f>データ一覧!U497</f>
        <v>3332</v>
      </c>
      <c r="CA20" s="648"/>
      <c r="CB20" s="648"/>
      <c r="CC20" s="649"/>
      <c r="CD20" s="647">
        <f>データ一覧!U522</f>
        <v>2222</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データ一覧!U9</f>
        <v>7240</v>
      </c>
      <c r="M21" s="929"/>
      <c r="N21" s="929"/>
      <c r="O21" s="153"/>
      <c r="P21" s="156"/>
      <c r="Q21" s="929">
        <f>データ一覧!U10</f>
        <v>434.7</v>
      </c>
      <c r="R21" s="929"/>
      <c r="S21" s="929"/>
      <c r="T21" s="164"/>
      <c r="U21" s="153"/>
      <c r="V21" s="929">
        <f>データ一覧!U11</f>
        <v>153.5</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t="str">
        <f>データ一覧!U328</f>
        <v>…</v>
      </c>
      <c r="AY21" s="633"/>
      <c r="AZ21" s="633"/>
      <c r="BA21" s="248"/>
      <c r="BB21" s="661" t="str">
        <f>+データ一覧!U353</f>
        <v>…</v>
      </c>
      <c r="BC21" s="662"/>
      <c r="BD21" s="662"/>
      <c r="BE21" s="662"/>
      <c r="BF21" s="246"/>
      <c r="BG21" s="247"/>
      <c r="BH21" s="246"/>
      <c r="BI21" s="633" t="str">
        <f>データ一覧!U378</f>
        <v>…</v>
      </c>
      <c r="BJ21" s="633"/>
      <c r="BK21" s="633"/>
      <c r="BL21" s="633"/>
      <c r="BM21" s="633"/>
      <c r="BN21" s="67"/>
      <c r="BO21" s="151"/>
      <c r="BP21" s="148"/>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508</v>
      </c>
      <c r="CO21" s="648"/>
      <c r="CP21" s="648"/>
      <c r="CQ21" s="649"/>
      <c r="CR21" s="647">
        <f>データ一覧!U510</f>
        <v>198</v>
      </c>
      <c r="CS21" s="648"/>
      <c r="CT21" s="648"/>
      <c r="CU21" s="649"/>
      <c r="CV21" s="647">
        <f>データ一覧!U535</f>
        <v>310</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データ一覧!U246</f>
        <v>177</v>
      </c>
      <c r="AE22" s="662"/>
      <c r="AF22" s="682"/>
      <c r="AG22" s="661">
        <f>データ一覧!U247</f>
        <v>867</v>
      </c>
      <c r="AH22" s="662"/>
      <c r="AI22" s="682"/>
      <c r="AJ22" s="661">
        <f>データ一覧!U248</f>
        <v>490</v>
      </c>
      <c r="AK22" s="662"/>
      <c r="AL22" s="662"/>
      <c r="AM22" s="663"/>
      <c r="AN22" s="148" t="s">
        <v>1187</v>
      </c>
      <c r="AO22" s="741" t="s">
        <v>509</v>
      </c>
      <c r="AP22" s="741"/>
      <c r="AQ22" s="741"/>
      <c r="AR22" s="741"/>
      <c r="AS22" s="741"/>
      <c r="AT22" s="741"/>
      <c r="AU22" s="741"/>
      <c r="AV22" s="249"/>
      <c r="AW22" s="150"/>
      <c r="AX22" s="633" t="str">
        <f>データ一覧!U329</f>
        <v>…</v>
      </c>
      <c r="AY22" s="633"/>
      <c r="AZ22" s="633"/>
      <c r="BA22" s="248"/>
      <c r="BB22" s="661" t="str">
        <f>+データ一覧!U354</f>
        <v>…</v>
      </c>
      <c r="BC22" s="662"/>
      <c r="BD22" s="662"/>
      <c r="BE22" s="662"/>
      <c r="BF22" s="246"/>
      <c r="BG22" s="247"/>
      <c r="BH22" s="246"/>
      <c r="BI22" s="633" t="str">
        <f>データ一覧!U379</f>
        <v>…</v>
      </c>
      <c r="BJ22" s="633"/>
      <c r="BK22" s="633"/>
      <c r="BL22" s="633"/>
      <c r="BM22" s="633"/>
      <c r="BN22" s="67"/>
      <c r="BO22" s="151"/>
      <c r="BP22" s="148" t="s">
        <v>799</v>
      </c>
      <c r="BQ22" s="67"/>
      <c r="BR22" s="67"/>
      <c r="BS22" s="67"/>
      <c r="BT22" s="67"/>
      <c r="BU22" s="67"/>
      <c r="BV22" s="647">
        <f>BZ22+CD22</f>
        <v>333</v>
      </c>
      <c r="BW22" s="648"/>
      <c r="BX22" s="648"/>
      <c r="BY22" s="649"/>
      <c r="BZ22" s="647">
        <f>データ一覧!U498</f>
        <v>189</v>
      </c>
      <c r="CA22" s="648"/>
      <c r="CB22" s="648"/>
      <c r="CC22" s="649"/>
      <c r="CD22" s="647">
        <f>データ一覧!U523</f>
        <v>144</v>
      </c>
      <c r="CE22" s="648"/>
      <c r="CF22" s="648"/>
      <c r="CG22" s="649"/>
      <c r="CH22" s="1477"/>
      <c r="CI22" s="1481" t="s">
        <v>800</v>
      </c>
      <c r="CJ22" s="623"/>
      <c r="CK22" s="623"/>
      <c r="CL22" s="623"/>
      <c r="CM22" s="624"/>
      <c r="CN22" s="647">
        <f>CR22+CV22</f>
        <v>29</v>
      </c>
      <c r="CO22" s="648"/>
      <c r="CP22" s="648"/>
      <c r="CQ22" s="649"/>
      <c r="CR22" s="647">
        <f>データ一覧!U511</f>
        <v>12</v>
      </c>
      <c r="CS22" s="648"/>
      <c r="CT22" s="648"/>
      <c r="CU22" s="649"/>
      <c r="CV22" s="647">
        <f>データ一覧!U536</f>
        <v>17</v>
      </c>
      <c r="CW22" s="648"/>
      <c r="CX22" s="648"/>
      <c r="CY22" s="1109"/>
    </row>
    <row r="23" spans="1:103" ht="15.75" customHeight="1" x14ac:dyDescent="0.15">
      <c r="A23" s="148" t="s">
        <v>801</v>
      </c>
      <c r="B23" s="67"/>
      <c r="C23" s="67"/>
      <c r="D23" s="67"/>
      <c r="E23" s="67"/>
      <c r="F23" s="162"/>
      <c r="G23" s="67"/>
      <c r="H23" s="945">
        <f>データ一覧!U8</f>
        <v>54</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データ一覧!U249</f>
        <v>4</v>
      </c>
      <c r="AE23" s="662"/>
      <c r="AF23" s="682"/>
      <c r="AG23" s="661">
        <f>データ一覧!U250</f>
        <v>8</v>
      </c>
      <c r="AH23" s="662"/>
      <c r="AI23" s="682"/>
      <c r="AJ23" s="661">
        <f>データ一覧!U251</f>
        <v>202</v>
      </c>
      <c r="AK23" s="662"/>
      <c r="AL23" s="662"/>
      <c r="AM23" s="663"/>
      <c r="AN23" s="148" t="s">
        <v>1188</v>
      </c>
      <c r="AO23" s="632" t="s">
        <v>510</v>
      </c>
      <c r="AP23" s="632"/>
      <c r="AQ23" s="632"/>
      <c r="AR23" s="632"/>
      <c r="AS23" s="632"/>
      <c r="AT23" s="632"/>
      <c r="AU23" s="632"/>
      <c r="AV23" s="67"/>
      <c r="AW23" s="150"/>
      <c r="AX23" s="633" t="str">
        <f>データ一覧!U330</f>
        <v>…</v>
      </c>
      <c r="AY23" s="633"/>
      <c r="AZ23" s="633"/>
      <c r="BA23" s="248"/>
      <c r="BB23" s="661" t="str">
        <f>+データ一覧!U355</f>
        <v>…</v>
      </c>
      <c r="BC23" s="662"/>
      <c r="BD23" s="662"/>
      <c r="BE23" s="662"/>
      <c r="BF23" s="246"/>
      <c r="BG23" s="247"/>
      <c r="BH23" s="246"/>
      <c r="BI23" s="633" t="str">
        <f>データ一覧!U380</f>
        <v>…</v>
      </c>
      <c r="BJ23" s="633"/>
      <c r="BK23" s="633"/>
      <c r="BL23" s="633"/>
      <c r="BM23" s="633"/>
      <c r="BN23" s="67"/>
      <c r="BO23" s="151"/>
      <c r="BP23" s="148" t="s">
        <v>775</v>
      </c>
      <c r="BQ23" s="632" t="s">
        <v>803</v>
      </c>
      <c r="BR23" s="632"/>
      <c r="BS23" s="632"/>
      <c r="BT23" s="632"/>
      <c r="BU23" s="711"/>
      <c r="BV23" s="647">
        <f t="shared" ref="BV23:BV32" si="0">BZ23+CD23</f>
        <v>268</v>
      </c>
      <c r="BW23" s="648"/>
      <c r="BX23" s="648"/>
      <c r="BY23" s="649"/>
      <c r="BZ23" s="647">
        <f>データ一覧!U499</f>
        <v>137</v>
      </c>
      <c r="CA23" s="648"/>
      <c r="CB23" s="648"/>
      <c r="CC23" s="649"/>
      <c r="CD23" s="647">
        <f>データ一覧!U524</f>
        <v>131</v>
      </c>
      <c r="CE23" s="648"/>
      <c r="CF23" s="648"/>
      <c r="CG23" s="649"/>
      <c r="CH23" s="1482" t="s">
        <v>804</v>
      </c>
      <c r="CI23" s="632" t="s">
        <v>805</v>
      </c>
      <c r="CJ23" s="625"/>
      <c r="CK23" s="625"/>
      <c r="CL23" s="625"/>
      <c r="CM23" s="626"/>
      <c r="CN23" s="647">
        <f t="shared" ref="CN23:CN32" si="1">CR23+CV23</f>
        <v>37</v>
      </c>
      <c r="CO23" s="648"/>
      <c r="CP23" s="648"/>
      <c r="CQ23" s="649"/>
      <c r="CR23" s="647">
        <f>データ一覧!U512</f>
        <v>22</v>
      </c>
      <c r="CS23" s="648"/>
      <c r="CT23" s="648"/>
      <c r="CU23" s="649"/>
      <c r="CV23" s="647">
        <f>データ一覧!U537</f>
        <v>15</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データ一覧!U12</f>
        <v>325.89999999999998</v>
      </c>
      <c r="M24" s="714"/>
      <c r="N24" s="714"/>
      <c r="O24" s="162"/>
      <c r="P24" s="67"/>
      <c r="Q24" s="714">
        <f>データ一覧!U13</f>
        <v>2263.1</v>
      </c>
      <c r="R24" s="714"/>
      <c r="S24" s="714"/>
      <c r="T24" s="162"/>
      <c r="U24" s="67"/>
      <c r="V24" s="714">
        <f>データ一覧!U14</f>
        <v>123.4</v>
      </c>
      <c r="W24" s="714"/>
      <c r="X24" s="714"/>
      <c r="Y24" s="151"/>
      <c r="Z24" s="837" t="s">
        <v>806</v>
      </c>
      <c r="AA24" s="645"/>
      <c r="AB24" s="645"/>
      <c r="AC24" s="672"/>
      <c r="AD24" s="1999">
        <f>データ一覧!U252</f>
        <v>0</v>
      </c>
      <c r="AE24" s="2000"/>
      <c r="AF24" s="2001"/>
      <c r="AG24" s="661" t="str">
        <f>データ一覧!U253</f>
        <v>…</v>
      </c>
      <c r="AH24" s="662"/>
      <c r="AI24" s="682"/>
      <c r="AJ24" s="661" t="str">
        <f>データ一覧!U254</f>
        <v>…</v>
      </c>
      <c r="AK24" s="662"/>
      <c r="AL24" s="662"/>
      <c r="AM24" s="663"/>
      <c r="AN24" s="148" t="s">
        <v>1189</v>
      </c>
      <c r="AO24" s="741" t="s">
        <v>511</v>
      </c>
      <c r="AP24" s="741"/>
      <c r="AQ24" s="741"/>
      <c r="AR24" s="741"/>
      <c r="AS24" s="741"/>
      <c r="AT24" s="741"/>
      <c r="AU24" s="741"/>
      <c r="AV24" s="67"/>
      <c r="AW24" s="150"/>
      <c r="AX24" s="633" t="str">
        <f>データ一覧!U331</f>
        <v>…</v>
      </c>
      <c r="AY24" s="633"/>
      <c r="AZ24" s="633"/>
      <c r="BA24" s="248"/>
      <c r="BB24" s="661" t="str">
        <f>+データ一覧!U356</f>
        <v>…</v>
      </c>
      <c r="BC24" s="662"/>
      <c r="BD24" s="662"/>
      <c r="BE24" s="662"/>
      <c r="BF24" s="246"/>
      <c r="BG24" s="247"/>
      <c r="BH24" s="246"/>
      <c r="BI24" s="633" t="str">
        <f>データ一覧!U381</f>
        <v>…</v>
      </c>
      <c r="BJ24" s="633"/>
      <c r="BK24" s="633"/>
      <c r="BL24" s="633"/>
      <c r="BM24" s="633"/>
      <c r="BN24" s="67"/>
      <c r="BO24" s="151"/>
      <c r="BP24" s="148" t="s">
        <v>775</v>
      </c>
      <c r="BQ24" s="741" t="s">
        <v>807</v>
      </c>
      <c r="BR24" s="964"/>
      <c r="BS24" s="964"/>
      <c r="BT24" s="964"/>
      <c r="BU24" s="965"/>
      <c r="BV24" s="647">
        <f t="shared" si="0"/>
        <v>5</v>
      </c>
      <c r="BW24" s="648"/>
      <c r="BX24" s="648"/>
      <c r="BY24" s="649"/>
      <c r="BZ24" s="647">
        <f>データ一覧!U500</f>
        <v>4</v>
      </c>
      <c r="CA24" s="648"/>
      <c r="CB24" s="648"/>
      <c r="CC24" s="649"/>
      <c r="CD24" s="647">
        <f>データ一覧!U525</f>
        <v>1</v>
      </c>
      <c r="CE24" s="648"/>
      <c r="CF24" s="648"/>
      <c r="CG24" s="649"/>
      <c r="CH24" s="1477" t="s">
        <v>808</v>
      </c>
      <c r="CI24" s="632" t="s">
        <v>809</v>
      </c>
      <c r="CJ24" s="625"/>
      <c r="CK24" s="625"/>
      <c r="CL24" s="625"/>
      <c r="CM24" s="626"/>
      <c r="CN24" s="647">
        <f t="shared" si="1"/>
        <v>157</v>
      </c>
      <c r="CO24" s="648"/>
      <c r="CP24" s="648"/>
      <c r="CQ24" s="649"/>
      <c r="CR24" s="647">
        <f>データ一覧!U513</f>
        <v>115</v>
      </c>
      <c r="CS24" s="648"/>
      <c r="CT24" s="648"/>
      <c r="CU24" s="649"/>
      <c r="CV24" s="647">
        <f>データ一覧!U538</f>
        <v>42</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t="str">
        <f>データ一覧!U332</f>
        <v>…</v>
      </c>
      <c r="AY25" s="633"/>
      <c r="AZ25" s="633"/>
      <c r="BA25" s="248"/>
      <c r="BB25" s="661" t="str">
        <f>+データ一覧!U357</f>
        <v>…</v>
      </c>
      <c r="BC25" s="662"/>
      <c r="BD25" s="662"/>
      <c r="BE25" s="662"/>
      <c r="BF25" s="246"/>
      <c r="BG25" s="247"/>
      <c r="BH25" s="246"/>
      <c r="BI25" s="633" t="str">
        <f>データ一覧!U382</f>
        <v>…</v>
      </c>
      <c r="BJ25" s="633"/>
      <c r="BK25" s="633"/>
      <c r="BL25" s="633"/>
      <c r="BM25" s="633"/>
      <c r="BN25" s="67"/>
      <c r="BO25" s="151"/>
      <c r="BP25" s="148" t="s">
        <v>775</v>
      </c>
      <c r="BQ25" s="632" t="s">
        <v>816</v>
      </c>
      <c r="BR25" s="919"/>
      <c r="BS25" s="919"/>
      <c r="BT25" s="919"/>
      <c r="BU25" s="920"/>
      <c r="BV25" s="647">
        <f t="shared" si="0"/>
        <v>60</v>
      </c>
      <c r="BW25" s="648"/>
      <c r="BX25" s="648"/>
      <c r="BY25" s="649"/>
      <c r="BZ25" s="647">
        <f>データ一覧!U501</f>
        <v>48</v>
      </c>
      <c r="CA25" s="648"/>
      <c r="CB25" s="648"/>
      <c r="CC25" s="649"/>
      <c r="CD25" s="647">
        <f>データ一覧!U526</f>
        <v>12</v>
      </c>
      <c r="CE25" s="648"/>
      <c r="CF25" s="648"/>
      <c r="CG25" s="649"/>
      <c r="CH25" s="1477" t="s">
        <v>775</v>
      </c>
      <c r="CI25" s="1483" t="s">
        <v>817</v>
      </c>
      <c r="CJ25" s="650"/>
      <c r="CK25" s="650"/>
      <c r="CL25" s="650"/>
      <c r="CM25" s="651"/>
      <c r="CN25" s="647">
        <f t="shared" si="1"/>
        <v>412</v>
      </c>
      <c r="CO25" s="648"/>
      <c r="CP25" s="648"/>
      <c r="CQ25" s="649"/>
      <c r="CR25" s="647">
        <f>データ一覧!U514</f>
        <v>124</v>
      </c>
      <c r="CS25" s="648"/>
      <c r="CT25" s="648"/>
      <c r="CU25" s="649"/>
      <c r="CV25" s="647">
        <f>データ一覧!U539</f>
        <v>288</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t="str">
        <f>データ一覧!$U$255</f>
        <v>-</v>
      </c>
      <c r="AE26" s="953"/>
      <c r="AF26" s="952">
        <f>データ一覧!$U$257</f>
        <v>0</v>
      </c>
      <c r="AG26" s="953"/>
      <c r="AH26" s="952" t="str">
        <f>データ一覧!$U$259</f>
        <v>-</v>
      </c>
      <c r="AI26" s="953"/>
      <c r="AJ26" s="952" t="str">
        <f>データ一覧!$U$261</f>
        <v>-</v>
      </c>
      <c r="AK26" s="953"/>
      <c r="AL26" s="952" t="str">
        <f>データ一覧!$U$263</f>
        <v>-</v>
      </c>
      <c r="AM26" s="957"/>
      <c r="AN26" s="148" t="s">
        <v>1192</v>
      </c>
      <c r="AO26" s="632" t="s">
        <v>513</v>
      </c>
      <c r="AP26" s="632"/>
      <c r="AQ26" s="632"/>
      <c r="AR26" s="632"/>
      <c r="AS26" s="632"/>
      <c r="AT26" s="632"/>
      <c r="AU26" s="632"/>
      <c r="AV26" s="67"/>
      <c r="AW26" s="150"/>
      <c r="AX26" s="633" t="str">
        <f>データ一覧!U333</f>
        <v>…</v>
      </c>
      <c r="AY26" s="633"/>
      <c r="AZ26" s="633"/>
      <c r="BA26" s="248"/>
      <c r="BB26" s="661" t="str">
        <f>+データ一覧!U358</f>
        <v>…</v>
      </c>
      <c r="BC26" s="662"/>
      <c r="BD26" s="662"/>
      <c r="BE26" s="662"/>
      <c r="BF26" s="246"/>
      <c r="BG26" s="247"/>
      <c r="BH26" s="246"/>
      <c r="BI26" s="633" t="str">
        <f>データ一覧!U383</f>
        <v>…</v>
      </c>
      <c r="BJ26" s="633"/>
      <c r="BK26" s="633"/>
      <c r="BL26" s="633"/>
      <c r="BM26" s="633"/>
      <c r="BN26" s="67"/>
      <c r="BO26" s="151"/>
      <c r="BP26" s="148" t="s">
        <v>820</v>
      </c>
      <c r="BQ26" s="67"/>
      <c r="BR26" s="67"/>
      <c r="BS26" s="67"/>
      <c r="BT26" s="67"/>
      <c r="BU26" s="67"/>
      <c r="BV26" s="647">
        <f t="shared" si="0"/>
        <v>1429</v>
      </c>
      <c r="BW26" s="648"/>
      <c r="BX26" s="648"/>
      <c r="BY26" s="649"/>
      <c r="BZ26" s="647">
        <f>データ一覧!U502</f>
        <v>1110</v>
      </c>
      <c r="CA26" s="648"/>
      <c r="CB26" s="648"/>
      <c r="CC26" s="649"/>
      <c r="CD26" s="647">
        <f>データ一覧!U527</f>
        <v>319</v>
      </c>
      <c r="CE26" s="648"/>
      <c r="CF26" s="648"/>
      <c r="CG26" s="649"/>
      <c r="CH26" s="1477" t="s">
        <v>775</v>
      </c>
      <c r="CI26" s="921" t="s">
        <v>821</v>
      </c>
      <c r="CJ26" s="627"/>
      <c r="CK26" s="627"/>
      <c r="CL26" s="627"/>
      <c r="CM26" s="628"/>
      <c r="CN26" s="647">
        <f t="shared" si="1"/>
        <v>127</v>
      </c>
      <c r="CO26" s="648"/>
      <c r="CP26" s="648"/>
      <c r="CQ26" s="649"/>
      <c r="CR26" s="647">
        <f>データ一覧!U515</f>
        <v>47</v>
      </c>
      <c r="CS26" s="648"/>
      <c r="CT26" s="648"/>
      <c r="CU26" s="649"/>
      <c r="CV26" s="647">
        <f>データ一覧!U540</f>
        <v>80</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t="str">
        <f>データ一覧!U334</f>
        <v>…</v>
      </c>
      <c r="AY27" s="633"/>
      <c r="AZ27" s="633"/>
      <c r="BA27" s="248"/>
      <c r="BB27" s="661" t="str">
        <f>+データ一覧!U359</f>
        <v>…</v>
      </c>
      <c r="BC27" s="662"/>
      <c r="BD27" s="662"/>
      <c r="BE27" s="662"/>
      <c r="BF27" s="246"/>
      <c r="BG27" s="247"/>
      <c r="BH27" s="246"/>
      <c r="BI27" s="633" t="str">
        <f>データ一覧!U384</f>
        <v>…</v>
      </c>
      <c r="BJ27" s="633"/>
      <c r="BK27" s="633"/>
      <c r="BL27" s="633"/>
      <c r="BM27" s="633"/>
      <c r="BN27" s="67"/>
      <c r="BO27" s="151"/>
      <c r="BP27" s="148"/>
      <c r="BQ27" s="703" t="s">
        <v>826</v>
      </c>
      <c r="BR27" s="703"/>
      <c r="BS27" s="703"/>
      <c r="BT27" s="703"/>
      <c r="BU27" s="704"/>
      <c r="BV27" s="647">
        <f t="shared" si="0"/>
        <v>0</v>
      </c>
      <c r="BW27" s="648"/>
      <c r="BX27" s="648"/>
      <c r="BY27" s="649"/>
      <c r="BZ27" s="647">
        <v>0</v>
      </c>
      <c r="CA27" s="648"/>
      <c r="CB27" s="648"/>
      <c r="CC27" s="649"/>
      <c r="CD27" s="647">
        <v>0</v>
      </c>
      <c r="CE27" s="648"/>
      <c r="CF27" s="648"/>
      <c r="CG27" s="649"/>
      <c r="CH27" s="1477" t="s">
        <v>775</v>
      </c>
      <c r="CI27" s="921" t="s">
        <v>827</v>
      </c>
      <c r="CJ27" s="627"/>
      <c r="CK27" s="627"/>
      <c r="CL27" s="627"/>
      <c r="CM27" s="628"/>
      <c r="CN27" s="647">
        <f t="shared" si="1"/>
        <v>182</v>
      </c>
      <c r="CO27" s="648"/>
      <c r="CP27" s="648"/>
      <c r="CQ27" s="649"/>
      <c r="CR27" s="647">
        <f>データ一覧!U516</f>
        <v>74</v>
      </c>
      <c r="CS27" s="648"/>
      <c r="CT27" s="648"/>
      <c r="CU27" s="649"/>
      <c r="CV27" s="647">
        <f>データ一覧!U541</f>
        <v>108</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1088">
        <f>データ一覧!$U$256</f>
        <v>0</v>
      </c>
      <c r="AE28" s="1847"/>
      <c r="AF28" s="1088">
        <f>データ一覧!$U$258</f>
        <v>0</v>
      </c>
      <c r="AG28" s="1847"/>
      <c r="AH28" s="1088">
        <f>データ一覧!$U$260</f>
        <v>0</v>
      </c>
      <c r="AI28" s="1847"/>
      <c r="AJ28" s="1088" t="str">
        <f>データ一覧!$U$262</f>
        <v>-</v>
      </c>
      <c r="AK28" s="1847"/>
      <c r="AL28" s="1088" t="str">
        <f>データ一覧!$U$264</f>
        <v>-</v>
      </c>
      <c r="AM28" s="1089"/>
      <c r="AN28" s="148" t="s">
        <v>1195</v>
      </c>
      <c r="AO28" s="632" t="s">
        <v>515</v>
      </c>
      <c r="AP28" s="632"/>
      <c r="AQ28" s="632"/>
      <c r="AR28" s="632"/>
      <c r="AS28" s="632"/>
      <c r="AT28" s="632"/>
      <c r="AU28" s="632"/>
      <c r="AV28" s="67"/>
      <c r="AW28" s="150"/>
      <c r="AX28" s="633" t="str">
        <f>データ一覧!U335</f>
        <v>…</v>
      </c>
      <c r="AY28" s="633"/>
      <c r="AZ28" s="633"/>
      <c r="BA28" s="248"/>
      <c r="BB28" s="661" t="str">
        <f>+データ一覧!U360</f>
        <v>…</v>
      </c>
      <c r="BC28" s="662"/>
      <c r="BD28" s="662"/>
      <c r="BE28" s="662"/>
      <c r="BF28" s="246"/>
      <c r="BG28" s="247"/>
      <c r="BH28" s="246"/>
      <c r="BI28" s="633" t="str">
        <f>データ一覧!U385</f>
        <v>…</v>
      </c>
      <c r="BJ28" s="633"/>
      <c r="BK28" s="633"/>
      <c r="BL28" s="633"/>
      <c r="BM28" s="633"/>
      <c r="BN28" s="67"/>
      <c r="BO28" s="151"/>
      <c r="BP28" s="148" t="s">
        <v>775</v>
      </c>
      <c r="BQ28" s="632" t="s">
        <v>836</v>
      </c>
      <c r="BR28" s="919"/>
      <c r="BS28" s="919"/>
      <c r="BT28" s="919"/>
      <c r="BU28" s="920"/>
      <c r="BV28" s="647">
        <f t="shared" si="0"/>
        <v>923</v>
      </c>
      <c r="BW28" s="648"/>
      <c r="BX28" s="648"/>
      <c r="BY28" s="649"/>
      <c r="BZ28" s="647">
        <f>データ一覧!U504</f>
        <v>788</v>
      </c>
      <c r="CA28" s="648"/>
      <c r="CB28" s="648"/>
      <c r="CC28" s="649"/>
      <c r="CD28" s="647">
        <f>データ一覧!U529</f>
        <v>135</v>
      </c>
      <c r="CE28" s="648"/>
      <c r="CF28" s="648"/>
      <c r="CG28" s="649"/>
      <c r="CH28" s="1477"/>
      <c r="CI28" s="632" t="s">
        <v>640</v>
      </c>
      <c r="CJ28" s="623"/>
      <c r="CK28" s="623"/>
      <c r="CL28" s="623"/>
      <c r="CM28" s="624"/>
      <c r="CN28" s="647">
        <f t="shared" si="1"/>
        <v>618</v>
      </c>
      <c r="CO28" s="648"/>
      <c r="CP28" s="648"/>
      <c r="CQ28" s="649"/>
      <c r="CR28" s="647">
        <f>データ一覧!U517</f>
        <v>123</v>
      </c>
      <c r="CS28" s="648"/>
      <c r="CT28" s="648"/>
      <c r="CU28" s="649"/>
      <c r="CV28" s="647">
        <f>データ一覧!U542</f>
        <v>495</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t="str">
        <f>データ一覧!U336</f>
        <v>…</v>
      </c>
      <c r="AY29" s="633"/>
      <c r="AZ29" s="633"/>
      <c r="BA29" s="248"/>
      <c r="BB29" s="661" t="str">
        <f>+データ一覧!U361</f>
        <v>…</v>
      </c>
      <c r="BC29" s="662"/>
      <c r="BD29" s="662"/>
      <c r="BE29" s="662"/>
      <c r="BF29" s="246"/>
      <c r="BG29" s="247"/>
      <c r="BH29" s="246"/>
      <c r="BI29" s="633" t="str">
        <f>データ一覧!U386</f>
        <v>…</v>
      </c>
      <c r="BJ29" s="633"/>
      <c r="BK29" s="633"/>
      <c r="BL29" s="633"/>
      <c r="BM29" s="633"/>
      <c r="BN29" s="67"/>
      <c r="BO29" s="151"/>
      <c r="BP29" s="148"/>
      <c r="BQ29" s="632" t="s">
        <v>841</v>
      </c>
      <c r="BR29" s="919"/>
      <c r="BS29" s="919"/>
      <c r="BT29" s="919"/>
      <c r="BU29" s="920"/>
      <c r="BV29" s="647">
        <f t="shared" si="0"/>
        <v>506</v>
      </c>
      <c r="BW29" s="648"/>
      <c r="BX29" s="648"/>
      <c r="BY29" s="649"/>
      <c r="BZ29" s="647">
        <f>データ一覧!U505</f>
        <v>322</v>
      </c>
      <c r="CA29" s="648"/>
      <c r="CB29" s="648"/>
      <c r="CC29" s="649"/>
      <c r="CD29" s="647">
        <f>データ一覧!U530</f>
        <v>184</v>
      </c>
      <c r="CE29" s="648"/>
      <c r="CF29" s="648"/>
      <c r="CG29" s="649"/>
      <c r="CH29" s="1477"/>
      <c r="CI29" s="1483" t="s">
        <v>374</v>
      </c>
      <c r="CJ29" s="650"/>
      <c r="CK29" s="650"/>
      <c r="CL29" s="650"/>
      <c r="CM29" s="651"/>
      <c r="CN29" s="647">
        <f t="shared" si="1"/>
        <v>80</v>
      </c>
      <c r="CO29" s="648"/>
      <c r="CP29" s="648"/>
      <c r="CQ29" s="649"/>
      <c r="CR29" s="647">
        <f>データ一覧!U518</f>
        <v>52</v>
      </c>
      <c r="CS29" s="648"/>
      <c r="CT29" s="648"/>
      <c r="CU29" s="649"/>
      <c r="CV29" s="647">
        <f>データ一覧!U543</f>
        <v>28</v>
      </c>
      <c r="CW29" s="648"/>
      <c r="CX29" s="648"/>
      <c r="CY29" s="1109"/>
    </row>
    <row r="30" spans="1:103" ht="15.75" customHeight="1" x14ac:dyDescent="0.15">
      <c r="A30" s="169" t="str">
        <f>データ一覧!$A$22</f>
        <v xml:space="preserve"> 2.10.1</v>
      </c>
      <c r="B30" s="67"/>
      <c r="C30" s="67"/>
      <c r="D30" s="67"/>
      <c r="E30" s="67"/>
      <c r="F30" s="718">
        <f>データ一覧!U22</f>
        <v>3822</v>
      </c>
      <c r="G30" s="1489"/>
      <c r="H30" s="1490"/>
      <c r="I30" s="718">
        <f>+L30+O30</f>
        <v>12425</v>
      </c>
      <c r="J30" s="719"/>
      <c r="K30" s="720"/>
      <c r="L30" s="718">
        <f>データ一覧!U24</f>
        <v>6250</v>
      </c>
      <c r="M30" s="1489"/>
      <c r="N30" s="1490"/>
      <c r="O30" s="718">
        <f>データ一覧!U25</f>
        <v>6175</v>
      </c>
      <c r="P30" s="1489"/>
      <c r="Q30" s="1490"/>
      <c r="R30" s="150"/>
      <c r="S30" s="1491">
        <f t="shared" ref="S30:S35" si="2">+L30/O30*100</f>
        <v>101.21457489878543</v>
      </c>
      <c r="T30" s="1492"/>
      <c r="U30" s="1493">
        <f>データ一覧!U27</f>
        <v>3.2509157509157509</v>
      </c>
      <c r="V30" s="1494"/>
      <c r="W30" s="999">
        <f>データ一覧!U28</f>
        <v>172.6</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t="str">
        <f>データ一覧!U337</f>
        <v>…</v>
      </c>
      <c r="AY30" s="633"/>
      <c r="AZ30" s="633"/>
      <c r="BA30" s="248"/>
      <c r="BB30" s="661" t="str">
        <f>+データ一覧!U362</f>
        <v>…</v>
      </c>
      <c r="BC30" s="662"/>
      <c r="BD30" s="662"/>
      <c r="BE30" s="662"/>
      <c r="BF30" s="246"/>
      <c r="BG30" s="247"/>
      <c r="BH30" s="246"/>
      <c r="BI30" s="633" t="str">
        <f>データ一覧!U387</f>
        <v>…</v>
      </c>
      <c r="BJ30" s="633"/>
      <c r="BK30" s="633"/>
      <c r="BL30" s="633"/>
      <c r="BM30" s="633"/>
      <c r="BN30" s="67"/>
      <c r="BO30" s="151"/>
      <c r="BP30" s="148" t="s">
        <v>843</v>
      </c>
      <c r="BQ30" s="565"/>
      <c r="BR30" s="566"/>
      <c r="BS30" s="566"/>
      <c r="BT30" s="566"/>
      <c r="BU30" s="566"/>
      <c r="BV30" s="647">
        <f t="shared" si="0"/>
        <v>3586</v>
      </c>
      <c r="BW30" s="648"/>
      <c r="BX30" s="648"/>
      <c r="BY30" s="649"/>
      <c r="BZ30" s="647">
        <f>データ一覧!U506</f>
        <v>1921</v>
      </c>
      <c r="CA30" s="648"/>
      <c r="CB30" s="648"/>
      <c r="CC30" s="649"/>
      <c r="CD30" s="647">
        <f>データ一覧!U531</f>
        <v>1665</v>
      </c>
      <c r="CE30" s="648"/>
      <c r="CF30" s="648"/>
      <c r="CG30" s="649"/>
      <c r="CH30" s="1477"/>
      <c r="CI30" s="632" t="s">
        <v>844</v>
      </c>
      <c r="CJ30" s="623"/>
      <c r="CK30" s="623"/>
      <c r="CL30" s="623"/>
      <c r="CM30" s="624"/>
      <c r="CN30" s="647">
        <f t="shared" si="1"/>
        <v>527</v>
      </c>
      <c r="CO30" s="648"/>
      <c r="CP30" s="648"/>
      <c r="CQ30" s="649"/>
      <c r="CR30" s="647">
        <f>データ一覧!U519</f>
        <v>367</v>
      </c>
      <c r="CS30" s="648"/>
      <c r="CT30" s="648"/>
      <c r="CU30" s="649"/>
      <c r="CV30" s="647">
        <f>データ一覧!U544</f>
        <v>160</v>
      </c>
      <c r="CW30" s="648"/>
      <c r="CX30" s="648"/>
      <c r="CY30" s="1109"/>
    </row>
    <row r="31" spans="1:103" ht="15.75" customHeight="1" x14ac:dyDescent="0.15">
      <c r="A31" s="169" t="str">
        <f>データ一覧!$A$29</f>
        <v xml:space="preserve"> 7.10.1</v>
      </c>
      <c r="B31" s="67"/>
      <c r="C31" s="67"/>
      <c r="D31" s="67"/>
      <c r="E31" s="67"/>
      <c r="F31" s="718">
        <f>データ一覧!U29</f>
        <v>3816</v>
      </c>
      <c r="G31" s="1489"/>
      <c r="H31" s="1490"/>
      <c r="I31" s="718">
        <f>+L31+O31</f>
        <v>12201</v>
      </c>
      <c r="J31" s="719"/>
      <c r="K31" s="720"/>
      <c r="L31" s="718">
        <f>データ一覧!U31</f>
        <v>6086</v>
      </c>
      <c r="M31" s="719"/>
      <c r="N31" s="720"/>
      <c r="O31" s="718">
        <f>データ一覧!U32</f>
        <v>6115</v>
      </c>
      <c r="P31" s="719"/>
      <c r="Q31" s="720"/>
      <c r="R31" s="67"/>
      <c r="S31" s="1491">
        <f t="shared" si="2"/>
        <v>99.52575633687654</v>
      </c>
      <c r="T31" s="1492"/>
      <c r="U31" s="1495">
        <f>データ一覧!U34</f>
        <v>3.1973270440251573</v>
      </c>
      <c r="V31" s="1496"/>
      <c r="W31" s="999">
        <f>データ一覧!U35</f>
        <v>169.4</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t="str">
        <f>データ一覧!U338</f>
        <v>…</v>
      </c>
      <c r="AY31" s="633"/>
      <c r="AZ31" s="633"/>
      <c r="BA31" s="248"/>
      <c r="BB31" s="661" t="str">
        <f>+データ一覧!U363</f>
        <v>…</v>
      </c>
      <c r="BC31" s="662"/>
      <c r="BD31" s="662"/>
      <c r="BE31" s="662"/>
      <c r="BF31" s="246"/>
      <c r="BG31" s="247"/>
      <c r="BH31" s="246"/>
      <c r="BI31" s="633" t="str">
        <f>データ一覧!U388</f>
        <v>…</v>
      </c>
      <c r="BJ31" s="633"/>
      <c r="BK31" s="633"/>
      <c r="BL31" s="633"/>
      <c r="BM31" s="633"/>
      <c r="BN31" s="67"/>
      <c r="BO31" s="151"/>
      <c r="BP31" s="148"/>
      <c r="BQ31" s="921" t="s">
        <v>845</v>
      </c>
      <c r="BR31" s="921"/>
      <c r="BS31" s="921"/>
      <c r="BT31" s="921"/>
      <c r="BU31" s="922"/>
      <c r="BV31" s="647">
        <f t="shared" si="0"/>
        <v>524</v>
      </c>
      <c r="BW31" s="648"/>
      <c r="BX31" s="648"/>
      <c r="BY31" s="649"/>
      <c r="BZ31" s="647">
        <f>データ一覧!U507</f>
        <v>497</v>
      </c>
      <c r="CA31" s="648"/>
      <c r="CB31" s="648"/>
      <c r="CC31" s="649"/>
      <c r="CD31" s="647">
        <f>データ一覧!U532</f>
        <v>27</v>
      </c>
      <c r="CE31" s="648"/>
      <c r="CF31" s="648"/>
      <c r="CG31" s="649"/>
      <c r="CH31" s="1477"/>
      <c r="CI31" s="632" t="s">
        <v>846</v>
      </c>
      <c r="CJ31" s="623"/>
      <c r="CK31" s="623"/>
      <c r="CL31" s="623"/>
      <c r="CM31" s="624"/>
      <c r="CN31" s="647">
        <f t="shared" si="1"/>
        <v>235</v>
      </c>
      <c r="CO31" s="648"/>
      <c r="CP31" s="648"/>
      <c r="CQ31" s="649"/>
      <c r="CR31" s="647">
        <f>データ一覧!U520</f>
        <v>171</v>
      </c>
      <c r="CS31" s="648"/>
      <c r="CT31" s="648"/>
      <c r="CU31" s="649"/>
      <c r="CV31" s="647">
        <f>データ一覧!U545</f>
        <v>64</v>
      </c>
      <c r="CW31" s="648"/>
      <c r="CX31" s="648"/>
      <c r="CY31" s="1109"/>
    </row>
    <row r="32" spans="1:103" ht="15.75" customHeight="1" x14ac:dyDescent="0.15">
      <c r="A32" s="169" t="str">
        <f>データ一覧!$A$36</f>
        <v>12.10.1</v>
      </c>
      <c r="B32" s="1499"/>
      <c r="C32" s="67"/>
      <c r="D32" s="67"/>
      <c r="E32" s="67"/>
      <c r="F32" s="718">
        <f>データ一覧!U36</f>
        <v>4015</v>
      </c>
      <c r="G32" s="719"/>
      <c r="H32" s="720"/>
      <c r="I32" s="718">
        <f>+L32+O32</f>
        <v>12119</v>
      </c>
      <c r="J32" s="719"/>
      <c r="K32" s="720"/>
      <c r="L32" s="718">
        <f>データ一覧!U38</f>
        <v>6076</v>
      </c>
      <c r="M32" s="719"/>
      <c r="N32" s="720"/>
      <c r="O32" s="718">
        <f>データ一覧!U39</f>
        <v>6043</v>
      </c>
      <c r="P32" s="719"/>
      <c r="Q32" s="720"/>
      <c r="R32" s="67"/>
      <c r="S32" s="1491">
        <f t="shared" si="2"/>
        <v>100.54608638093663</v>
      </c>
      <c r="T32" s="1492"/>
      <c r="U32" s="1495">
        <f>データ一覧!U41</f>
        <v>3.0184308841843088</v>
      </c>
      <c r="V32" s="1496"/>
      <c r="W32" s="999">
        <f>データ一覧!U42</f>
        <v>168.2</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t="str">
        <f>データ一覧!U339</f>
        <v>…</v>
      </c>
      <c r="AY32" s="633"/>
      <c r="AZ32" s="633"/>
      <c r="BA32" s="248"/>
      <c r="BB32" s="661" t="str">
        <f>+データ一覧!U364</f>
        <v>…</v>
      </c>
      <c r="BC32" s="662"/>
      <c r="BD32" s="662"/>
      <c r="BE32" s="662"/>
      <c r="BF32" s="246"/>
      <c r="BG32" s="247"/>
      <c r="BH32" s="246"/>
      <c r="BI32" s="633" t="str">
        <f>データ一覧!U389</f>
        <v>…</v>
      </c>
      <c r="BJ32" s="633"/>
      <c r="BK32" s="633"/>
      <c r="BL32" s="633"/>
      <c r="BM32" s="633"/>
      <c r="BN32" s="67"/>
      <c r="BO32" s="151"/>
      <c r="BP32" s="148"/>
      <c r="BQ32" s="632" t="s">
        <v>848</v>
      </c>
      <c r="BR32" s="919"/>
      <c r="BS32" s="919"/>
      <c r="BT32" s="919"/>
      <c r="BU32" s="920"/>
      <c r="BV32" s="647">
        <f t="shared" si="0"/>
        <v>16</v>
      </c>
      <c r="BW32" s="648"/>
      <c r="BX32" s="648"/>
      <c r="BY32" s="649"/>
      <c r="BZ32" s="647">
        <f>データ一覧!U508</f>
        <v>9</v>
      </c>
      <c r="CA32" s="648"/>
      <c r="CB32" s="648"/>
      <c r="CC32" s="649"/>
      <c r="CD32" s="647">
        <f>データ一覧!U533</f>
        <v>7</v>
      </c>
      <c r="CE32" s="648"/>
      <c r="CF32" s="648"/>
      <c r="CG32" s="649"/>
      <c r="CH32" s="1477" t="s">
        <v>849</v>
      </c>
      <c r="CI32" s="565"/>
      <c r="CJ32" s="68"/>
      <c r="CK32" s="68"/>
      <c r="CL32" s="68"/>
      <c r="CM32" s="259"/>
      <c r="CN32" s="647">
        <f t="shared" si="1"/>
        <v>206</v>
      </c>
      <c r="CO32" s="648"/>
      <c r="CP32" s="648"/>
      <c r="CQ32" s="649"/>
      <c r="CR32" s="647">
        <f>データ一覧!U521</f>
        <v>112</v>
      </c>
      <c r="CS32" s="648"/>
      <c r="CT32" s="648"/>
      <c r="CU32" s="649"/>
      <c r="CV32" s="647">
        <f>データ一覧!U546</f>
        <v>94</v>
      </c>
      <c r="CW32" s="648"/>
      <c r="CX32" s="648"/>
      <c r="CY32" s="1109"/>
    </row>
    <row r="33" spans="1:103" ht="15.75" customHeight="1" x14ac:dyDescent="0.15">
      <c r="A33" s="169" t="str">
        <f>+データ一覧!$A$43</f>
        <v>17.10.1</v>
      </c>
      <c r="B33" s="67"/>
      <c r="C33" s="67"/>
      <c r="D33" s="67"/>
      <c r="E33" s="67"/>
      <c r="F33" s="718">
        <f>データ一覧!U43</f>
        <v>4014</v>
      </c>
      <c r="G33" s="1489"/>
      <c r="H33" s="1490"/>
      <c r="I33" s="718">
        <f>+L33+O33</f>
        <v>11630</v>
      </c>
      <c r="J33" s="719"/>
      <c r="K33" s="720"/>
      <c r="L33" s="718">
        <f>データ一覧!U45</f>
        <v>5729</v>
      </c>
      <c r="M33" s="1489"/>
      <c r="N33" s="1490"/>
      <c r="O33" s="718">
        <f>データ一覧!U46</f>
        <v>5901</v>
      </c>
      <c r="P33" s="1489"/>
      <c r="Q33" s="1490"/>
      <c r="R33" s="150"/>
      <c r="S33" s="1491">
        <f t="shared" si="2"/>
        <v>97.085239789866122</v>
      </c>
      <c r="T33" s="1492"/>
      <c r="U33" s="1493">
        <f>データ一覧!U48</f>
        <v>2.8973592426507224</v>
      </c>
      <c r="V33" s="1494"/>
      <c r="W33" s="999">
        <f>データ一覧!U49</f>
        <v>161.30000000000001</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t="str">
        <f>データ一覧!U340</f>
        <v>…</v>
      </c>
      <c r="AY33" s="633"/>
      <c r="AZ33" s="633"/>
      <c r="BA33" s="248"/>
      <c r="BB33" s="661" t="str">
        <f>+データ一覧!U365</f>
        <v>…</v>
      </c>
      <c r="BC33" s="662"/>
      <c r="BD33" s="662"/>
      <c r="BE33" s="662"/>
      <c r="BF33" s="246"/>
      <c r="BG33" s="247"/>
      <c r="BH33" s="246"/>
      <c r="BI33" s="633" t="str">
        <f>データ一覧!U390</f>
        <v>…</v>
      </c>
      <c r="BJ33" s="633"/>
      <c r="BK33" s="633"/>
      <c r="BL33" s="633"/>
      <c r="BM33" s="633"/>
      <c r="BN33" s="67"/>
      <c r="BO33" s="151"/>
      <c r="BP33" s="148" t="s">
        <v>775</v>
      </c>
      <c r="BQ33" s="1481" t="s">
        <v>851</v>
      </c>
      <c r="BR33" s="623"/>
      <c r="BS33" s="623"/>
      <c r="BT33" s="623"/>
      <c r="BU33" s="624"/>
      <c r="BV33" s="647">
        <f>BZ33+CD33</f>
        <v>134</v>
      </c>
      <c r="BW33" s="648"/>
      <c r="BX33" s="648"/>
      <c r="BY33" s="649"/>
      <c r="BZ33" s="647">
        <f>データ一覧!U509</f>
        <v>110</v>
      </c>
      <c r="CA33" s="648"/>
      <c r="CB33" s="648"/>
      <c r="CC33" s="649"/>
      <c r="CD33" s="647">
        <f>データ一覧!U534</f>
        <v>24</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データ一覧!U50</f>
        <v>4044</v>
      </c>
      <c r="G34" s="1489"/>
      <c r="H34" s="1490"/>
      <c r="I34" s="718">
        <f>+L34+O34</f>
        <v>11062</v>
      </c>
      <c r="J34" s="719"/>
      <c r="K34" s="720"/>
      <c r="L34" s="718">
        <f>データ一覧!U52</f>
        <v>5521</v>
      </c>
      <c r="M34" s="1489"/>
      <c r="N34" s="1490"/>
      <c r="O34" s="718">
        <f>データ一覧!U53</f>
        <v>5541</v>
      </c>
      <c r="P34" s="1489"/>
      <c r="Q34" s="1490"/>
      <c r="R34" s="150"/>
      <c r="S34" s="1491">
        <f t="shared" si="2"/>
        <v>99.639054322324498</v>
      </c>
      <c r="T34" s="1492"/>
      <c r="U34" s="1493">
        <f>+データ一覧!U55</f>
        <v>2.7354104846686451</v>
      </c>
      <c r="V34" s="1494"/>
      <c r="W34" s="999">
        <f>データ一覧!U56</f>
        <v>153.30000000000001</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t="str">
        <f>データ一覧!U341</f>
        <v>…</v>
      </c>
      <c r="AY34" s="633"/>
      <c r="AZ34" s="633"/>
      <c r="BA34" s="248"/>
      <c r="BB34" s="661" t="str">
        <f>+データ一覧!U366</f>
        <v>…</v>
      </c>
      <c r="BC34" s="662"/>
      <c r="BD34" s="662"/>
      <c r="BE34" s="662"/>
      <c r="BF34" s="246"/>
      <c r="BG34" s="247"/>
      <c r="BH34" s="246"/>
      <c r="BI34" s="633" t="str">
        <f>データ一覧!U391</f>
        <v>…</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305"/>
      <c r="CU34" s="305"/>
      <c r="CV34" s="305"/>
      <c r="CW34" s="305"/>
      <c r="CX34" s="305"/>
      <c r="CY34" s="306"/>
    </row>
    <row r="35" spans="1:103" ht="15.75" customHeight="1" x14ac:dyDescent="0.15">
      <c r="A35" s="169" t="str">
        <f>データ一覧!$A$57</f>
        <v>27.10.1</v>
      </c>
      <c r="B35" s="67"/>
      <c r="C35" s="67"/>
      <c r="D35" s="67"/>
      <c r="E35" s="67"/>
      <c r="F35" s="718">
        <f>データ一覧!U57</f>
        <v>4191</v>
      </c>
      <c r="G35" s="623"/>
      <c r="H35" s="624"/>
      <c r="I35" s="718">
        <f>データ一覧!U58</f>
        <v>10596</v>
      </c>
      <c r="J35" s="623"/>
      <c r="K35" s="624"/>
      <c r="L35" s="1754">
        <f>データ一覧!U59</f>
        <v>5417</v>
      </c>
      <c r="M35" s="667"/>
      <c r="N35" s="927"/>
      <c r="O35" s="1754">
        <f>データ一覧!U60</f>
        <v>5179</v>
      </c>
      <c r="P35" s="667"/>
      <c r="Q35" s="927"/>
      <c r="R35" s="1505"/>
      <c r="S35" s="1491">
        <f t="shared" si="2"/>
        <v>104.59548175323421</v>
      </c>
      <c r="T35" s="1492"/>
      <c r="U35" s="1493">
        <f>データ一覧!U62</f>
        <v>2.5282748747315678</v>
      </c>
      <c r="V35" s="713"/>
      <c r="W35" s="999">
        <f>データ一覧!U63</f>
        <v>146.4</v>
      </c>
      <c r="X35" s="623"/>
      <c r="Y35" s="910"/>
      <c r="Z35" s="67" t="s">
        <v>852</v>
      </c>
      <c r="AA35" s="67"/>
      <c r="AB35" s="67"/>
      <c r="AC35" s="162"/>
      <c r="AD35" s="666">
        <f>データ一覧!U265</f>
        <v>5332.7699999998786</v>
      </c>
      <c r="AE35" s="1072"/>
      <c r="AF35" s="217"/>
      <c r="AG35" s="218" t="s">
        <v>853</v>
      </c>
      <c r="AH35" s="219"/>
      <c r="AI35" s="219"/>
      <c r="AJ35" s="220"/>
      <c r="AK35" s="666">
        <f>データ一覧!U268</f>
        <v>348.61999999999898</v>
      </c>
      <c r="AL35" s="1072"/>
      <c r="AM35" s="221"/>
      <c r="AN35" s="148" t="s">
        <v>1203</v>
      </c>
      <c r="AO35" s="632" t="s">
        <v>522</v>
      </c>
      <c r="AP35" s="632"/>
      <c r="AQ35" s="632"/>
      <c r="AR35" s="632"/>
      <c r="AS35" s="632"/>
      <c r="AT35" s="632"/>
      <c r="AU35" s="632"/>
      <c r="AV35" s="67"/>
      <c r="AW35" s="150"/>
      <c r="AX35" s="633" t="str">
        <f>データ一覧!U342</f>
        <v>…</v>
      </c>
      <c r="AY35" s="633"/>
      <c r="AZ35" s="633"/>
      <c r="BA35" s="248"/>
      <c r="BB35" s="661" t="str">
        <f>+データ一覧!U367</f>
        <v>…</v>
      </c>
      <c r="BC35" s="662"/>
      <c r="BD35" s="662"/>
      <c r="BE35" s="662"/>
      <c r="BF35" s="246"/>
      <c r="BG35" s="247"/>
      <c r="BH35" s="246"/>
      <c r="BI35" s="633" t="str">
        <f>データ一覧!U392</f>
        <v>…</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308"/>
      <c r="CU35" s="308"/>
      <c r="CV35" s="308"/>
      <c r="CW35" s="308"/>
      <c r="CX35" s="308"/>
      <c r="CY35" s="309"/>
    </row>
    <row r="36" spans="1:103" ht="15.75" customHeight="1" x14ac:dyDescent="0.15">
      <c r="A36" s="148" t="s">
        <v>854</v>
      </c>
      <c r="B36" s="507"/>
      <c r="C36" s="507"/>
      <c r="D36" s="507"/>
      <c r="E36" s="507"/>
      <c r="F36" s="718">
        <f>データ一覧!U64</f>
        <v>4500</v>
      </c>
      <c r="G36" s="712"/>
      <c r="H36" s="712"/>
      <c r="I36" s="718">
        <f>データ一覧!U65</f>
        <v>10326</v>
      </c>
      <c r="J36" s="712"/>
      <c r="K36" s="712"/>
      <c r="L36" s="718">
        <f>データ一覧!U66</f>
        <v>5424</v>
      </c>
      <c r="M36" s="712"/>
      <c r="N36" s="712"/>
      <c r="O36" s="718">
        <f>データ一覧!U67</f>
        <v>4902</v>
      </c>
      <c r="P36" s="712"/>
      <c r="Q36" s="712"/>
      <c r="R36" s="1505"/>
      <c r="S36" s="1491">
        <f>+L36/O36*100</f>
        <v>110.64871481028152</v>
      </c>
      <c r="T36" s="1492"/>
      <c r="U36" s="1495">
        <f>データ一覧!U69</f>
        <v>2.2946666666666666</v>
      </c>
      <c r="V36" s="978"/>
      <c r="W36" s="999">
        <f>データ一覧!U70</f>
        <v>142.62430939226519</v>
      </c>
      <c r="X36" s="712"/>
      <c r="Y36" s="910"/>
      <c r="Z36" s="67" t="s">
        <v>855</v>
      </c>
      <c r="AA36" s="67"/>
      <c r="AB36" s="67"/>
      <c r="AC36" s="162"/>
      <c r="AD36" s="666">
        <f>データ一覧!U266</f>
        <v>2340.0599999998999</v>
      </c>
      <c r="AE36" s="1072"/>
      <c r="AF36" s="217"/>
      <c r="AG36" s="218" t="s">
        <v>856</v>
      </c>
      <c r="AH36" s="219"/>
      <c r="AI36" s="219"/>
      <c r="AJ36" s="220"/>
      <c r="AK36" s="666">
        <f>データ一覧!U269</f>
        <v>2191.3699999999799</v>
      </c>
      <c r="AL36" s="1072"/>
      <c r="AM36" s="221"/>
      <c r="AN36" s="148" t="s">
        <v>1204</v>
      </c>
      <c r="AO36" s="632" t="s">
        <v>523</v>
      </c>
      <c r="AP36" s="632"/>
      <c r="AQ36" s="632"/>
      <c r="AR36" s="632"/>
      <c r="AS36" s="632"/>
      <c r="AT36" s="632"/>
      <c r="AU36" s="632"/>
      <c r="AV36" s="67"/>
      <c r="AW36" s="150"/>
      <c r="AX36" s="633" t="str">
        <f>データ一覧!U343</f>
        <v>…</v>
      </c>
      <c r="AY36" s="633"/>
      <c r="AZ36" s="633"/>
      <c r="BA36" s="248"/>
      <c r="BB36" s="661" t="str">
        <f>+データ一覧!U368</f>
        <v>…</v>
      </c>
      <c r="BC36" s="662"/>
      <c r="BD36" s="662"/>
      <c r="BE36" s="662"/>
      <c r="BF36" s="246"/>
      <c r="BG36" s="247"/>
      <c r="BH36" s="246"/>
      <c r="BI36" s="633" t="str">
        <f>データ一覧!U393</f>
        <v>…</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526" t="s">
        <v>1662</v>
      </c>
      <c r="B37" s="508"/>
      <c r="C37" s="508"/>
      <c r="D37" s="508"/>
      <c r="E37" s="508"/>
      <c r="F37" s="1891">
        <f>データ一覧!U71</f>
        <v>4466</v>
      </c>
      <c r="G37" s="1229"/>
      <c r="H37" s="1229"/>
      <c r="I37" s="1891">
        <f>+L37+O37</f>
        <v>9523</v>
      </c>
      <c r="J37" s="1892"/>
      <c r="K37" s="1893"/>
      <c r="L37" s="1891">
        <f>データ一覧!U81</f>
        <v>5043</v>
      </c>
      <c r="M37" s="1229"/>
      <c r="N37" s="1229"/>
      <c r="O37" s="1891">
        <f>データ一覧!U82</f>
        <v>4480</v>
      </c>
      <c r="P37" s="1229"/>
      <c r="Q37" s="1232"/>
      <c r="R37" s="1894"/>
      <c r="S37" s="1895">
        <f>+L37/O37*100</f>
        <v>112.56696428571429</v>
      </c>
      <c r="T37" s="1896"/>
      <c r="U37" s="1897">
        <f>データ一覧!U72</f>
        <v>2.13</v>
      </c>
      <c r="V37" s="1233"/>
      <c r="W37" s="1898">
        <f>データ一覧!U73</f>
        <v>131.53314917127071</v>
      </c>
      <c r="X37" s="1229"/>
      <c r="Y37" s="1234"/>
      <c r="Z37" s="67" t="s">
        <v>870</v>
      </c>
      <c r="AA37" s="67"/>
      <c r="AB37" s="67"/>
      <c r="AC37" s="162"/>
      <c r="AD37" s="666">
        <f>データ一覧!U267</f>
        <v>2.31</v>
      </c>
      <c r="AE37" s="1072"/>
      <c r="AF37" s="217"/>
      <c r="AG37" s="218" t="s">
        <v>871</v>
      </c>
      <c r="AH37" s="219"/>
      <c r="AI37" s="219"/>
      <c r="AJ37" s="220"/>
      <c r="AK37" s="666">
        <f>データ一覧!U270</f>
        <v>249.45000000000002</v>
      </c>
      <c r="AL37" s="1072"/>
      <c r="AM37" s="221"/>
      <c r="AN37" s="148" t="s">
        <v>1205</v>
      </c>
      <c r="AO37" s="632" t="s">
        <v>524</v>
      </c>
      <c r="AP37" s="632"/>
      <c r="AQ37" s="632"/>
      <c r="AR37" s="632"/>
      <c r="AS37" s="632"/>
      <c r="AT37" s="632"/>
      <c r="AU37" s="632"/>
      <c r="AV37" s="67"/>
      <c r="AW37" s="150"/>
      <c r="AX37" s="633" t="str">
        <f>データ一覧!U344</f>
        <v>…</v>
      </c>
      <c r="AY37" s="633"/>
      <c r="AZ37" s="633"/>
      <c r="BA37" s="248"/>
      <c r="BB37" s="661" t="str">
        <f>+データ一覧!U369</f>
        <v>…</v>
      </c>
      <c r="BC37" s="662"/>
      <c r="BD37" s="662"/>
      <c r="BE37" s="662"/>
      <c r="BF37" s="246"/>
      <c r="BG37" s="247"/>
      <c r="BH37" s="246"/>
      <c r="BI37" s="633" t="str">
        <f>データ一覧!U394</f>
        <v>…</v>
      </c>
      <c r="BJ37" s="633"/>
      <c r="BK37" s="633"/>
      <c r="BL37" s="633"/>
      <c r="BM37" s="633"/>
      <c r="BN37" s="67"/>
      <c r="BO37" s="151"/>
      <c r="BP37" s="1009" t="s">
        <v>872</v>
      </c>
      <c r="BQ37" s="996"/>
      <c r="BR37" s="996"/>
      <c r="BS37" s="996"/>
      <c r="BT37" s="996"/>
      <c r="BU37" s="996"/>
      <c r="BV37" s="997"/>
      <c r="BW37" s="182"/>
      <c r="BX37" s="966">
        <f>データ一覧!U547</f>
        <v>0</v>
      </c>
      <c r="BY37" s="966"/>
      <c r="BZ37" s="966"/>
      <c r="CA37" s="165"/>
      <c r="CB37" s="896">
        <f>データ一覧!U560</f>
        <v>0</v>
      </c>
      <c r="CC37" s="966"/>
      <c r="CD37" s="966"/>
      <c r="CE37" s="966"/>
      <c r="CF37" s="67" t="s">
        <v>873</v>
      </c>
      <c r="CG37" s="263"/>
      <c r="CH37" s="995" t="s">
        <v>654</v>
      </c>
      <c r="CI37" s="996"/>
      <c r="CJ37" s="996"/>
      <c r="CK37" s="996"/>
      <c r="CL37" s="996"/>
      <c r="CM37" s="996"/>
      <c r="CN37" s="997"/>
      <c r="CO37" s="264"/>
      <c r="CP37" s="966">
        <f>データ一覧!U553</f>
        <v>0</v>
      </c>
      <c r="CQ37" s="966"/>
      <c r="CR37" s="966"/>
      <c r="CS37" s="165"/>
      <c r="CT37" s="762">
        <f>データ一覧!U566</f>
        <v>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t="str">
        <f>データ一覧!U345</f>
        <v>…</v>
      </c>
      <c r="AY38" s="633"/>
      <c r="AZ38" s="633"/>
      <c r="BA38" s="248"/>
      <c r="BB38" s="661" t="str">
        <f>+データ一覧!U370</f>
        <v>…</v>
      </c>
      <c r="BC38" s="662"/>
      <c r="BD38" s="662"/>
      <c r="BE38" s="662"/>
      <c r="BF38" s="246"/>
      <c r="BG38" s="247"/>
      <c r="BH38" s="246"/>
      <c r="BI38" s="633" t="str">
        <f>データ一覧!U395</f>
        <v>…</v>
      </c>
      <c r="BJ38" s="633"/>
      <c r="BK38" s="633"/>
      <c r="BL38" s="633"/>
      <c r="BM38" s="633"/>
      <c r="BN38" s="67"/>
      <c r="BO38" s="151"/>
      <c r="BP38" s="759" t="s">
        <v>877</v>
      </c>
      <c r="BQ38" s="760"/>
      <c r="BR38" s="760"/>
      <c r="BS38" s="760"/>
      <c r="BT38" s="760"/>
      <c r="BU38" s="760"/>
      <c r="BV38" s="761"/>
      <c r="BW38" s="150"/>
      <c r="BX38" s="966">
        <f>データ一覧!U548</f>
        <v>0</v>
      </c>
      <c r="BY38" s="966"/>
      <c r="BZ38" s="966"/>
      <c r="CA38" s="603"/>
      <c r="CB38" s="896">
        <f>データ一覧!U561</f>
        <v>0</v>
      </c>
      <c r="CC38" s="966"/>
      <c r="CD38" s="966"/>
      <c r="CE38" s="966"/>
      <c r="CF38" s="67"/>
      <c r="CG38" s="149"/>
      <c r="CH38" s="905" t="s">
        <v>655</v>
      </c>
      <c r="CI38" s="760"/>
      <c r="CJ38" s="760"/>
      <c r="CK38" s="760"/>
      <c r="CL38" s="760"/>
      <c r="CM38" s="760"/>
      <c r="CN38" s="760"/>
      <c r="CO38" s="266"/>
      <c r="CP38" s="966">
        <f>データ一覧!U554</f>
        <v>0</v>
      </c>
      <c r="CQ38" s="966"/>
      <c r="CR38" s="966"/>
      <c r="CS38" s="603"/>
      <c r="CT38" s="661">
        <f>データ一覧!U567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t="str">
        <f>データ一覧!U346</f>
        <v>…</v>
      </c>
      <c r="AY39" s="633"/>
      <c r="AZ39" s="633"/>
      <c r="BA39" s="248"/>
      <c r="BB39" s="661" t="str">
        <f>+データ一覧!U371</f>
        <v>…</v>
      </c>
      <c r="BC39" s="662"/>
      <c r="BD39" s="662"/>
      <c r="BE39" s="662"/>
      <c r="BF39" s="246"/>
      <c r="BG39" s="247"/>
      <c r="BH39" s="246"/>
      <c r="BI39" s="633" t="str">
        <f>データ一覧!U396</f>
        <v>…</v>
      </c>
      <c r="BJ39" s="633"/>
      <c r="BK39" s="633"/>
      <c r="BL39" s="633"/>
      <c r="BM39" s="633"/>
      <c r="BN39" s="67"/>
      <c r="BO39" s="151"/>
      <c r="BP39" s="759" t="s">
        <v>889</v>
      </c>
      <c r="BQ39" s="760"/>
      <c r="BR39" s="760"/>
      <c r="BS39" s="760"/>
      <c r="BT39" s="760"/>
      <c r="BU39" s="760"/>
      <c r="BV39" s="761"/>
      <c r="BW39" s="150"/>
      <c r="BX39" s="966">
        <f>データ一覧!U549</f>
        <v>5</v>
      </c>
      <c r="BY39" s="966"/>
      <c r="BZ39" s="966"/>
      <c r="CA39" s="603"/>
      <c r="CB39" s="896">
        <f>データ一覧!U562</f>
        <v>54</v>
      </c>
      <c r="CC39" s="966"/>
      <c r="CD39" s="966"/>
      <c r="CE39" s="966"/>
      <c r="CF39" s="67"/>
      <c r="CG39" s="149"/>
      <c r="CH39" s="914" t="s">
        <v>890</v>
      </c>
      <c r="CI39" s="760"/>
      <c r="CJ39" s="760"/>
      <c r="CK39" s="760"/>
      <c r="CL39" s="760"/>
      <c r="CM39" s="760"/>
      <c r="CN39" s="760"/>
      <c r="CO39" s="267"/>
      <c r="CP39" s="966">
        <f>データ一覧!U555</f>
        <v>11</v>
      </c>
      <c r="CQ39" s="966"/>
      <c r="CR39" s="966"/>
      <c r="CS39" s="603"/>
      <c r="CT39" s="661">
        <f>データ一覧!U568</f>
        <v>430</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t="str">
        <f>データ一覧!U347</f>
        <v>…</v>
      </c>
      <c r="AY40" s="633"/>
      <c r="AZ40" s="633"/>
      <c r="BA40" s="248"/>
      <c r="BB40" s="661" t="str">
        <f>+データ一覧!U372</f>
        <v>…</v>
      </c>
      <c r="BC40" s="662"/>
      <c r="BD40" s="662"/>
      <c r="BE40" s="662"/>
      <c r="BF40" s="246"/>
      <c r="BG40" s="247"/>
      <c r="BH40" s="246"/>
      <c r="BI40" s="633" t="str">
        <f>データ一覧!U397</f>
        <v>…</v>
      </c>
      <c r="BJ40" s="633"/>
      <c r="BK40" s="633"/>
      <c r="BL40" s="633"/>
      <c r="BM40" s="633"/>
      <c r="BN40" s="67"/>
      <c r="BO40" s="151"/>
      <c r="BP40" s="759" t="s">
        <v>894</v>
      </c>
      <c r="BQ40" s="760"/>
      <c r="BR40" s="760"/>
      <c r="BS40" s="760"/>
      <c r="BT40" s="760"/>
      <c r="BU40" s="760"/>
      <c r="BV40" s="761"/>
      <c r="BW40" s="150"/>
      <c r="BX40" s="966">
        <f>データ一覧!U550</f>
        <v>19</v>
      </c>
      <c r="BY40" s="966"/>
      <c r="BZ40" s="966"/>
      <c r="CA40" s="603"/>
      <c r="CB40" s="896">
        <f>データ一覧!U563</f>
        <v>310</v>
      </c>
      <c r="CC40" s="966"/>
      <c r="CD40" s="966"/>
      <c r="CE40" s="966"/>
      <c r="CF40" s="67"/>
      <c r="CG40" s="149"/>
      <c r="CH40" s="914" t="s">
        <v>895</v>
      </c>
      <c r="CI40" s="760"/>
      <c r="CJ40" s="760"/>
      <c r="CK40" s="760"/>
      <c r="CL40" s="760"/>
      <c r="CM40" s="760"/>
      <c r="CN40" s="760"/>
      <c r="CO40" s="267"/>
      <c r="CP40" s="966">
        <f>データ一覧!U556</f>
        <v>0</v>
      </c>
      <c r="CQ40" s="966"/>
      <c r="CR40" s="966"/>
      <c r="CS40" s="603"/>
      <c r="CT40" s="661">
        <f>データ一覧!U569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データ一覧!U271</f>
        <v>9.14</v>
      </c>
      <c r="AE41" s="1072"/>
      <c r="AF41" s="217"/>
      <c r="AG41" s="656" t="s">
        <v>899</v>
      </c>
      <c r="AH41" s="657"/>
      <c r="AI41" s="657"/>
      <c r="AJ41" s="658"/>
      <c r="AK41" s="666">
        <f>データ一覧!U273</f>
        <v>3.7899999999999996</v>
      </c>
      <c r="AL41" s="1072"/>
      <c r="AM41" s="221"/>
      <c r="AN41" s="148"/>
      <c r="AO41" s="632" t="s">
        <v>528</v>
      </c>
      <c r="AP41" s="632"/>
      <c r="AQ41" s="632"/>
      <c r="AR41" s="632"/>
      <c r="AS41" s="632"/>
      <c r="AT41" s="632"/>
      <c r="AU41" s="632"/>
      <c r="AV41" s="67"/>
      <c r="AW41" s="150"/>
      <c r="AX41" s="633" t="str">
        <f>データ一覧!U348</f>
        <v>…</v>
      </c>
      <c r="AY41" s="633"/>
      <c r="AZ41" s="633"/>
      <c r="BA41" s="248"/>
      <c r="BB41" s="661" t="str">
        <f>+データ一覧!U373</f>
        <v>…</v>
      </c>
      <c r="BC41" s="662"/>
      <c r="BD41" s="662"/>
      <c r="BE41" s="662"/>
      <c r="BF41" s="246"/>
      <c r="BG41" s="247"/>
      <c r="BH41" s="246"/>
      <c r="BI41" s="633" t="str">
        <f>データ一覧!U398</f>
        <v>…</v>
      </c>
      <c r="BJ41" s="633"/>
      <c r="BK41" s="633"/>
      <c r="BL41" s="633"/>
      <c r="BM41" s="633"/>
      <c r="BN41" s="67"/>
      <c r="BO41" s="151"/>
      <c r="BP41" s="899" t="s">
        <v>900</v>
      </c>
      <c r="BQ41" s="900"/>
      <c r="BR41" s="900"/>
      <c r="BS41" s="900"/>
      <c r="BT41" s="900"/>
      <c r="BU41" s="900"/>
      <c r="BV41" s="901"/>
      <c r="BW41" s="150"/>
      <c r="BX41" s="913">
        <f>データ一覧!U551</f>
        <v>0</v>
      </c>
      <c r="BY41" s="913"/>
      <c r="BZ41" s="913"/>
      <c r="CA41" s="603"/>
      <c r="CB41" s="1016">
        <f>データ一覧!U564</f>
        <v>0</v>
      </c>
      <c r="CC41" s="913"/>
      <c r="CD41" s="913"/>
      <c r="CE41" s="913"/>
      <c r="CF41" s="67"/>
      <c r="CG41" s="149"/>
      <c r="CH41" s="914" t="s">
        <v>901</v>
      </c>
      <c r="CI41" s="760"/>
      <c r="CJ41" s="760"/>
      <c r="CK41" s="760"/>
      <c r="CL41" s="760"/>
      <c r="CM41" s="760"/>
      <c r="CN41" s="760"/>
      <c r="CO41" s="267"/>
      <c r="CP41" s="966">
        <f>データ一覧!U557</f>
        <v>0</v>
      </c>
      <c r="CQ41" s="966"/>
      <c r="CR41" s="966"/>
      <c r="CS41" s="603"/>
      <c r="CT41" s="661">
        <f>データ一覧!U570</f>
        <v>0</v>
      </c>
      <c r="CU41" s="662"/>
      <c r="CV41" s="662"/>
      <c r="CW41" s="662"/>
      <c r="CX41" s="67"/>
      <c r="CY41" s="270"/>
    </row>
    <row r="42" spans="1:103" ht="15.75" customHeight="1" x14ac:dyDescent="0.15">
      <c r="A42" s="579" t="s">
        <v>896</v>
      </c>
      <c r="B42" s="1517" t="str">
        <f>+MID(データ一覧!$A$83,3,2)</f>
        <v>10</v>
      </c>
      <c r="C42" s="1518" t="s">
        <v>897</v>
      </c>
      <c r="D42" s="622"/>
      <c r="E42" s="718">
        <f>+E43+E44</f>
        <v>1029</v>
      </c>
      <c r="F42" s="719"/>
      <c r="G42" s="720"/>
      <c r="H42" s="718">
        <f>+H43+H44</f>
        <v>754</v>
      </c>
      <c r="I42" s="719"/>
      <c r="J42" s="720"/>
      <c r="K42" s="718">
        <f>+K43+K44</f>
        <v>729</v>
      </c>
      <c r="L42" s="719"/>
      <c r="M42" s="720"/>
      <c r="N42" s="718">
        <f>+N43+N44</f>
        <v>932</v>
      </c>
      <c r="O42" s="719"/>
      <c r="P42" s="720"/>
      <c r="Q42" s="718">
        <f>+Q43+Q44</f>
        <v>1400</v>
      </c>
      <c r="R42" s="719"/>
      <c r="S42" s="720"/>
      <c r="T42" s="718">
        <f>+T43+T44</f>
        <v>1230</v>
      </c>
      <c r="U42" s="719"/>
      <c r="V42" s="720"/>
      <c r="W42" s="718">
        <f>+W43+W44</f>
        <v>3180</v>
      </c>
      <c r="X42" s="719"/>
      <c r="Y42" s="1479"/>
      <c r="Z42" s="67" t="s">
        <v>1215</v>
      </c>
      <c r="AA42" s="67"/>
      <c r="AB42" s="67"/>
      <c r="AC42" s="67"/>
      <c r="AD42" s="666">
        <f>データ一覧!U272</f>
        <v>191.82</v>
      </c>
      <c r="AE42" s="1072"/>
      <c r="AF42" s="217"/>
      <c r="AG42" s="656" t="s">
        <v>904</v>
      </c>
      <c r="AH42" s="657"/>
      <c r="AI42" s="657"/>
      <c r="AJ42" s="658"/>
      <c r="AK42" s="666">
        <f>データ一覧!U274</f>
        <v>429.31</v>
      </c>
      <c r="AL42" s="1072"/>
      <c r="AM42" s="221"/>
      <c r="AN42" s="148" t="s">
        <v>1216</v>
      </c>
      <c r="AO42" s="632" t="s">
        <v>529</v>
      </c>
      <c r="AP42" s="632"/>
      <c r="AQ42" s="632"/>
      <c r="AR42" s="632"/>
      <c r="AS42" s="632"/>
      <c r="AT42" s="632"/>
      <c r="AU42" s="632"/>
      <c r="AV42" s="67"/>
      <c r="AW42" s="150"/>
      <c r="AX42" s="633" t="str">
        <f>データ一覧!U349</f>
        <v>…</v>
      </c>
      <c r="AY42" s="633"/>
      <c r="AZ42" s="633"/>
      <c r="BA42" s="248"/>
      <c r="BB42" s="661" t="str">
        <f>+データ一覧!U374</f>
        <v>…</v>
      </c>
      <c r="BC42" s="662"/>
      <c r="BD42" s="662"/>
      <c r="BE42" s="662"/>
      <c r="BF42" s="246"/>
      <c r="BG42" s="247"/>
      <c r="BH42" s="246"/>
      <c r="BI42" s="633" t="str">
        <f>データ一覧!U399</f>
        <v>…</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データ一覧!U558+データ一覧!U559</f>
        <v>1</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データ一覧!U83</f>
        <v>532</v>
      </c>
      <c r="F43" s="1489"/>
      <c r="G43" s="1490"/>
      <c r="H43" s="718">
        <f>データ一覧!U84</f>
        <v>405</v>
      </c>
      <c r="I43" s="1489"/>
      <c r="J43" s="1490"/>
      <c r="K43" s="718">
        <f>データ一覧!U85</f>
        <v>460</v>
      </c>
      <c r="L43" s="1489"/>
      <c r="M43" s="1490"/>
      <c r="N43" s="718">
        <f>データ一覧!U86</f>
        <v>515</v>
      </c>
      <c r="O43" s="1489"/>
      <c r="P43" s="1490"/>
      <c r="Q43" s="718">
        <f>データ一覧!U87</f>
        <v>772</v>
      </c>
      <c r="R43" s="1489"/>
      <c r="S43" s="1490"/>
      <c r="T43" s="718">
        <f>データ一覧!U88</f>
        <v>661</v>
      </c>
      <c r="U43" s="1489"/>
      <c r="V43" s="1490"/>
      <c r="W43" s="718">
        <f>データ一覧!U89</f>
        <v>1454</v>
      </c>
      <c r="X43" s="1489"/>
      <c r="Y43" s="1519"/>
      <c r="Z43" s="67"/>
      <c r="AA43" s="67"/>
      <c r="AB43" s="67"/>
      <c r="AC43" s="67"/>
      <c r="AD43" s="239"/>
      <c r="AE43" s="240"/>
      <c r="AF43" s="234"/>
      <c r="AG43" s="673" t="s">
        <v>908</v>
      </c>
      <c r="AH43" s="645"/>
      <c r="AI43" s="645"/>
      <c r="AJ43" s="672"/>
      <c r="AK43" s="666">
        <f>データ一覧!U275</f>
        <v>4899.6699999998791</v>
      </c>
      <c r="AL43" s="1072"/>
      <c r="AM43" s="221"/>
      <c r="AN43" s="148" t="s">
        <v>1217</v>
      </c>
      <c r="AO43" s="741" t="s">
        <v>530</v>
      </c>
      <c r="AP43" s="741"/>
      <c r="AQ43" s="741"/>
      <c r="AR43" s="741"/>
      <c r="AS43" s="741"/>
      <c r="AT43" s="741"/>
      <c r="AU43" s="741"/>
      <c r="AV43" s="67"/>
      <c r="AW43" s="150"/>
      <c r="AX43" s="633" t="str">
        <f>データ一覧!U350</f>
        <v>…</v>
      </c>
      <c r="AY43" s="633"/>
      <c r="AZ43" s="633"/>
      <c r="BA43" s="248"/>
      <c r="BB43" s="661" t="str">
        <f>+データ一覧!U375</f>
        <v>…</v>
      </c>
      <c r="BC43" s="662"/>
      <c r="BD43" s="662"/>
      <c r="BE43" s="662"/>
      <c r="BF43" s="246"/>
      <c r="BG43" s="247"/>
      <c r="BH43" s="246"/>
      <c r="BI43" s="633" t="str">
        <f>データ一覧!U400</f>
        <v>…</v>
      </c>
      <c r="BJ43" s="633"/>
      <c r="BK43" s="633"/>
      <c r="BL43" s="633"/>
      <c r="BM43" s="633"/>
      <c r="BN43" s="67"/>
      <c r="BO43" s="151"/>
      <c r="BP43" s="1017" t="s">
        <v>909</v>
      </c>
      <c r="BQ43" s="1018"/>
      <c r="BR43" s="1018"/>
      <c r="BS43" s="1018"/>
      <c r="BT43" s="1018"/>
      <c r="BU43" s="1018"/>
      <c r="BV43" s="1019"/>
      <c r="BW43" s="271"/>
      <c r="BX43" s="966">
        <f>データ一覧!U552</f>
        <v>5</v>
      </c>
      <c r="BY43" s="966"/>
      <c r="BZ43" s="966"/>
      <c r="CA43" s="603"/>
      <c r="CB43" s="896">
        <f>データ一覧!U565</f>
        <v>30</v>
      </c>
      <c r="CC43" s="966"/>
      <c r="CD43" s="966"/>
      <c r="CE43" s="966"/>
      <c r="CF43" s="67"/>
      <c r="CG43" s="149"/>
      <c r="CH43" s="914"/>
      <c r="CI43" s="760"/>
      <c r="CJ43" s="760"/>
      <c r="CK43" s="760"/>
      <c r="CL43" s="760"/>
      <c r="CM43" s="760"/>
      <c r="CN43" s="760"/>
      <c r="CO43" s="267"/>
      <c r="CP43" s="966"/>
      <c r="CQ43" s="966"/>
      <c r="CR43" s="966"/>
      <c r="CS43" s="603"/>
      <c r="CT43" s="661"/>
      <c r="CU43" s="662"/>
      <c r="CV43" s="662"/>
      <c r="CW43" s="662"/>
      <c r="CX43" s="67"/>
      <c r="CY43" s="151"/>
    </row>
    <row r="44" spans="1:103" ht="15.75" customHeight="1" x14ac:dyDescent="0.15">
      <c r="A44" s="579" t="s">
        <v>906</v>
      </c>
      <c r="B44" s="1513" t="str">
        <f>+RIGHT(データ一覧!$A$83,1)</f>
        <v>1</v>
      </c>
      <c r="C44" s="150" t="s">
        <v>907</v>
      </c>
      <c r="D44" s="162"/>
      <c r="E44" s="718">
        <f>データ一覧!U91</f>
        <v>497</v>
      </c>
      <c r="F44" s="1489"/>
      <c r="G44" s="1490"/>
      <c r="H44" s="718">
        <f>データ一覧!U92</f>
        <v>349</v>
      </c>
      <c r="I44" s="1489"/>
      <c r="J44" s="1490"/>
      <c r="K44" s="718">
        <f>データ一覧!U93</f>
        <v>269</v>
      </c>
      <c r="L44" s="1489"/>
      <c r="M44" s="1490"/>
      <c r="N44" s="718">
        <f>データ一覧!U94</f>
        <v>417</v>
      </c>
      <c r="O44" s="1489"/>
      <c r="P44" s="1490"/>
      <c r="Q44" s="718">
        <f>データ一覧!U95</f>
        <v>628</v>
      </c>
      <c r="R44" s="1489"/>
      <c r="S44" s="1490"/>
      <c r="T44" s="718">
        <f>データ一覧!U96</f>
        <v>569</v>
      </c>
      <c r="U44" s="1489"/>
      <c r="V44" s="1490"/>
      <c r="W44" s="718">
        <f>データ一覧!U97</f>
        <v>1726</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t="str">
        <f>データ一覧!U351</f>
        <v>…</v>
      </c>
      <c r="AY44" s="633"/>
      <c r="AZ44" s="633"/>
      <c r="BA44" s="248"/>
      <c r="BB44" s="661" t="str">
        <f>+データ一覧!U376</f>
        <v>…</v>
      </c>
      <c r="BC44" s="662"/>
      <c r="BD44" s="662"/>
      <c r="BE44" s="662"/>
      <c r="BF44" s="491"/>
      <c r="BG44" s="247"/>
      <c r="BH44" s="491"/>
      <c r="BI44" s="633" t="str">
        <f>データ一覧!U401</f>
        <v>…</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8"/>
      <c r="D45" s="159"/>
      <c r="E45" s="159"/>
      <c r="F45" s="159"/>
      <c r="G45" s="160"/>
      <c r="H45" s="158" t="s">
        <v>912</v>
      </c>
      <c r="I45" s="159"/>
      <c r="J45" s="159"/>
      <c r="K45" s="159"/>
      <c r="L45" s="159"/>
      <c r="M45" s="160"/>
      <c r="N45" s="1863" t="s">
        <v>913</v>
      </c>
      <c r="O45" s="159"/>
      <c r="P45" s="159"/>
      <c r="Q45" s="159"/>
      <c r="R45" s="159"/>
      <c r="S45" s="160"/>
      <c r="T45" s="1527" t="str">
        <f>データ一覧!$A78</f>
        <v>6.1.1～6.12.31</v>
      </c>
      <c r="U45" s="685"/>
      <c r="V45" s="685"/>
      <c r="W45" s="685"/>
      <c r="X45" s="685"/>
      <c r="Y45" s="660"/>
      <c r="Z45" s="1528" t="s">
        <v>914</v>
      </c>
      <c r="AA45" s="1529"/>
      <c r="AB45" s="1529"/>
      <c r="AC45" s="1530"/>
      <c r="AD45" s="1080">
        <f>データ一覧!U276</f>
        <v>0</v>
      </c>
      <c r="AE45" s="813"/>
      <c r="AF45" s="580" t="s">
        <v>915</v>
      </c>
      <c r="AG45" s="1531" t="s">
        <v>916</v>
      </c>
      <c r="AH45" s="908"/>
      <c r="AI45" s="908"/>
      <c r="AJ45" s="909"/>
      <c r="AK45" s="1080">
        <f>データ一覧!U277</f>
        <v>0</v>
      </c>
      <c r="AL45" s="813"/>
      <c r="AM45" s="594" t="s">
        <v>917</v>
      </c>
      <c r="AN45" s="148"/>
      <c r="AO45" s="509"/>
      <c r="AP45" s="509"/>
      <c r="AQ45" s="509"/>
      <c r="AR45" s="509"/>
      <c r="AS45" s="509"/>
      <c r="AT45" s="509"/>
      <c r="AU45" s="509"/>
      <c r="AV45" s="510"/>
      <c r="AW45" s="511"/>
      <c r="AX45" s="512"/>
      <c r="AY45" s="512"/>
      <c r="AZ45" s="512"/>
      <c r="BA45" s="513"/>
      <c r="BB45" s="514"/>
      <c r="BC45" s="514"/>
      <c r="BD45" s="514"/>
      <c r="BE45" s="514"/>
      <c r="BF45" s="513"/>
      <c r="BG45" s="515"/>
      <c r="BH45" s="515"/>
      <c r="BI45" s="512"/>
      <c r="BJ45" s="512"/>
      <c r="BK45" s="512"/>
      <c r="BL45" s="512"/>
      <c r="BM45" s="512"/>
      <c r="BN45" s="511"/>
      <c r="BO45" s="516"/>
      <c r="BP45" s="779"/>
      <c r="BQ45" s="780"/>
      <c r="BR45" s="780"/>
      <c r="BS45" s="780"/>
      <c r="BT45" s="780"/>
      <c r="BU45" s="780"/>
      <c r="BV45" s="780"/>
      <c r="BW45" s="780"/>
      <c r="BX45" s="780"/>
      <c r="BY45" s="780"/>
      <c r="BZ45" s="780"/>
      <c r="CA45" s="780"/>
      <c r="CB45" s="780"/>
      <c r="CC45" s="780"/>
      <c r="CD45" s="1968"/>
      <c r="CE45" s="1968"/>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データ一覧!U279</f>
        <v>0</v>
      </c>
      <c r="AE46" s="966"/>
      <c r="AF46" s="580" t="s">
        <v>915</v>
      </c>
      <c r="AG46" s="1534" t="s">
        <v>926</v>
      </c>
      <c r="AH46" s="919"/>
      <c r="AI46" s="919"/>
      <c r="AJ46" s="920"/>
      <c r="AK46" s="896">
        <f>データ一覧!U278</f>
        <v>0</v>
      </c>
      <c r="AL46" s="966"/>
      <c r="AM46" s="594" t="s">
        <v>917</v>
      </c>
      <c r="AN46" s="170" t="s">
        <v>927</v>
      </c>
      <c r="AO46" s="517"/>
      <c r="AP46" s="517"/>
      <c r="AQ46" s="518"/>
      <c r="AR46" s="518"/>
      <c r="AS46" s="518"/>
      <c r="AT46" s="518"/>
      <c r="AU46" s="518"/>
      <c r="AV46" s="519"/>
      <c r="AW46" s="518"/>
      <c r="AX46" s="518"/>
      <c r="AY46" s="518"/>
      <c r="AZ46" s="518"/>
      <c r="BA46" s="520"/>
      <c r="BB46" s="521"/>
      <c r="BC46" s="521"/>
      <c r="BD46" s="521"/>
      <c r="BE46" s="521"/>
      <c r="BF46" s="513"/>
      <c r="BG46" s="522"/>
      <c r="BH46" s="522"/>
      <c r="BI46" s="522"/>
      <c r="BJ46" s="522"/>
      <c r="BK46" s="522"/>
      <c r="BL46" s="522"/>
      <c r="BM46" s="523"/>
      <c r="BN46" s="524"/>
      <c r="BO46" s="525"/>
      <c r="BP46" s="174"/>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+データ一覧!U280</f>
        <v>0</v>
      </c>
      <c r="AE47" s="1011"/>
      <c r="AF47" s="580" t="s">
        <v>915</v>
      </c>
      <c r="AG47" s="1538" t="s">
        <v>933</v>
      </c>
      <c r="AH47" s="1006"/>
      <c r="AI47" s="1006"/>
      <c r="AJ47" s="1007"/>
      <c r="AK47" s="1010">
        <f>+データ一覧!U281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2"/>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データ一覧!U74</f>
        <v>44</v>
      </c>
      <c r="I48" s="1541"/>
      <c r="J48" s="1542"/>
      <c r="K48" s="769">
        <f>データ一覧!U75</f>
        <v>155</v>
      </c>
      <c r="L48" s="1541"/>
      <c r="M48" s="1542"/>
      <c r="N48" s="769">
        <f>データ一覧!U76</f>
        <v>290</v>
      </c>
      <c r="O48" s="1541"/>
      <c r="P48" s="1542"/>
      <c r="Q48" s="769">
        <f>データ一覧!U77</f>
        <v>318</v>
      </c>
      <c r="R48" s="1541"/>
      <c r="S48" s="1542"/>
      <c r="T48" s="769">
        <f>データ一覧!U78</f>
        <v>38</v>
      </c>
      <c r="U48" s="1541"/>
      <c r="V48" s="1542"/>
      <c r="W48" s="769">
        <f>データ一覧!U79</f>
        <v>14</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148"/>
      <c r="BQ48" s="632" t="s">
        <v>940</v>
      </c>
      <c r="BR48" s="632"/>
      <c r="BS48" s="632"/>
      <c r="BT48" s="632"/>
      <c r="BU48" s="632"/>
      <c r="BV48" s="632"/>
      <c r="BW48" s="632"/>
      <c r="BX48" s="632"/>
      <c r="BY48" s="162"/>
      <c r="BZ48" s="896">
        <f>データ一覧!U574</f>
        <v>4</v>
      </c>
      <c r="CA48" s="897"/>
      <c r="CB48" s="898"/>
      <c r="CC48" s="647">
        <f>データ一覧!U575</f>
        <v>1</v>
      </c>
      <c r="CD48" s="648"/>
      <c r="CE48" s="649"/>
      <c r="CF48" s="853">
        <f>データ一覧!U576</f>
        <v>52</v>
      </c>
      <c r="CG48" s="854"/>
      <c r="CH48" s="854"/>
      <c r="CI48" s="855"/>
      <c r="CJ48" s="853">
        <f>データ一覧!U577</f>
        <v>11</v>
      </c>
      <c r="CK48" s="854"/>
      <c r="CL48" s="854"/>
      <c r="CM48" s="855"/>
      <c r="CN48" s="853">
        <f>データ一覧!U578</f>
        <v>441</v>
      </c>
      <c r="CO48" s="854"/>
      <c r="CP48" s="854"/>
      <c r="CQ48" s="855"/>
      <c r="CR48" s="853">
        <f>データ一覧!U579</f>
        <v>240</v>
      </c>
      <c r="CS48" s="854"/>
      <c r="CT48" s="854"/>
      <c r="CU48" s="855"/>
      <c r="CV48" s="853">
        <f>データ一覧!U580</f>
        <v>201</v>
      </c>
      <c r="CW48" s="854"/>
      <c r="CX48" s="854"/>
      <c r="CY48" s="894"/>
    </row>
    <row r="49" spans="1:103" ht="15.75" customHeight="1" x14ac:dyDescent="0.15">
      <c r="A49" s="1535" t="str">
        <f>RIGHT(データ一覧!$A76,6)</f>
        <v>7.9.30</v>
      </c>
      <c r="B49" s="1536"/>
      <c r="C49" s="150" t="s">
        <v>941</v>
      </c>
      <c r="D49" s="67"/>
      <c r="E49" s="67"/>
      <c r="F49" s="67"/>
      <c r="G49" s="67"/>
      <c r="H49" s="1544">
        <f>+H48/I37*1000</f>
        <v>4.6203927333823378</v>
      </c>
      <c r="I49" s="1545"/>
      <c r="J49" s="1546"/>
      <c r="K49" s="1544">
        <f>+K48/I37*1000</f>
        <v>16.276383492596871</v>
      </c>
      <c r="L49" s="1545"/>
      <c r="M49" s="1546"/>
      <c r="N49" s="1547" t="s">
        <v>942</v>
      </c>
      <c r="O49" s="1548"/>
      <c r="P49" s="1549"/>
      <c r="Q49" s="1547" t="s">
        <v>942</v>
      </c>
      <c r="R49" s="1548"/>
      <c r="S49" s="1549"/>
      <c r="T49" s="1544">
        <f>+T48/I37*1000</f>
        <v>3.9903391788302005</v>
      </c>
      <c r="U49" s="1545"/>
      <c r="V49" s="1546"/>
      <c r="W49" s="1544">
        <f>+W48/I37*1000</f>
        <v>1.4701249606216529</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148" t="s">
        <v>775</v>
      </c>
      <c r="BQ49" s="632" t="s">
        <v>674</v>
      </c>
      <c r="BR49" s="632"/>
      <c r="BS49" s="632"/>
      <c r="BT49" s="632"/>
      <c r="BU49" s="632"/>
      <c r="BV49" s="632"/>
      <c r="BW49" s="632"/>
      <c r="BX49" s="632"/>
      <c r="BY49" s="162"/>
      <c r="BZ49" s="896">
        <f>データ一覧!U582</f>
        <v>2</v>
      </c>
      <c r="CA49" s="897"/>
      <c r="CB49" s="898"/>
      <c r="CC49" s="647">
        <f>データ一覧!U583</f>
        <v>0</v>
      </c>
      <c r="CD49" s="648"/>
      <c r="CE49" s="649"/>
      <c r="CF49" s="853">
        <f>データ一覧!U584</f>
        <v>34</v>
      </c>
      <c r="CG49" s="854"/>
      <c r="CH49" s="854"/>
      <c r="CI49" s="855"/>
      <c r="CJ49" s="853">
        <f>データ一覧!U585</f>
        <v>6</v>
      </c>
      <c r="CK49" s="854"/>
      <c r="CL49" s="854"/>
      <c r="CM49" s="855"/>
      <c r="CN49" s="853">
        <f>データ一覧!U586</f>
        <v>238</v>
      </c>
      <c r="CO49" s="854"/>
      <c r="CP49" s="854"/>
      <c r="CQ49" s="855"/>
      <c r="CR49" s="853">
        <f>データ一覧!U587</f>
        <v>124</v>
      </c>
      <c r="CS49" s="854"/>
      <c r="CT49" s="854"/>
      <c r="CU49" s="855"/>
      <c r="CV49" s="853">
        <f>データ一覧!U588</f>
        <v>114</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148" t="s">
        <v>775</v>
      </c>
      <c r="BQ50" s="632" t="s">
        <v>948</v>
      </c>
      <c r="BR50" s="632"/>
      <c r="BS50" s="632"/>
      <c r="BT50" s="632"/>
      <c r="BU50" s="632"/>
      <c r="BV50" s="632"/>
      <c r="BW50" s="632"/>
      <c r="BX50" s="632"/>
      <c r="BY50" s="162"/>
      <c r="BZ50" s="896">
        <f>データ一覧!U590</f>
        <v>0</v>
      </c>
      <c r="CA50" s="897"/>
      <c r="CB50" s="898"/>
      <c r="CC50" s="896">
        <f>データ一覧!U591</f>
        <v>0</v>
      </c>
      <c r="CD50" s="966"/>
      <c r="CE50" s="1074"/>
      <c r="CF50" s="661">
        <f>データ一覧!U592</f>
        <v>0</v>
      </c>
      <c r="CG50" s="662"/>
      <c r="CH50" s="662"/>
      <c r="CI50" s="682"/>
      <c r="CJ50" s="853">
        <f>データ一覧!U593</f>
        <v>0</v>
      </c>
      <c r="CK50" s="854"/>
      <c r="CL50" s="854"/>
      <c r="CM50" s="855"/>
      <c r="CN50" s="853">
        <f>データ一覧!U594</f>
        <v>0</v>
      </c>
      <c r="CO50" s="854"/>
      <c r="CP50" s="854"/>
      <c r="CQ50" s="855"/>
      <c r="CR50" s="853">
        <f>データ一覧!U595</f>
        <v>0</v>
      </c>
      <c r="CS50" s="854"/>
      <c r="CT50" s="854"/>
      <c r="CU50" s="855"/>
      <c r="CV50" s="853">
        <f>データ一覧!U596</f>
        <v>0</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899" t="s">
        <v>61</v>
      </c>
      <c r="AA51" s="1900"/>
      <c r="AB51" s="1900"/>
      <c r="AC51" s="1900"/>
      <c r="AD51" s="1901" t="str">
        <f>データ一覧!$A$282</f>
        <v>6.12.31</v>
      </c>
      <c r="AE51" s="1901"/>
      <c r="AF51" s="1901"/>
      <c r="AG51" s="1902"/>
      <c r="AH51" s="1903" t="s">
        <v>950</v>
      </c>
      <c r="AI51" s="1903"/>
      <c r="AJ51" s="1903"/>
      <c r="AK51" s="1903"/>
      <c r="AL51" s="1903"/>
      <c r="AM51" s="1904"/>
      <c r="AN51" s="167" t="str">
        <f>データ一覧!$A$402</f>
        <v>7.3.31</v>
      </c>
      <c r="AO51" s="209"/>
      <c r="AP51" s="209"/>
      <c r="AQ51" s="209"/>
      <c r="AR51" s="209"/>
      <c r="AS51" s="209"/>
      <c r="AT51" s="210" t="s">
        <v>902</v>
      </c>
      <c r="AU51" s="211"/>
      <c r="AV51" s="982">
        <f>データ一覧!U402</f>
        <v>9087</v>
      </c>
      <c r="AW51" s="982"/>
      <c r="AX51" s="983"/>
      <c r="AY51" s="691">
        <f>データ一覧!U403</f>
        <v>283</v>
      </c>
      <c r="AZ51" s="692"/>
      <c r="BA51" s="692"/>
      <c r="BB51" s="693"/>
      <c r="BC51" s="589"/>
      <c r="BD51" s="692">
        <f>データ一覧!U404</f>
        <v>0</v>
      </c>
      <c r="BE51" s="692"/>
      <c r="BF51" s="693"/>
      <c r="BG51" s="589"/>
      <c r="BH51" s="692">
        <f>データ一覧!U405</f>
        <v>92</v>
      </c>
      <c r="BI51" s="692"/>
      <c r="BJ51" s="693"/>
      <c r="BK51" s="589"/>
      <c r="BL51" s="692">
        <f>データ一覧!U406</f>
        <v>7655</v>
      </c>
      <c r="BM51" s="692"/>
      <c r="BN51" s="692"/>
      <c r="BO51" s="694"/>
      <c r="BP51" s="148" t="s">
        <v>775</v>
      </c>
      <c r="BQ51" s="632" t="s">
        <v>677</v>
      </c>
      <c r="BR51" s="632"/>
      <c r="BS51" s="632"/>
      <c r="BT51" s="632"/>
      <c r="BU51" s="632"/>
      <c r="BV51" s="632"/>
      <c r="BW51" s="632"/>
      <c r="BX51" s="632"/>
      <c r="BY51" s="162"/>
      <c r="BZ51" s="896">
        <f>データ一覧!U597</f>
        <v>0</v>
      </c>
      <c r="CA51" s="966"/>
      <c r="CB51" s="1074"/>
      <c r="CC51" s="896">
        <f>データ一覧!U598</f>
        <v>0</v>
      </c>
      <c r="CD51" s="966"/>
      <c r="CE51" s="1074"/>
      <c r="CF51" s="661">
        <f>データ一覧!U599</f>
        <v>0</v>
      </c>
      <c r="CG51" s="662"/>
      <c r="CH51" s="662"/>
      <c r="CI51" s="682"/>
      <c r="CJ51" s="661">
        <f>データ一覧!U600</f>
        <v>0</v>
      </c>
      <c r="CK51" s="662"/>
      <c r="CL51" s="662"/>
      <c r="CM51" s="682"/>
      <c r="CN51" s="661">
        <f>データ一覧!U601</f>
        <v>0</v>
      </c>
      <c r="CO51" s="662"/>
      <c r="CP51" s="662"/>
      <c r="CQ51" s="682"/>
      <c r="CR51" s="661">
        <f>データ一覧!U602</f>
        <v>0</v>
      </c>
      <c r="CS51" s="662"/>
      <c r="CT51" s="662"/>
      <c r="CU51" s="682"/>
      <c r="CV51" s="661">
        <f>データ一覧!U603</f>
        <v>0</v>
      </c>
      <c r="CW51" s="662"/>
      <c r="CX51" s="662"/>
      <c r="CY51" s="663"/>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905"/>
      <c r="AA52" s="1988"/>
      <c r="AB52" s="1988"/>
      <c r="AC52" s="1988"/>
      <c r="AD52" s="1989"/>
      <c r="AE52" s="1989"/>
      <c r="AF52" s="1989"/>
      <c r="AG52" s="1908"/>
      <c r="AH52" s="1990"/>
      <c r="AI52" s="1990"/>
      <c r="AJ52" s="1990"/>
      <c r="AK52" s="1990"/>
      <c r="AL52" s="1990"/>
      <c r="AM52" s="1910"/>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148" t="s">
        <v>775</v>
      </c>
      <c r="BQ52" s="632" t="s">
        <v>679</v>
      </c>
      <c r="BR52" s="632"/>
      <c r="BS52" s="632"/>
      <c r="BT52" s="632"/>
      <c r="BU52" s="632"/>
      <c r="BV52" s="632"/>
      <c r="BW52" s="632"/>
      <c r="BX52" s="632"/>
      <c r="BY52" s="162"/>
      <c r="BZ52" s="661">
        <f>データ一覧!U604</f>
        <v>0</v>
      </c>
      <c r="CA52" s="662"/>
      <c r="CB52" s="682"/>
      <c r="CC52" s="661">
        <f>データ一覧!U605</f>
        <v>0</v>
      </c>
      <c r="CD52" s="662"/>
      <c r="CE52" s="682"/>
      <c r="CF52" s="661">
        <f>データ一覧!U606</f>
        <v>0</v>
      </c>
      <c r="CG52" s="662"/>
      <c r="CH52" s="662"/>
      <c r="CI52" s="682"/>
      <c r="CJ52" s="661">
        <f>データ一覧!U607</f>
        <v>0</v>
      </c>
      <c r="CK52" s="662"/>
      <c r="CL52" s="662"/>
      <c r="CM52" s="682"/>
      <c r="CN52" s="661">
        <f>データ一覧!U608</f>
        <v>0</v>
      </c>
      <c r="CO52" s="662"/>
      <c r="CP52" s="662"/>
      <c r="CQ52" s="682"/>
      <c r="CR52" s="661">
        <f>データ一覧!U609</f>
        <v>0</v>
      </c>
      <c r="CS52" s="662"/>
      <c r="CT52" s="662"/>
      <c r="CU52" s="682"/>
      <c r="CV52" s="661">
        <f>データ一覧!U610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911"/>
      <c r="AA53" s="1912"/>
      <c r="AB53" s="1912"/>
      <c r="AC53" s="1912"/>
      <c r="AD53" s="1913"/>
      <c r="AE53" s="1913"/>
      <c r="AF53" s="1913"/>
      <c r="AG53" s="1914"/>
      <c r="AH53" s="1915"/>
      <c r="AI53" s="1915"/>
      <c r="AJ53" s="1915"/>
      <c r="AK53" s="1915"/>
      <c r="AL53" s="1915"/>
      <c r="AM53" s="1916"/>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148" t="s">
        <v>775</v>
      </c>
      <c r="BQ53" s="632" t="s">
        <v>686</v>
      </c>
      <c r="BR53" s="632"/>
      <c r="BS53" s="632"/>
      <c r="BT53" s="632"/>
      <c r="BU53" s="632"/>
      <c r="BV53" s="632"/>
      <c r="BW53" s="632"/>
      <c r="BX53" s="632"/>
      <c r="BY53" s="162"/>
      <c r="BZ53" s="661">
        <f>+データ一覧!U612</f>
        <v>0</v>
      </c>
      <c r="CA53" s="662"/>
      <c r="CB53" s="682"/>
      <c r="CC53" s="661">
        <f>+データ一覧!U613</f>
        <v>0</v>
      </c>
      <c r="CD53" s="662"/>
      <c r="CE53" s="682"/>
      <c r="CF53" s="661">
        <f>+データ一覧!U614</f>
        <v>0</v>
      </c>
      <c r="CG53" s="662"/>
      <c r="CH53" s="662"/>
      <c r="CI53" s="682"/>
      <c r="CJ53" s="661">
        <f>+データ一覧!U615</f>
        <v>0</v>
      </c>
      <c r="CK53" s="662"/>
      <c r="CL53" s="662"/>
      <c r="CM53" s="682"/>
      <c r="CN53" s="661">
        <f>+データ一覧!U616</f>
        <v>0</v>
      </c>
      <c r="CO53" s="662"/>
      <c r="CP53" s="662"/>
      <c r="CQ53" s="682"/>
      <c r="CR53" s="661">
        <f>+データ一覧!U617</f>
        <v>0</v>
      </c>
      <c r="CS53" s="662"/>
      <c r="CT53" s="662"/>
      <c r="CU53" s="682"/>
      <c r="CV53" s="661">
        <f>+データ一覧!U618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1917" t="s">
        <v>951</v>
      </c>
      <c r="AA54" s="1990"/>
      <c r="AB54" s="1990"/>
      <c r="AC54" s="1918"/>
      <c r="AD54" s="1919" t="s">
        <v>952</v>
      </c>
      <c r="AE54" s="1990"/>
      <c r="AF54" s="1990"/>
      <c r="AG54" s="1918"/>
      <c r="AH54" s="1920" t="s">
        <v>953</v>
      </c>
      <c r="AI54" s="1921"/>
      <c r="AJ54" s="1922"/>
      <c r="AK54" s="1920" t="s">
        <v>954</v>
      </c>
      <c r="AL54" s="1921"/>
      <c r="AM54" s="1923"/>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148" t="s">
        <v>775</v>
      </c>
      <c r="BQ54" s="632" t="s">
        <v>962</v>
      </c>
      <c r="BR54" s="632"/>
      <c r="BS54" s="632"/>
      <c r="BT54" s="632"/>
      <c r="BU54" s="632"/>
      <c r="BV54" s="632"/>
      <c r="BW54" s="632"/>
      <c r="BX54" s="632"/>
      <c r="BY54" s="162"/>
      <c r="BZ54" s="661">
        <f>データ一覧!U620</f>
        <v>0</v>
      </c>
      <c r="CA54" s="662"/>
      <c r="CB54" s="682"/>
      <c r="CC54" s="661">
        <f>データ一覧!U621</f>
        <v>0</v>
      </c>
      <c r="CD54" s="662"/>
      <c r="CE54" s="682"/>
      <c r="CF54" s="661">
        <f>データ一覧!U622</f>
        <v>0</v>
      </c>
      <c r="CG54" s="662"/>
      <c r="CH54" s="662"/>
      <c r="CI54" s="682"/>
      <c r="CJ54" s="661">
        <f>データ一覧!U623</f>
        <v>0</v>
      </c>
      <c r="CK54" s="662"/>
      <c r="CL54" s="662"/>
      <c r="CM54" s="682"/>
      <c r="CN54" s="661">
        <f>データ一覧!U624</f>
        <v>0</v>
      </c>
      <c r="CO54" s="662"/>
      <c r="CP54" s="662"/>
      <c r="CQ54" s="682"/>
      <c r="CR54" s="661">
        <f>データ一覧!U625</f>
        <v>0</v>
      </c>
      <c r="CS54" s="662"/>
      <c r="CT54" s="662"/>
      <c r="CU54" s="682"/>
      <c r="CV54" s="661">
        <f>データ一覧!U626</f>
        <v>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1924"/>
      <c r="AA55" s="1915"/>
      <c r="AB55" s="1915"/>
      <c r="AC55" s="1925"/>
      <c r="AD55" s="1926"/>
      <c r="AE55" s="1915"/>
      <c r="AF55" s="1915"/>
      <c r="AG55" s="1925"/>
      <c r="AH55" s="1926"/>
      <c r="AI55" s="1915"/>
      <c r="AJ55" s="1925"/>
      <c r="AK55" s="1926"/>
      <c r="AL55" s="1915"/>
      <c r="AM55" s="1916"/>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148" t="s">
        <v>775</v>
      </c>
      <c r="BQ55" s="695" t="s">
        <v>969</v>
      </c>
      <c r="BR55" s="695"/>
      <c r="BS55" s="695"/>
      <c r="BT55" s="695"/>
      <c r="BU55" s="695"/>
      <c r="BV55" s="695"/>
      <c r="BW55" s="695"/>
      <c r="BX55" s="695"/>
      <c r="BY55" s="162"/>
      <c r="BZ55" s="661">
        <f>データ一覧!U628</f>
        <v>2</v>
      </c>
      <c r="CA55" s="662"/>
      <c r="CB55" s="682"/>
      <c r="CC55" s="661">
        <f>データ一覧!U629</f>
        <v>0</v>
      </c>
      <c r="CD55" s="662"/>
      <c r="CE55" s="682"/>
      <c r="CF55" s="661">
        <f>データ一覧!U630</f>
        <v>48</v>
      </c>
      <c r="CG55" s="662"/>
      <c r="CH55" s="662"/>
      <c r="CI55" s="682"/>
      <c r="CJ55" s="661">
        <f>データ一覧!U631</f>
        <v>0</v>
      </c>
      <c r="CK55" s="662"/>
      <c r="CL55" s="662"/>
      <c r="CM55" s="682"/>
      <c r="CN55" s="661">
        <f>データ一覧!U632</f>
        <v>176</v>
      </c>
      <c r="CO55" s="662"/>
      <c r="CP55" s="662"/>
      <c r="CQ55" s="682"/>
      <c r="CR55" s="661">
        <f>データ一覧!U633</f>
        <v>85</v>
      </c>
      <c r="CS55" s="662"/>
      <c r="CT55" s="662"/>
      <c r="CU55" s="682"/>
      <c r="CV55" s="661">
        <f>データ一覧!U634</f>
        <v>91</v>
      </c>
      <c r="CW55" s="662"/>
      <c r="CX55" s="662"/>
      <c r="CY55" s="663"/>
    </row>
    <row r="56" spans="1:103" ht="15.75" customHeight="1" x14ac:dyDescent="0.15">
      <c r="A56" s="710" t="s">
        <v>379</v>
      </c>
      <c r="B56" s="632"/>
      <c r="C56" s="632"/>
      <c r="D56" s="632"/>
      <c r="E56" s="632"/>
      <c r="F56" s="632"/>
      <c r="G56" s="711"/>
      <c r="H56" s="715" t="str">
        <f>データ一覧!U99</f>
        <v>…</v>
      </c>
      <c r="I56" s="1081"/>
      <c r="J56" s="1585"/>
      <c r="K56" s="715" t="str">
        <f>データ一覧!U156</f>
        <v>…</v>
      </c>
      <c r="L56" s="1081"/>
      <c r="M56" s="1585"/>
      <c r="N56" s="715">
        <f>データ一覧!U100</f>
        <v>522</v>
      </c>
      <c r="O56" s="1081"/>
      <c r="P56" s="1585"/>
      <c r="Q56" s="715">
        <f>データ一覧!U157</f>
        <v>5175</v>
      </c>
      <c r="R56" s="1081"/>
      <c r="S56" s="1585"/>
      <c r="T56" s="715" t="str">
        <f>データ一覧!U101</f>
        <v>…</v>
      </c>
      <c r="U56" s="1081"/>
      <c r="V56" s="1585"/>
      <c r="W56" s="715" t="str">
        <f>データ一覧!U158</f>
        <v>…</v>
      </c>
      <c r="X56" s="1081"/>
      <c r="Y56" s="1586"/>
      <c r="Z56" s="1927"/>
      <c r="AA56" s="1991"/>
      <c r="AB56" s="1991"/>
      <c r="AC56" s="1928" t="s">
        <v>958</v>
      </c>
      <c r="AD56" s="1929"/>
      <c r="AE56" s="1991"/>
      <c r="AF56" s="1991"/>
      <c r="AG56" s="1928" t="s">
        <v>958</v>
      </c>
      <c r="AH56" s="1929"/>
      <c r="AI56" s="1991"/>
      <c r="AJ56" s="1928" t="s">
        <v>958</v>
      </c>
      <c r="AK56" s="1991"/>
      <c r="AL56" s="1991"/>
      <c r="AM56" s="1930" t="s">
        <v>792</v>
      </c>
      <c r="AN56" s="992" t="str">
        <f>データ一覧!$A$407</f>
        <v>6.4.1</v>
      </c>
      <c r="AO56" s="993"/>
      <c r="AP56" s="993"/>
      <c r="AQ56" s="994"/>
      <c r="AR56" s="727">
        <f>データ一覧!U407</f>
        <v>212.9</v>
      </c>
      <c r="AS56" s="728"/>
      <c r="AT56" s="728"/>
      <c r="AU56" s="200" t="s">
        <v>971</v>
      </c>
      <c r="AV56" s="1992">
        <f>データ一覧!U408</f>
        <v>0</v>
      </c>
      <c r="AW56" s="1993"/>
      <c r="AX56" s="1993"/>
      <c r="AY56" s="201" t="s">
        <v>971</v>
      </c>
      <c r="AZ56" s="887">
        <f>データ一覧!U409</f>
        <v>38</v>
      </c>
      <c r="BA56" s="888"/>
      <c r="BB56" s="888"/>
      <c r="BC56" s="202" t="s">
        <v>971</v>
      </c>
      <c r="BD56" s="985">
        <f>データ一覧!U410</f>
        <v>174.9</v>
      </c>
      <c r="BE56" s="986"/>
      <c r="BF56" s="986"/>
      <c r="BG56" s="597" t="s">
        <v>972</v>
      </c>
      <c r="BH56" s="873" t="str">
        <f>データ一覧!$A$411</f>
        <v>7.4.1</v>
      </c>
      <c r="BI56" s="874"/>
      <c r="BJ56" s="874"/>
      <c r="BK56" s="875"/>
      <c r="BL56" s="1114">
        <f>データ一覧!U411</f>
        <v>0</v>
      </c>
      <c r="BM56" s="1855"/>
      <c r="BN56" s="1855"/>
      <c r="BO56" s="584" t="s">
        <v>971</v>
      </c>
      <c r="BP56" s="148" t="s">
        <v>775</v>
      </c>
      <c r="BQ56" s="632" t="s">
        <v>973</v>
      </c>
      <c r="BR56" s="632"/>
      <c r="BS56" s="632"/>
      <c r="BT56" s="632"/>
      <c r="BU56" s="632"/>
      <c r="BV56" s="632"/>
      <c r="BW56" s="632"/>
      <c r="BX56" s="632"/>
      <c r="BY56" s="162"/>
      <c r="BZ56" s="661">
        <f>データ一覧!U636</f>
        <v>0</v>
      </c>
      <c r="CA56" s="662"/>
      <c r="CB56" s="682"/>
      <c r="CC56" s="661">
        <f>データ一覧!U637</f>
        <v>0</v>
      </c>
      <c r="CD56" s="662"/>
      <c r="CE56" s="682"/>
      <c r="CF56" s="661">
        <f>データ一覧!U638</f>
        <v>0</v>
      </c>
      <c r="CG56" s="662"/>
      <c r="CH56" s="662"/>
      <c r="CI56" s="682"/>
      <c r="CJ56" s="661">
        <f>データ一覧!U639</f>
        <v>0</v>
      </c>
      <c r="CK56" s="662"/>
      <c r="CL56" s="662"/>
      <c r="CM56" s="682"/>
      <c r="CN56" s="661">
        <f>データ一覧!U640</f>
        <v>0</v>
      </c>
      <c r="CO56" s="662"/>
      <c r="CP56" s="662"/>
      <c r="CQ56" s="682"/>
      <c r="CR56" s="661">
        <f>データ一覧!U641</f>
        <v>0</v>
      </c>
      <c r="CS56" s="662"/>
      <c r="CT56" s="662"/>
      <c r="CU56" s="682"/>
      <c r="CV56" s="661">
        <f>データ一覧!U642</f>
        <v>0</v>
      </c>
      <c r="CW56" s="662"/>
      <c r="CX56" s="662"/>
      <c r="CY56" s="663"/>
    </row>
    <row r="57" spans="1:103" ht="15.75" customHeight="1" x14ac:dyDescent="0.15">
      <c r="A57" s="710" t="s">
        <v>974</v>
      </c>
      <c r="B57" s="632"/>
      <c r="C57" s="632"/>
      <c r="D57" s="632"/>
      <c r="E57" s="632"/>
      <c r="F57" s="632"/>
      <c r="G57" s="711"/>
      <c r="H57" s="715" t="str">
        <f>データ一覧!U102</f>
        <v>…</v>
      </c>
      <c r="I57" s="1081"/>
      <c r="J57" s="1585"/>
      <c r="K57" s="715" t="str">
        <f>データ一覧!U159</f>
        <v>…</v>
      </c>
      <c r="L57" s="1081"/>
      <c r="M57" s="1585"/>
      <c r="N57" s="715">
        <f>データ一覧!U103</f>
        <v>13</v>
      </c>
      <c r="O57" s="1081"/>
      <c r="P57" s="1585"/>
      <c r="Q57" s="715">
        <f>データ一覧!U160</f>
        <v>305</v>
      </c>
      <c r="R57" s="1081"/>
      <c r="S57" s="1585"/>
      <c r="T57" s="715" t="str">
        <f>データ一覧!U104</f>
        <v>…</v>
      </c>
      <c r="U57" s="1081"/>
      <c r="V57" s="1585"/>
      <c r="W57" s="715" t="str">
        <f>データ一覧!U161</f>
        <v>…</v>
      </c>
      <c r="X57" s="1081"/>
      <c r="Y57" s="1586"/>
      <c r="Z57" s="1931">
        <f>データ一覧!U282</f>
        <v>17</v>
      </c>
      <c r="AA57" s="1226"/>
      <c r="AB57" s="1226"/>
      <c r="AC57" s="1932"/>
      <c r="AD57" s="1933">
        <f>データ一覧!U283</f>
        <v>67</v>
      </c>
      <c r="AE57" s="1226"/>
      <c r="AF57" s="1226"/>
      <c r="AG57" s="1932"/>
      <c r="AH57" s="1934">
        <f>データ一覧!U284</f>
        <v>93</v>
      </c>
      <c r="AI57" s="1227"/>
      <c r="AJ57" s="1935"/>
      <c r="AK57" s="1936">
        <f>データ一覧!U285</f>
        <v>342.37</v>
      </c>
      <c r="AL57" s="1228"/>
      <c r="AM57" s="1937"/>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170" t="s">
        <v>775</v>
      </c>
      <c r="BQ57" s="683" t="s">
        <v>695</v>
      </c>
      <c r="BR57" s="683"/>
      <c r="BS57" s="683"/>
      <c r="BT57" s="683"/>
      <c r="BU57" s="683"/>
      <c r="BV57" s="683"/>
      <c r="BW57" s="683"/>
      <c r="BX57" s="683"/>
      <c r="BY57" s="210"/>
      <c r="BZ57" s="679">
        <f>データ一覧!U644</f>
        <v>0</v>
      </c>
      <c r="CA57" s="680"/>
      <c r="CB57" s="681"/>
      <c r="CC57" s="679">
        <f>データ一覧!U645</f>
        <v>0</v>
      </c>
      <c r="CD57" s="680"/>
      <c r="CE57" s="681"/>
      <c r="CF57" s="679">
        <f>データ一覧!U646</f>
        <v>0</v>
      </c>
      <c r="CG57" s="680"/>
      <c r="CH57" s="680"/>
      <c r="CI57" s="681"/>
      <c r="CJ57" s="679">
        <f>データ一覧!U647</f>
        <v>0</v>
      </c>
      <c r="CK57" s="680"/>
      <c r="CL57" s="680"/>
      <c r="CM57" s="681"/>
      <c r="CN57" s="679">
        <f>データ一覧!U648</f>
        <v>0</v>
      </c>
      <c r="CO57" s="680"/>
      <c r="CP57" s="680"/>
      <c r="CQ57" s="681"/>
      <c r="CR57" s="679">
        <f>データ一覧!U649</f>
        <v>0</v>
      </c>
      <c r="CS57" s="680"/>
      <c r="CT57" s="680"/>
      <c r="CU57" s="681"/>
      <c r="CV57" s="679">
        <f>データ一覧!U650</f>
        <v>0</v>
      </c>
      <c r="CW57" s="680"/>
      <c r="CX57" s="680"/>
      <c r="CY57" s="1862"/>
    </row>
    <row r="58" spans="1:103" ht="15.75" customHeight="1" x14ac:dyDescent="0.15">
      <c r="A58" s="710" t="s">
        <v>979</v>
      </c>
      <c r="B58" s="632"/>
      <c r="C58" s="632"/>
      <c r="D58" s="632"/>
      <c r="E58" s="632"/>
      <c r="F58" s="632"/>
      <c r="G58" s="711"/>
      <c r="H58" s="715" t="str">
        <f>データ一覧!U105</f>
        <v>…</v>
      </c>
      <c r="I58" s="1081"/>
      <c r="J58" s="1585"/>
      <c r="K58" s="715" t="str">
        <f>データ一覧!U162</f>
        <v>…</v>
      </c>
      <c r="L58" s="1081"/>
      <c r="M58" s="1585"/>
      <c r="N58" s="896" t="str">
        <f>データ一覧!U106</f>
        <v>-</v>
      </c>
      <c r="O58" s="966"/>
      <c r="P58" s="1074"/>
      <c r="Q58" s="896" t="str">
        <f>データ一覧!U163</f>
        <v>-</v>
      </c>
      <c r="R58" s="966"/>
      <c r="S58" s="1074"/>
      <c r="T58" s="715" t="str">
        <f>データ一覧!U107</f>
        <v>…</v>
      </c>
      <c r="U58" s="1081"/>
      <c r="V58" s="1585"/>
      <c r="W58" s="715" t="str">
        <f>データ一覧!U164</f>
        <v>…</v>
      </c>
      <c r="X58" s="1081"/>
      <c r="Y58" s="1586"/>
      <c r="Z58" s="1938" t="s">
        <v>963</v>
      </c>
      <c r="AA58" s="1921"/>
      <c r="AB58" s="1921"/>
      <c r="AC58" s="1921"/>
      <c r="AD58" s="1921"/>
      <c r="AE58" s="1921"/>
      <c r="AF58" s="1921"/>
      <c r="AG58" s="1921"/>
      <c r="AH58" s="1921"/>
      <c r="AI58" s="1921"/>
      <c r="AJ58" s="1921"/>
      <c r="AK58" s="1921"/>
      <c r="AL58" s="1921"/>
      <c r="AM58" s="1923"/>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データ一覧!U108</f>
        <v>…</v>
      </c>
      <c r="I59" s="1081"/>
      <c r="J59" s="1585"/>
      <c r="K59" s="715" t="str">
        <f>データ一覧!U165</f>
        <v>…</v>
      </c>
      <c r="L59" s="1081"/>
      <c r="M59" s="1585"/>
      <c r="N59" s="715">
        <f>データ一覧!U109</f>
        <v>92</v>
      </c>
      <c r="O59" s="1081"/>
      <c r="P59" s="1585"/>
      <c r="Q59" s="715">
        <f>データ一覧!U166</f>
        <v>1230</v>
      </c>
      <c r="R59" s="1081"/>
      <c r="S59" s="1585"/>
      <c r="T59" s="715" t="str">
        <f>データ一覧!U110</f>
        <v>…</v>
      </c>
      <c r="U59" s="1081"/>
      <c r="V59" s="1585"/>
      <c r="W59" s="715" t="str">
        <f>データ一覧!U167</f>
        <v>…</v>
      </c>
      <c r="X59" s="1081"/>
      <c r="Y59" s="1586"/>
      <c r="Z59" s="1924"/>
      <c r="AA59" s="1915"/>
      <c r="AB59" s="1915"/>
      <c r="AC59" s="1915"/>
      <c r="AD59" s="1915"/>
      <c r="AE59" s="1915"/>
      <c r="AF59" s="1915"/>
      <c r="AG59" s="1915"/>
      <c r="AH59" s="1915"/>
      <c r="AI59" s="1915"/>
      <c r="AJ59" s="1915"/>
      <c r="AK59" s="1915"/>
      <c r="AL59" s="1915"/>
      <c r="AM59" s="1916"/>
      <c r="AN59" s="870" t="str">
        <f>データ一覧!$A$412</f>
        <v>7.3.31</v>
      </c>
      <c r="AO59" s="871"/>
      <c r="AP59" s="871"/>
      <c r="AQ59" s="872"/>
      <c r="AR59" s="598"/>
      <c r="AS59" s="725">
        <f>データ一覧!U412</f>
        <v>546</v>
      </c>
      <c r="AT59" s="725"/>
      <c r="AU59" s="726"/>
      <c r="AV59" s="598"/>
      <c r="AW59" s="725">
        <f>データ一覧!U414</f>
        <v>1747</v>
      </c>
      <c r="AX59" s="725"/>
      <c r="AY59" s="726"/>
      <c r="AZ59" s="598"/>
      <c r="BA59" s="725">
        <f>データ一覧!U415</f>
        <v>1537</v>
      </c>
      <c r="BB59" s="725"/>
      <c r="BC59" s="726"/>
      <c r="BD59" s="673">
        <f>データ一覧!U413</f>
        <v>34</v>
      </c>
      <c r="BE59" s="725"/>
      <c r="BF59" s="726"/>
      <c r="BG59" s="673">
        <f>データ一覧!U416</f>
        <v>195</v>
      </c>
      <c r="BH59" s="725"/>
      <c r="BI59" s="726"/>
      <c r="BJ59" s="673">
        <f>データ一覧!U417</f>
        <v>145</v>
      </c>
      <c r="BK59" s="674"/>
      <c r="BL59" s="675"/>
      <c r="BM59" s="673">
        <f>データ一覧!U418</f>
        <v>4177</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データ一覧!U111</f>
        <v>…</v>
      </c>
      <c r="I60" s="1081"/>
      <c r="J60" s="1585"/>
      <c r="K60" s="715" t="str">
        <f>データ一覧!U168</f>
        <v>…</v>
      </c>
      <c r="L60" s="1081"/>
      <c r="M60" s="1585"/>
      <c r="N60" s="715">
        <f>データ一覧!U112</f>
        <v>26</v>
      </c>
      <c r="O60" s="1081"/>
      <c r="P60" s="1585"/>
      <c r="Q60" s="715">
        <f>データ一覧!U169</f>
        <v>348</v>
      </c>
      <c r="R60" s="1081"/>
      <c r="S60" s="1585"/>
      <c r="T60" s="715" t="str">
        <f>データ一覧!U113</f>
        <v>…</v>
      </c>
      <c r="U60" s="1081"/>
      <c r="V60" s="1585"/>
      <c r="W60" s="715" t="str">
        <f>データ一覧!U170</f>
        <v>…</v>
      </c>
      <c r="X60" s="1081"/>
      <c r="Y60" s="1586"/>
      <c r="Z60" s="1938" t="s">
        <v>970</v>
      </c>
      <c r="AA60" s="1921"/>
      <c r="AB60" s="1921"/>
      <c r="AC60" s="1921"/>
      <c r="AD60" s="1921"/>
      <c r="AE60" s="1922"/>
      <c r="AF60" s="1920" t="s">
        <v>394</v>
      </c>
      <c r="AG60" s="1921"/>
      <c r="AH60" s="1921"/>
      <c r="AI60" s="1922"/>
      <c r="AJ60" s="1921" t="s">
        <v>395</v>
      </c>
      <c r="AK60" s="1921"/>
      <c r="AL60" s="1921"/>
      <c r="AM60" s="1923"/>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2"/>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データ一覧!U114</f>
        <v>…</v>
      </c>
      <c r="I61" s="1081"/>
      <c r="J61" s="1585"/>
      <c r="K61" s="715" t="str">
        <f>データ一覧!U171</f>
        <v>…</v>
      </c>
      <c r="L61" s="1081"/>
      <c r="M61" s="1585"/>
      <c r="N61" s="715">
        <f>データ一覧!U115</f>
        <v>1</v>
      </c>
      <c r="O61" s="1081"/>
      <c r="P61" s="1585"/>
      <c r="Q61" s="715">
        <f>データ一覧!U172</f>
        <v>567</v>
      </c>
      <c r="R61" s="1081"/>
      <c r="S61" s="1585"/>
      <c r="T61" s="715" t="str">
        <f>データ一覧!U116</f>
        <v>…</v>
      </c>
      <c r="U61" s="1081"/>
      <c r="V61" s="1585"/>
      <c r="W61" s="715" t="str">
        <f>データ一覧!U173</f>
        <v>…</v>
      </c>
      <c r="X61" s="1081"/>
      <c r="Y61" s="1586"/>
      <c r="Z61" s="1924"/>
      <c r="AA61" s="1915"/>
      <c r="AB61" s="1915"/>
      <c r="AC61" s="1915"/>
      <c r="AD61" s="1915"/>
      <c r="AE61" s="1925"/>
      <c r="AF61" s="1926"/>
      <c r="AG61" s="1915"/>
      <c r="AH61" s="1915"/>
      <c r="AI61" s="1925"/>
      <c r="AJ61" s="1915"/>
      <c r="AK61" s="1915"/>
      <c r="AL61" s="1915"/>
      <c r="AM61" s="1916"/>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204"/>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データ一覧!U117</f>
        <v>…</v>
      </c>
      <c r="I62" s="1081"/>
      <c r="J62" s="1585"/>
      <c r="K62" s="715" t="str">
        <f>データ一覧!U174</f>
        <v>…</v>
      </c>
      <c r="L62" s="1081"/>
      <c r="M62" s="1585"/>
      <c r="N62" s="896">
        <f>データ一覧!U118</f>
        <v>1</v>
      </c>
      <c r="O62" s="966"/>
      <c r="P62" s="1074"/>
      <c r="Q62" s="896">
        <f>データ一覧!U175</f>
        <v>4</v>
      </c>
      <c r="R62" s="966"/>
      <c r="S62" s="1074"/>
      <c r="T62" s="715" t="str">
        <f>データ一覧!U119</f>
        <v>…</v>
      </c>
      <c r="U62" s="1081"/>
      <c r="V62" s="1585"/>
      <c r="W62" s="715" t="str">
        <f>データ一覧!U176</f>
        <v>…</v>
      </c>
      <c r="X62" s="1081"/>
      <c r="Y62" s="1586"/>
      <c r="Z62" s="148"/>
      <c r="AA62" s="490"/>
      <c r="AB62" s="1991"/>
      <c r="AC62" s="1991"/>
      <c r="AD62" s="1991"/>
      <c r="AE62" s="1994" t="s">
        <v>873</v>
      </c>
      <c r="AF62" s="1929"/>
      <c r="AG62" s="1991"/>
      <c r="AH62" s="1991" t="s">
        <v>975</v>
      </c>
      <c r="AI62" s="510"/>
      <c r="AJ62" s="1991"/>
      <c r="AK62" s="1991"/>
      <c r="AL62" s="1991"/>
      <c r="AM62" s="151" t="s">
        <v>976</v>
      </c>
      <c r="AN62" s="870" t="str">
        <f>データ一覧!$A$422</f>
        <v>7.3.31</v>
      </c>
      <c r="AO62" s="871"/>
      <c r="AP62" s="871"/>
      <c r="AQ62" s="872"/>
      <c r="AR62" s="882">
        <f>データ一覧!U419</f>
        <v>5</v>
      </c>
      <c r="AS62" s="883"/>
      <c r="AT62" s="883"/>
      <c r="AU62" s="883"/>
      <c r="AV62" s="884"/>
      <c r="AW62" s="882">
        <f>データ一覧!U420</f>
        <v>4</v>
      </c>
      <c r="AX62" s="883"/>
      <c r="AY62" s="883"/>
      <c r="AZ62" s="883"/>
      <c r="BA62" s="884"/>
      <c r="BB62" s="883">
        <f>データ一覧!U421</f>
        <v>1</v>
      </c>
      <c r="BC62" s="883"/>
      <c r="BD62" s="883"/>
      <c r="BE62" s="885"/>
      <c r="BF62" s="1595" t="str">
        <f>+RIGHT(データ一覧!$A$422,2)</f>
        <v>31</v>
      </c>
      <c r="BG62" s="208" t="s">
        <v>892</v>
      </c>
      <c r="BH62" s="879">
        <f>データ一覧!U422</f>
        <v>1112</v>
      </c>
      <c r="BI62" s="880"/>
      <c r="BJ62" s="880"/>
      <c r="BK62" s="881"/>
      <c r="BL62" s="847">
        <f>データ一覧!U423</f>
        <v>173</v>
      </c>
      <c r="BM62" s="848"/>
      <c r="BN62" s="848"/>
      <c r="BO62" s="849"/>
      <c r="BP62" s="148"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データ一覧!U120</f>
        <v>…</v>
      </c>
      <c r="I63" s="1081"/>
      <c r="J63" s="1585"/>
      <c r="K63" s="715" t="str">
        <f>データ一覧!U177</f>
        <v>…</v>
      </c>
      <c r="L63" s="1081"/>
      <c r="M63" s="1585"/>
      <c r="N63" s="715">
        <f>データ一覧!U121</f>
        <v>12</v>
      </c>
      <c r="O63" s="1081"/>
      <c r="P63" s="1585"/>
      <c r="Q63" s="715">
        <f>データ一覧!U178</f>
        <v>111</v>
      </c>
      <c r="R63" s="1081"/>
      <c r="S63" s="1585"/>
      <c r="T63" s="715" t="str">
        <f>データ一覧!U122</f>
        <v>…</v>
      </c>
      <c r="U63" s="1081"/>
      <c r="V63" s="1585"/>
      <c r="W63" s="715" t="str">
        <f>データ一覧!U179</f>
        <v>…</v>
      </c>
      <c r="X63" s="1081"/>
      <c r="Y63" s="1586"/>
      <c r="Z63" s="1940">
        <f>データ一覧!U286</f>
        <v>66</v>
      </c>
      <c r="AA63" s="1229"/>
      <c r="AB63" s="1229"/>
      <c r="AC63" s="1229"/>
      <c r="AD63" s="1229"/>
      <c r="AE63" s="1941"/>
      <c r="AF63" s="1942">
        <f>データ一覧!U287</f>
        <v>61</v>
      </c>
      <c r="AG63" s="1229"/>
      <c r="AH63" s="1229"/>
      <c r="AI63" s="1941"/>
      <c r="AJ63" s="1942">
        <f>データ一覧!U288</f>
        <v>5</v>
      </c>
      <c r="AK63" s="1229"/>
      <c r="AL63" s="1229"/>
      <c r="AM63" s="1943"/>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2"/>
      <c r="BQ63" s="744" t="s">
        <v>647</v>
      </c>
      <c r="BR63" s="744"/>
      <c r="BS63" s="744"/>
      <c r="BT63" s="744"/>
      <c r="BU63" s="164"/>
      <c r="BV63" s="150"/>
      <c r="BW63" s="67"/>
      <c r="BX63" s="966">
        <f>データ一覧!U651</f>
        <v>1</v>
      </c>
      <c r="BY63" s="966"/>
      <c r="BZ63" s="966"/>
      <c r="CA63" s="248"/>
      <c r="CB63" s="247"/>
      <c r="CC63" s="246"/>
      <c r="CD63" s="966">
        <f>データ一覧!U652</f>
        <v>1</v>
      </c>
      <c r="CE63" s="966"/>
      <c r="CF63" s="966"/>
      <c r="CG63" s="248"/>
      <c r="CH63" s="247"/>
      <c r="CI63" s="246"/>
      <c r="CJ63" s="648">
        <f>データ一覧!U653</f>
        <v>8</v>
      </c>
      <c r="CK63" s="648"/>
      <c r="CL63" s="648"/>
      <c r="CM63" s="248"/>
      <c r="CN63" s="247"/>
      <c r="CO63" s="246"/>
      <c r="CP63" s="648">
        <f>データ一覧!U654</f>
        <v>0</v>
      </c>
      <c r="CQ63" s="648"/>
      <c r="CR63" s="648"/>
      <c r="CS63" s="248"/>
      <c r="CT63" s="247"/>
      <c r="CU63" s="246"/>
      <c r="CV63" s="966">
        <f>データ一覧!U655</f>
        <v>2</v>
      </c>
      <c r="CW63" s="966"/>
      <c r="CX63" s="966"/>
      <c r="CY63" s="151"/>
    </row>
    <row r="64" spans="1:103" ht="15.75" customHeight="1" x14ac:dyDescent="0.15">
      <c r="A64" s="710" t="s">
        <v>366</v>
      </c>
      <c r="B64" s="632"/>
      <c r="C64" s="632"/>
      <c r="D64" s="632"/>
      <c r="E64" s="632"/>
      <c r="F64" s="632"/>
      <c r="G64" s="711"/>
      <c r="H64" s="715" t="str">
        <f>データ一覧!U123</f>
        <v>…</v>
      </c>
      <c r="I64" s="1081"/>
      <c r="J64" s="1585"/>
      <c r="K64" s="715" t="str">
        <f>データ一覧!U180</f>
        <v>…</v>
      </c>
      <c r="L64" s="1081"/>
      <c r="M64" s="1585"/>
      <c r="N64" s="715">
        <f>データ一覧!U124</f>
        <v>83</v>
      </c>
      <c r="O64" s="1081"/>
      <c r="P64" s="1585"/>
      <c r="Q64" s="715">
        <f>データ一覧!U181</f>
        <v>469</v>
      </c>
      <c r="R64" s="1081"/>
      <c r="S64" s="1585"/>
      <c r="T64" s="715" t="str">
        <f>データ一覧!U125</f>
        <v>…</v>
      </c>
      <c r="U64" s="1081"/>
      <c r="V64" s="1585"/>
      <c r="W64" s="715" t="str">
        <f>データ一覧!U182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204"/>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3" ht="15.75" customHeight="1" x14ac:dyDescent="0.15">
      <c r="A65" s="710" t="s">
        <v>1010</v>
      </c>
      <c r="B65" s="632"/>
      <c r="C65" s="632"/>
      <c r="D65" s="632"/>
      <c r="E65" s="632"/>
      <c r="F65" s="632"/>
      <c r="G65" s="711"/>
      <c r="H65" s="715" t="str">
        <f>データ一覧!U126</f>
        <v>…</v>
      </c>
      <c r="I65" s="1081"/>
      <c r="J65" s="1585"/>
      <c r="K65" s="715" t="str">
        <f>データ一覧!U183</f>
        <v>…</v>
      </c>
      <c r="L65" s="1081"/>
      <c r="M65" s="1585"/>
      <c r="N65" s="715">
        <f>データ一覧!U127</f>
        <v>5</v>
      </c>
      <c r="O65" s="1081"/>
      <c r="P65" s="1585"/>
      <c r="Q65" s="715">
        <f>データ一覧!U184</f>
        <v>39</v>
      </c>
      <c r="R65" s="1081"/>
      <c r="S65" s="1585"/>
      <c r="T65" s="715" t="str">
        <f>データ一覧!U128</f>
        <v>…</v>
      </c>
      <c r="U65" s="1081"/>
      <c r="V65" s="1585"/>
      <c r="W65" s="715" t="str">
        <f>データ一覧!U185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148"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3" s="10" customFormat="1" ht="15.75" customHeight="1" x14ac:dyDescent="0.15">
      <c r="A66" s="710" t="s">
        <v>1012</v>
      </c>
      <c r="B66" s="632"/>
      <c r="C66" s="632"/>
      <c r="D66" s="632"/>
      <c r="E66" s="632"/>
      <c r="F66" s="632"/>
      <c r="G66" s="711"/>
      <c r="H66" s="715" t="str">
        <f>データ一覧!U129</f>
        <v>…</v>
      </c>
      <c r="I66" s="1081"/>
      <c r="J66" s="1585"/>
      <c r="K66" s="715" t="str">
        <f>データ一覧!U186</f>
        <v>…</v>
      </c>
      <c r="L66" s="1081"/>
      <c r="M66" s="1585"/>
      <c r="N66" s="715">
        <f>データ一覧!U130</f>
        <v>13</v>
      </c>
      <c r="O66" s="1081"/>
      <c r="P66" s="1585"/>
      <c r="Q66" s="715">
        <f>データ一覧!U187</f>
        <v>40</v>
      </c>
      <c r="R66" s="1081"/>
      <c r="S66" s="1585"/>
      <c r="T66" s="715" t="str">
        <f>データ一覧!U131</f>
        <v>…</v>
      </c>
      <c r="U66" s="1081"/>
      <c r="V66" s="1585"/>
      <c r="W66" s="715" t="str">
        <f>データ一覧!U188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2"/>
      <c r="BQ66" s="744" t="s">
        <v>1016</v>
      </c>
      <c r="BR66" s="744"/>
      <c r="BS66" s="744"/>
      <c r="BT66" s="744"/>
      <c r="BU66" s="164"/>
      <c r="BV66" s="1101">
        <f>データ一覧!U656</f>
        <v>11</v>
      </c>
      <c r="BW66" s="1882"/>
      <c r="BX66" s="1882"/>
      <c r="BY66" s="1882"/>
      <c r="BZ66" s="313"/>
      <c r="CA66" s="1101">
        <f>データ一覧!U657</f>
        <v>3</v>
      </c>
      <c r="CB66" s="1882"/>
      <c r="CC66" s="1882"/>
      <c r="CD66" s="1882"/>
      <c r="CE66" s="314"/>
      <c r="CF66" s="1101">
        <f>データ一覧!U658</f>
        <v>14</v>
      </c>
      <c r="CG66" s="1882"/>
      <c r="CH66" s="1882"/>
      <c r="CI66" s="1882"/>
      <c r="CJ66" s="314"/>
      <c r="CK66" s="1101">
        <f>データ一覧!U659</f>
        <v>10</v>
      </c>
      <c r="CL66" s="1882"/>
      <c r="CM66" s="1882"/>
      <c r="CN66" s="1882"/>
      <c r="CO66" s="313"/>
      <c r="CP66" s="1101">
        <f>データ一覧!U660</f>
        <v>4</v>
      </c>
      <c r="CQ66" s="1882"/>
      <c r="CR66" s="1882"/>
      <c r="CS66" s="1882"/>
      <c r="CT66" s="313"/>
      <c r="CU66" s="1101">
        <f>データ一覧!U661</f>
        <v>133</v>
      </c>
      <c r="CV66" s="1882"/>
      <c r="CW66" s="1882"/>
      <c r="CX66" s="1882"/>
      <c r="CY66" s="315"/>
    </row>
    <row r="67" spans="1:103" ht="15.75" customHeight="1" x14ac:dyDescent="0.15">
      <c r="A67" s="1593" t="s">
        <v>1017</v>
      </c>
      <c r="B67" s="921"/>
      <c r="C67" s="921"/>
      <c r="D67" s="921"/>
      <c r="E67" s="921"/>
      <c r="F67" s="921"/>
      <c r="G67" s="922"/>
      <c r="H67" s="715" t="str">
        <f>データ一覧!U132</f>
        <v>…</v>
      </c>
      <c r="I67" s="1081"/>
      <c r="J67" s="1585"/>
      <c r="K67" s="715" t="str">
        <f>データ一覧!U189</f>
        <v>…</v>
      </c>
      <c r="L67" s="1081"/>
      <c r="M67" s="1585"/>
      <c r="N67" s="715">
        <f>データ一覧!U133</f>
        <v>18</v>
      </c>
      <c r="O67" s="1081"/>
      <c r="P67" s="1585"/>
      <c r="Q67" s="715">
        <f>データ一覧!U190</f>
        <v>223</v>
      </c>
      <c r="R67" s="1081"/>
      <c r="S67" s="1585"/>
      <c r="T67" s="715" t="str">
        <f>データ一覧!U134</f>
        <v>…</v>
      </c>
      <c r="U67" s="1081"/>
      <c r="V67" s="1585"/>
      <c r="W67" s="715" t="str">
        <f>データ一覧!U191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2" t="s">
        <v>1023</v>
      </c>
      <c r="BQ67" s="153"/>
      <c r="BR67" s="153"/>
      <c r="BS67" s="153"/>
      <c r="BT67" s="153"/>
      <c r="BU67" s="153"/>
      <c r="BV67" s="153"/>
      <c r="BW67" s="153"/>
      <c r="BX67" s="153"/>
      <c r="BY67" s="744" t="s">
        <v>1326</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3" ht="15.75" customHeight="1" x14ac:dyDescent="0.15">
      <c r="A68" s="710" t="s">
        <v>1026</v>
      </c>
      <c r="B68" s="632"/>
      <c r="C68" s="632"/>
      <c r="D68" s="632"/>
      <c r="E68" s="632"/>
      <c r="F68" s="632"/>
      <c r="G68" s="711"/>
      <c r="H68" s="715" t="str">
        <f>データ一覧!U135</f>
        <v>…</v>
      </c>
      <c r="I68" s="1081"/>
      <c r="J68" s="1585"/>
      <c r="K68" s="715" t="str">
        <f>データ一覧!U192</f>
        <v>…</v>
      </c>
      <c r="L68" s="1081"/>
      <c r="M68" s="1585"/>
      <c r="N68" s="715">
        <f>データ一覧!U136</f>
        <v>122</v>
      </c>
      <c r="O68" s="1081"/>
      <c r="P68" s="1585"/>
      <c r="Q68" s="715">
        <f>データ一覧!U193</f>
        <v>525</v>
      </c>
      <c r="R68" s="1081"/>
      <c r="S68" s="1585"/>
      <c r="T68" s="715" t="str">
        <f>データ一覧!U137</f>
        <v>…</v>
      </c>
      <c r="U68" s="1081"/>
      <c r="V68" s="1585"/>
      <c r="W68" s="715" t="str">
        <f>データ一覧!U194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03" ht="15.75" customHeight="1" x14ac:dyDescent="0.15">
      <c r="A69" s="1609" t="s">
        <v>371</v>
      </c>
      <c r="B69" s="1481"/>
      <c r="C69" s="1481"/>
      <c r="D69" s="1481"/>
      <c r="E69" s="1481"/>
      <c r="F69" s="1481"/>
      <c r="G69" s="1501"/>
      <c r="H69" s="715" t="str">
        <f>データ一覧!U138</f>
        <v>…</v>
      </c>
      <c r="I69" s="1081"/>
      <c r="J69" s="1585"/>
      <c r="K69" s="715" t="str">
        <f>データ一覧!U195</f>
        <v>…</v>
      </c>
      <c r="L69" s="1081"/>
      <c r="M69" s="1585"/>
      <c r="N69" s="715">
        <f>データ一覧!U139</f>
        <v>40</v>
      </c>
      <c r="O69" s="1081"/>
      <c r="P69" s="1585"/>
      <c r="Q69" s="715">
        <f>データ一覧!U196</f>
        <v>108</v>
      </c>
      <c r="R69" s="1081"/>
      <c r="S69" s="1585"/>
      <c r="T69" s="715" t="str">
        <f>データ一覧!U140</f>
        <v>…</v>
      </c>
      <c r="U69" s="1081"/>
      <c r="V69" s="1585"/>
      <c r="W69" s="715" t="str">
        <f>データ一覧!U197</f>
        <v>…</v>
      </c>
      <c r="X69" s="1081"/>
      <c r="Y69" s="1586"/>
      <c r="Z69" s="710" t="s">
        <v>1034</v>
      </c>
      <c r="AA69" s="632"/>
      <c r="AB69" s="632"/>
      <c r="AC69" s="711"/>
      <c r="AD69" s="721">
        <f>データ一覧!U289</f>
        <v>76</v>
      </c>
      <c r="AE69" s="1073"/>
      <c r="AF69" s="198"/>
      <c r="AG69" s="721">
        <f>データ一覧!U298</f>
        <v>428</v>
      </c>
      <c r="AH69" s="1073"/>
      <c r="AI69" s="198"/>
      <c r="AJ69" s="721">
        <f>データ一覧!U307</f>
        <v>9624</v>
      </c>
      <c r="AK69" s="1073"/>
      <c r="AL69" s="1073"/>
      <c r="AM69" s="199"/>
      <c r="AN69" s="840"/>
      <c r="AO69" s="730"/>
      <c r="AP69" s="730"/>
      <c r="AQ69" s="731"/>
      <c r="AR69" s="1610">
        <f>データ一覧!U424</f>
        <v>1317109.8393363436</v>
      </c>
      <c r="AS69" s="796"/>
      <c r="AT69" s="796"/>
      <c r="AU69" s="796"/>
      <c r="AV69" s="797"/>
      <c r="AW69" s="1611">
        <f>データ一覧!U425</f>
        <v>1649376.0091078451</v>
      </c>
      <c r="AX69" s="1612"/>
      <c r="AY69" s="1612"/>
      <c r="AZ69" s="1612"/>
      <c r="BA69" s="1613"/>
      <c r="BB69" s="1531"/>
      <c r="BC69" s="1529"/>
      <c r="BD69" s="1529"/>
      <c r="BE69" s="1530"/>
      <c r="BF69" s="1611">
        <f>データ一覧!U426</f>
        <v>1317109.8393363436</v>
      </c>
      <c r="BG69" s="1612"/>
      <c r="BH69" s="1612"/>
      <c r="BI69" s="1612"/>
      <c r="BJ69" s="1613"/>
      <c r="BK69" s="1611">
        <f>データ一覧!U427</f>
        <v>1529589.1119850962</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3" ht="15.75" customHeight="1" x14ac:dyDescent="0.15">
      <c r="A70" s="710" t="s">
        <v>372</v>
      </c>
      <c r="B70" s="632"/>
      <c r="C70" s="632"/>
      <c r="D70" s="632"/>
      <c r="E70" s="632"/>
      <c r="F70" s="632"/>
      <c r="G70" s="711"/>
      <c r="H70" s="715" t="str">
        <f>データ一覧!U141</f>
        <v>…</v>
      </c>
      <c r="I70" s="1081"/>
      <c r="J70" s="1585"/>
      <c r="K70" s="715" t="str">
        <f>データ一覧!U198</f>
        <v>…</v>
      </c>
      <c r="L70" s="1081"/>
      <c r="M70" s="1585"/>
      <c r="N70" s="715">
        <f>データ一覧!U142</f>
        <v>11</v>
      </c>
      <c r="O70" s="1081"/>
      <c r="P70" s="1585"/>
      <c r="Q70" s="715">
        <f>データ一覧!U199</f>
        <v>47</v>
      </c>
      <c r="R70" s="1081"/>
      <c r="S70" s="1585"/>
      <c r="T70" s="715" t="str">
        <f>データ一覧!U143</f>
        <v>…</v>
      </c>
      <c r="U70" s="1081"/>
      <c r="V70" s="1585"/>
      <c r="W70" s="715" t="str">
        <f>データ一覧!U200</f>
        <v>…</v>
      </c>
      <c r="X70" s="1081"/>
      <c r="Y70" s="1586"/>
      <c r="Z70" s="710" t="s">
        <v>1043</v>
      </c>
      <c r="AA70" s="632"/>
      <c r="AB70" s="632"/>
      <c r="AC70" s="711"/>
      <c r="AD70" s="721">
        <f>データ一覧!U290</f>
        <v>14</v>
      </c>
      <c r="AE70" s="1073"/>
      <c r="AF70" s="198"/>
      <c r="AG70" s="721">
        <f>データ一覧!U299</f>
        <v>55</v>
      </c>
      <c r="AH70" s="1073"/>
      <c r="AI70" s="198"/>
      <c r="AJ70" s="721">
        <f>データ一覧!U308</f>
        <v>3193</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3" ht="15.75" customHeight="1" x14ac:dyDescent="0.15">
      <c r="A71" s="710" t="s">
        <v>373</v>
      </c>
      <c r="B71" s="632"/>
      <c r="C71" s="632"/>
      <c r="D71" s="632"/>
      <c r="E71" s="632"/>
      <c r="F71" s="632"/>
      <c r="G71" s="711"/>
      <c r="H71" s="715" t="str">
        <f>データ一覧!U144</f>
        <v>…</v>
      </c>
      <c r="I71" s="1081"/>
      <c r="J71" s="1585"/>
      <c r="K71" s="715" t="str">
        <f>データ一覧!U201</f>
        <v>…</v>
      </c>
      <c r="L71" s="1081"/>
      <c r="M71" s="1585"/>
      <c r="N71" s="715">
        <f>データ一覧!U145</f>
        <v>19</v>
      </c>
      <c r="O71" s="1081"/>
      <c r="P71" s="1585"/>
      <c r="Q71" s="715">
        <f>データ一覧!U202</f>
        <v>538</v>
      </c>
      <c r="R71" s="1081"/>
      <c r="S71" s="1585"/>
      <c r="T71" s="715" t="str">
        <f>データ一覧!U146</f>
        <v>…</v>
      </c>
      <c r="U71" s="1081"/>
      <c r="V71" s="1585"/>
      <c r="W71" s="715" t="str">
        <f>データ一覧!U203</f>
        <v>…</v>
      </c>
      <c r="X71" s="1081"/>
      <c r="Y71" s="1586"/>
      <c r="Z71" s="710" t="s">
        <v>1045</v>
      </c>
      <c r="AA71" s="632"/>
      <c r="AB71" s="632"/>
      <c r="AC71" s="711"/>
      <c r="AD71" s="721">
        <f>データ一覧!U291</f>
        <v>62</v>
      </c>
      <c r="AE71" s="1073"/>
      <c r="AF71" s="198"/>
      <c r="AG71" s="721">
        <f>データ一覧!U300</f>
        <v>373</v>
      </c>
      <c r="AH71" s="1073"/>
      <c r="AI71" s="198"/>
      <c r="AJ71" s="721">
        <f>データ一覧!U309</f>
        <v>6431</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データ一覧!U662</f>
        <v>143</v>
      </c>
      <c r="BV71" s="648"/>
      <c r="BW71" s="648"/>
      <c r="BX71" s="649"/>
      <c r="BY71" s="247" t="s">
        <v>1046</v>
      </c>
      <c r="BZ71" s="1011">
        <f>データ一覧!U663</f>
        <v>1</v>
      </c>
      <c r="CA71" s="1856"/>
      <c r="CB71" s="1010">
        <f>データ一覧!U664</f>
        <v>34</v>
      </c>
      <c r="CC71" s="1011"/>
      <c r="CD71" s="1104"/>
      <c r="CE71" s="247"/>
      <c r="CF71" s="1011" t="str">
        <f>データ一覧!U665</f>
        <v>-</v>
      </c>
      <c r="CG71" s="1856"/>
      <c r="CH71" s="647">
        <f>データ一覧!U666</f>
        <v>27</v>
      </c>
      <c r="CI71" s="648"/>
      <c r="CJ71" s="649"/>
      <c r="CK71" s="647">
        <f>データ一覧!U667</f>
        <v>6</v>
      </c>
      <c r="CL71" s="648"/>
      <c r="CM71" s="649"/>
      <c r="CN71" s="647">
        <f>データ一覧!U668</f>
        <v>3</v>
      </c>
      <c r="CO71" s="648"/>
      <c r="CP71" s="649"/>
      <c r="CQ71" s="647">
        <f>データ一覧!U669</f>
        <v>21</v>
      </c>
      <c r="CR71" s="648"/>
      <c r="CS71" s="649"/>
      <c r="CT71" s="647">
        <f>データ一覧!U670</f>
        <v>1</v>
      </c>
      <c r="CU71" s="648"/>
      <c r="CV71" s="649"/>
      <c r="CW71" s="246"/>
      <c r="CX71" s="1102" t="str">
        <f>データ一覧!U671</f>
        <v>-</v>
      </c>
      <c r="CY71" s="1504"/>
    </row>
    <row r="72" spans="1:103" ht="15.75" customHeight="1" x14ac:dyDescent="0.15">
      <c r="A72" s="710" t="s">
        <v>374</v>
      </c>
      <c r="B72" s="632"/>
      <c r="C72" s="632"/>
      <c r="D72" s="632"/>
      <c r="E72" s="632"/>
      <c r="F72" s="632"/>
      <c r="G72" s="711"/>
      <c r="H72" s="715" t="str">
        <f>データ一覧!U147</f>
        <v>…</v>
      </c>
      <c r="I72" s="1081"/>
      <c r="J72" s="1585"/>
      <c r="K72" s="715" t="str">
        <f>データ一覧!U204</f>
        <v>…</v>
      </c>
      <c r="L72" s="1081"/>
      <c r="M72" s="1585"/>
      <c r="N72" s="715">
        <f>データ一覧!U148</f>
        <v>13</v>
      </c>
      <c r="O72" s="1081"/>
      <c r="P72" s="1585"/>
      <c r="Q72" s="715">
        <f>データ一覧!U205</f>
        <v>87</v>
      </c>
      <c r="R72" s="1081"/>
      <c r="S72" s="1585"/>
      <c r="T72" s="715" t="str">
        <f>データ一覧!U149</f>
        <v>…</v>
      </c>
      <c r="U72" s="1081"/>
      <c r="V72" s="1585"/>
      <c r="W72" s="715" t="str">
        <f>データ一覧!U206</f>
        <v>…</v>
      </c>
      <c r="X72" s="1081"/>
      <c r="Y72" s="1586"/>
      <c r="Z72" s="710" t="s">
        <v>1047</v>
      </c>
      <c r="AA72" s="632"/>
      <c r="AB72" s="632"/>
      <c r="AC72" s="711"/>
      <c r="AD72" s="721">
        <f>データ一覧!U292</f>
        <v>1</v>
      </c>
      <c r="AE72" s="1073"/>
      <c r="AF72" s="198"/>
      <c r="AG72" s="721">
        <f>データ一覧!U301</f>
        <v>2</v>
      </c>
      <c r="AH72" s="1073"/>
      <c r="AI72" s="198"/>
      <c r="AJ72" s="721" t="str">
        <f>データ一覧!U310</f>
        <v>x</v>
      </c>
      <c r="AK72" s="1073"/>
      <c r="AL72" s="1073"/>
      <c r="AM72" s="199"/>
      <c r="AN72" s="1618" t="s">
        <v>1048</v>
      </c>
      <c r="AO72" s="1619"/>
      <c r="AP72" s="1619"/>
      <c r="AQ72" s="1620"/>
      <c r="AR72" s="1611">
        <f>SUM(AR73:AV85)</f>
        <v>12542837</v>
      </c>
      <c r="AS72" s="1612"/>
      <c r="AT72" s="1612"/>
      <c r="AU72" s="1612"/>
      <c r="AV72" s="1613"/>
      <c r="AW72" s="1611">
        <f>SUM(AW73:BA85)</f>
        <v>15936271</v>
      </c>
      <c r="AX72" s="1612"/>
      <c r="AY72" s="1612"/>
      <c r="AZ72" s="1612"/>
      <c r="BA72" s="1613"/>
      <c r="BB72" s="1531" t="s">
        <v>565</v>
      </c>
      <c r="BC72" s="908"/>
      <c r="BD72" s="908"/>
      <c r="BE72" s="909"/>
      <c r="BF72" s="1611">
        <f>SUM(BF73:BJ85)</f>
        <v>12542837</v>
      </c>
      <c r="BG72" s="1612"/>
      <c r="BH72" s="1612"/>
      <c r="BI72" s="1612"/>
      <c r="BJ72" s="1613"/>
      <c r="BK72" s="718">
        <f>SUM(BK73:BO85)</f>
        <v>14778890</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03" ht="15.75" customHeight="1" x14ac:dyDescent="0.15">
      <c r="A73" s="710" t="s">
        <v>844</v>
      </c>
      <c r="B73" s="632"/>
      <c r="C73" s="632"/>
      <c r="D73" s="632"/>
      <c r="E73" s="632"/>
      <c r="F73" s="632"/>
      <c r="G73" s="711"/>
      <c r="H73" s="715" t="str">
        <f>データ一覧!U150</f>
        <v>…</v>
      </c>
      <c r="I73" s="1081"/>
      <c r="J73" s="1585"/>
      <c r="K73" s="715" t="str">
        <f>データ一覧!U207</f>
        <v>…</v>
      </c>
      <c r="L73" s="1081"/>
      <c r="M73" s="1585"/>
      <c r="N73" s="715">
        <f>データ一覧!U151</f>
        <v>53</v>
      </c>
      <c r="O73" s="1081"/>
      <c r="P73" s="1585"/>
      <c r="Q73" s="715">
        <f>データ一覧!U208</f>
        <v>534</v>
      </c>
      <c r="R73" s="1081"/>
      <c r="S73" s="1585"/>
      <c r="T73" s="715" t="str">
        <f>データ一覧!U152</f>
        <v>…</v>
      </c>
      <c r="U73" s="1081"/>
      <c r="V73" s="1585"/>
      <c r="W73" s="715" t="str">
        <f>データ一覧!U209</f>
        <v>…</v>
      </c>
      <c r="X73" s="1081"/>
      <c r="Y73" s="1586"/>
      <c r="Z73" s="702" t="s">
        <v>1049</v>
      </c>
      <c r="AA73" s="703"/>
      <c r="AB73" s="703"/>
      <c r="AC73" s="704"/>
      <c r="AD73" s="721">
        <f>データ一覧!U293</f>
        <v>3</v>
      </c>
      <c r="AE73" s="1073"/>
      <c r="AF73" s="198"/>
      <c r="AG73" s="721">
        <f>データ一覧!U302</f>
        <v>3</v>
      </c>
      <c r="AH73" s="1073"/>
      <c r="AI73" s="198"/>
      <c r="AJ73" s="721" t="str">
        <f>データ一覧!U311</f>
        <v>-</v>
      </c>
      <c r="AK73" s="1073"/>
      <c r="AL73" s="1073"/>
      <c r="AM73" s="199"/>
      <c r="AN73" s="1622" t="s">
        <v>570</v>
      </c>
      <c r="AO73" s="964"/>
      <c r="AP73" s="964"/>
      <c r="AQ73" s="965"/>
      <c r="AR73" s="718">
        <f>データ一覧!U429</f>
        <v>5794402</v>
      </c>
      <c r="AS73" s="719"/>
      <c r="AT73" s="719"/>
      <c r="AU73" s="719"/>
      <c r="AV73" s="720"/>
      <c r="AW73" s="718">
        <f>データ一覧!U443</f>
        <v>7293624</v>
      </c>
      <c r="AX73" s="719"/>
      <c r="AY73" s="719"/>
      <c r="AZ73" s="719"/>
      <c r="BA73" s="720"/>
      <c r="BB73" s="1534" t="s">
        <v>586</v>
      </c>
      <c r="BC73" s="919"/>
      <c r="BD73" s="919"/>
      <c r="BE73" s="920"/>
      <c r="BF73" s="718">
        <f>データ一覧!U457</f>
        <v>104931</v>
      </c>
      <c r="BG73" s="719"/>
      <c r="BH73" s="719"/>
      <c r="BI73" s="719"/>
      <c r="BJ73" s="720"/>
      <c r="BK73" s="718">
        <f>データ一覧!U471</f>
        <v>99218</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03" ht="15.75" customHeight="1" x14ac:dyDescent="0.15">
      <c r="A74" s="1187" t="s">
        <v>846</v>
      </c>
      <c r="B74" s="683"/>
      <c r="C74" s="683"/>
      <c r="D74" s="683"/>
      <c r="E74" s="683"/>
      <c r="F74" s="683"/>
      <c r="G74" s="1188"/>
      <c r="H74" s="716" t="str">
        <f>データ一覧!U153</f>
        <v>…</v>
      </c>
      <c r="I74" s="1771"/>
      <c r="J74" s="1831"/>
      <c r="K74" s="716" t="str">
        <f>データ一覧!U210</f>
        <v>…</v>
      </c>
      <c r="L74" s="1771"/>
      <c r="M74" s="1831"/>
      <c r="N74" s="1010" t="str">
        <f>データ一覧!U154</f>
        <v>…</v>
      </c>
      <c r="O74" s="1011"/>
      <c r="P74" s="1104"/>
      <c r="Q74" s="1010" t="str">
        <f>データ一覧!U211</f>
        <v>…</v>
      </c>
      <c r="R74" s="1011"/>
      <c r="S74" s="1104"/>
      <c r="T74" s="716" t="str">
        <f>データ一覧!U155</f>
        <v>…</v>
      </c>
      <c r="U74" s="1771"/>
      <c r="V74" s="1831"/>
      <c r="W74" s="716" t="str">
        <f>データ一覧!U212</f>
        <v>…</v>
      </c>
      <c r="X74" s="1771"/>
      <c r="Y74" s="1832"/>
      <c r="Z74" s="710" t="s">
        <v>1050</v>
      </c>
      <c r="AA74" s="632"/>
      <c r="AB74" s="632"/>
      <c r="AC74" s="711"/>
      <c r="AD74" s="721">
        <f>データ一覧!U294</f>
        <v>21</v>
      </c>
      <c r="AE74" s="1073"/>
      <c r="AF74" s="198"/>
      <c r="AG74" s="721">
        <f>データ一覧!U303</f>
        <v>161</v>
      </c>
      <c r="AH74" s="1073"/>
      <c r="AI74" s="198"/>
      <c r="AJ74" s="721">
        <f>データ一覧!U312</f>
        <v>2171</v>
      </c>
      <c r="AK74" s="1073"/>
      <c r="AL74" s="1073"/>
      <c r="AM74" s="199"/>
      <c r="AN74" s="1622" t="s">
        <v>571</v>
      </c>
      <c r="AO74" s="964"/>
      <c r="AP74" s="964"/>
      <c r="AQ74" s="965"/>
      <c r="AR74" s="718">
        <f>データ一覧!U430</f>
        <v>57701</v>
      </c>
      <c r="AS74" s="719"/>
      <c r="AT74" s="719"/>
      <c r="AU74" s="719"/>
      <c r="AV74" s="720"/>
      <c r="AW74" s="718">
        <f>データ一覧!U444</f>
        <v>60798</v>
      </c>
      <c r="AX74" s="719"/>
      <c r="AY74" s="719"/>
      <c r="AZ74" s="719"/>
      <c r="BA74" s="720"/>
      <c r="BB74" s="1534" t="s">
        <v>587</v>
      </c>
      <c r="BC74" s="919"/>
      <c r="BD74" s="919"/>
      <c r="BE74" s="920"/>
      <c r="BF74" s="718">
        <f>データ一覧!U458</f>
        <v>2298756</v>
      </c>
      <c r="BG74" s="719"/>
      <c r="BH74" s="719"/>
      <c r="BI74" s="719"/>
      <c r="BJ74" s="720"/>
      <c r="BK74" s="718">
        <f>データ一覧!U472</f>
        <v>3688866</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3"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データ一覧!U295</f>
        <v>11</v>
      </c>
      <c r="AE75" s="1073"/>
      <c r="AF75" s="198"/>
      <c r="AG75" s="721">
        <f>データ一覧!U304</f>
        <v>44</v>
      </c>
      <c r="AH75" s="1073"/>
      <c r="AI75" s="198"/>
      <c r="AJ75" s="721">
        <f>データ一覧!U313</f>
        <v>309</v>
      </c>
      <c r="AK75" s="1073"/>
      <c r="AL75" s="1073"/>
      <c r="AM75" s="199"/>
      <c r="AN75" s="1622" t="s">
        <v>572</v>
      </c>
      <c r="AO75" s="964"/>
      <c r="AP75" s="964"/>
      <c r="AQ75" s="965"/>
      <c r="AR75" s="718">
        <f>データ一覧!U431</f>
        <v>302131</v>
      </c>
      <c r="AS75" s="719"/>
      <c r="AT75" s="719"/>
      <c r="AU75" s="719"/>
      <c r="AV75" s="720"/>
      <c r="AW75" s="718">
        <f>データ一覧!U445</f>
        <v>366524</v>
      </c>
      <c r="AX75" s="719"/>
      <c r="AY75" s="719"/>
      <c r="AZ75" s="719"/>
      <c r="BA75" s="720"/>
      <c r="BB75" s="1534" t="s">
        <v>588</v>
      </c>
      <c r="BC75" s="919"/>
      <c r="BD75" s="919"/>
      <c r="BE75" s="920"/>
      <c r="BF75" s="718">
        <f>データ一覧!U459</f>
        <v>2430623</v>
      </c>
      <c r="BG75" s="719"/>
      <c r="BH75" s="719"/>
      <c r="BI75" s="719"/>
      <c r="BJ75" s="720"/>
      <c r="BK75" s="718">
        <f>データ一覧!U473</f>
        <v>3255748</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03"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データ一覧!U296</f>
        <v>25</v>
      </c>
      <c r="AE76" s="1073"/>
      <c r="AF76" s="198"/>
      <c r="AG76" s="721">
        <f>データ一覧!U305</f>
        <v>160</v>
      </c>
      <c r="AH76" s="1073"/>
      <c r="AI76" s="198"/>
      <c r="AJ76" s="721" t="str">
        <f>データ一覧!U314</f>
        <v>x</v>
      </c>
      <c r="AK76" s="1073"/>
      <c r="AL76" s="1073"/>
      <c r="AM76" s="199"/>
      <c r="AN76" s="1635" t="s">
        <v>573</v>
      </c>
      <c r="AO76" s="1636"/>
      <c r="AP76" s="1636"/>
      <c r="AQ76" s="1637"/>
      <c r="AR76" s="718">
        <f>データ一覧!U432</f>
        <v>8500</v>
      </c>
      <c r="AS76" s="719"/>
      <c r="AT76" s="719"/>
      <c r="AU76" s="719"/>
      <c r="AV76" s="720"/>
      <c r="AW76" s="718">
        <f>データ一覧!U446</f>
        <v>53186</v>
      </c>
      <c r="AX76" s="719"/>
      <c r="AY76" s="719"/>
      <c r="AZ76" s="719"/>
      <c r="BA76" s="720"/>
      <c r="BB76" s="1534" t="s">
        <v>589</v>
      </c>
      <c r="BC76" s="919"/>
      <c r="BD76" s="919"/>
      <c r="BE76" s="920"/>
      <c r="BF76" s="718">
        <f>データ一覧!U460</f>
        <v>2057952</v>
      </c>
      <c r="BG76" s="719"/>
      <c r="BH76" s="719"/>
      <c r="BI76" s="719"/>
      <c r="BJ76" s="720"/>
      <c r="BK76" s="718">
        <f>データ一覧!U474</f>
        <v>866332</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3"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データ一覧!U297</f>
        <v>1</v>
      </c>
      <c r="AE77" s="1073"/>
      <c r="AF77" s="198"/>
      <c r="AG77" s="721">
        <f>データ一覧!U306</f>
        <v>3</v>
      </c>
      <c r="AH77" s="1073"/>
      <c r="AI77" s="198"/>
      <c r="AJ77" s="721" t="str">
        <f>データ一覧!U315</f>
        <v>x</v>
      </c>
      <c r="AK77" s="1073"/>
      <c r="AL77" s="1073"/>
      <c r="AM77" s="199"/>
      <c r="AN77" s="1622" t="s">
        <v>574</v>
      </c>
      <c r="AO77" s="964"/>
      <c r="AP77" s="964"/>
      <c r="AQ77" s="965"/>
      <c r="AR77" s="718">
        <f>データ一覧!U433</f>
        <v>20000</v>
      </c>
      <c r="AS77" s="719"/>
      <c r="AT77" s="719"/>
      <c r="AU77" s="719"/>
      <c r="AV77" s="720"/>
      <c r="AW77" s="718">
        <f>データ一覧!U447</f>
        <v>35765</v>
      </c>
      <c r="AX77" s="719"/>
      <c r="AY77" s="719"/>
      <c r="AZ77" s="719"/>
      <c r="BA77" s="720"/>
      <c r="BB77" s="1534" t="s">
        <v>590</v>
      </c>
      <c r="BC77" s="919"/>
      <c r="BD77" s="919"/>
      <c r="BE77" s="920"/>
      <c r="BF77" s="718">
        <f>データ一覧!U461</f>
        <v>43233</v>
      </c>
      <c r="BG77" s="719"/>
      <c r="BH77" s="719"/>
      <c r="BI77" s="719"/>
      <c r="BJ77" s="720"/>
      <c r="BK77" s="718">
        <f>データ一覧!U475</f>
        <v>42225</v>
      </c>
      <c r="BL77" s="623"/>
      <c r="BM77" s="623"/>
      <c r="BN77" s="623"/>
      <c r="BO77" s="910"/>
      <c r="BP77" s="152"/>
      <c r="BQ77" s="153"/>
      <c r="BR77" s="1960">
        <f>データ一覧!U672</f>
        <v>0</v>
      </c>
      <c r="BS77" s="1960"/>
      <c r="BT77" s="1960"/>
      <c r="BU77" s="1960"/>
      <c r="BV77" s="1641"/>
      <c r="BW77" s="153"/>
      <c r="BX77" s="153"/>
      <c r="BY77" s="1642"/>
      <c r="BZ77" s="1641"/>
      <c r="CA77" s="1643">
        <f>データ一覧!U673</f>
        <v>3</v>
      </c>
      <c r="CB77" s="1643"/>
      <c r="CC77" s="1643"/>
      <c r="CD77" s="1643"/>
      <c r="CE77" s="153"/>
      <c r="CF77" s="1641"/>
      <c r="CG77" s="1644"/>
      <c r="CH77" s="1641"/>
      <c r="CI77" s="1641"/>
      <c r="CJ77" s="1643">
        <f>データ一覧!U674</f>
        <v>33</v>
      </c>
      <c r="CK77" s="1643"/>
      <c r="CL77" s="1643"/>
      <c r="CM77" s="1643"/>
      <c r="CN77" s="153"/>
      <c r="CO77" s="1641"/>
      <c r="CP77" s="1644"/>
      <c r="CQ77" s="153"/>
      <c r="CR77" s="153"/>
      <c r="CS77" s="1643">
        <f>データ一覧!U675</f>
        <v>10</v>
      </c>
      <c r="CT77" s="1643"/>
      <c r="CU77" s="1643"/>
      <c r="CV77" s="1643"/>
      <c r="CW77" s="153"/>
      <c r="CX77" s="1641"/>
      <c r="CY77" s="157"/>
    </row>
    <row r="78" spans="1:103"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データ一覧!U434</f>
        <v>51501</v>
      </c>
      <c r="AS78" s="719"/>
      <c r="AT78" s="719"/>
      <c r="AU78" s="719"/>
      <c r="AV78" s="720"/>
      <c r="AW78" s="718">
        <f>データ一覧!U448</f>
        <v>442737</v>
      </c>
      <c r="AX78" s="719"/>
      <c r="AY78" s="719"/>
      <c r="AZ78" s="719"/>
      <c r="BA78" s="720"/>
      <c r="BB78" s="1649" t="s">
        <v>591</v>
      </c>
      <c r="BC78" s="703"/>
      <c r="BD78" s="703"/>
      <c r="BE78" s="704"/>
      <c r="BF78" s="718">
        <f>データ一覧!U462</f>
        <v>932779</v>
      </c>
      <c r="BG78" s="719"/>
      <c r="BH78" s="719"/>
      <c r="BI78" s="719"/>
      <c r="BJ78" s="720"/>
      <c r="BK78" s="718">
        <f>データ一覧!U476</f>
        <v>1137733</v>
      </c>
      <c r="BL78" s="623"/>
      <c r="BM78" s="623"/>
      <c r="BN78" s="623"/>
      <c r="BO78" s="910"/>
      <c r="BP78" s="2002"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3"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データ一覧!U435</f>
        <v>171136</v>
      </c>
      <c r="AS79" s="719"/>
      <c r="AT79" s="719"/>
      <c r="AU79" s="719"/>
      <c r="AV79" s="720"/>
      <c r="AW79" s="718">
        <f>データ一覧!U449</f>
        <v>54057</v>
      </c>
      <c r="AX79" s="719"/>
      <c r="AY79" s="719"/>
      <c r="AZ79" s="719"/>
      <c r="BA79" s="720"/>
      <c r="BB79" s="1534" t="s">
        <v>592</v>
      </c>
      <c r="BC79" s="919"/>
      <c r="BD79" s="919"/>
      <c r="BE79" s="920"/>
      <c r="BF79" s="718">
        <f>データ一覧!U463</f>
        <v>612305</v>
      </c>
      <c r="BG79" s="719"/>
      <c r="BH79" s="719"/>
      <c r="BI79" s="719"/>
      <c r="BJ79" s="720"/>
      <c r="BK79" s="718">
        <f>データ一覧!U477</f>
        <v>543178</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3" ht="15.75" customHeight="1" x14ac:dyDescent="0.15">
      <c r="A80" s="1645" t="s">
        <v>1079</v>
      </c>
      <c r="B80" s="483" t="str">
        <f>+LEFT(データ一覧!$A$213)</f>
        <v>2</v>
      </c>
      <c r="C80" s="729" t="s">
        <v>734</v>
      </c>
      <c r="D80" s="730"/>
      <c r="E80" s="730"/>
      <c r="F80" s="731"/>
      <c r="G80" s="647">
        <f>データ一覧!U213</f>
        <v>198</v>
      </c>
      <c r="H80" s="648"/>
      <c r="I80" s="649"/>
      <c r="J80" s="1518" t="s">
        <v>1080</v>
      </c>
      <c r="K80" s="621"/>
      <c r="L80" s="621"/>
      <c r="M80" s="621"/>
      <c r="N80" s="622"/>
      <c r="O80" s="1944">
        <f>データ一覧!U217</f>
        <v>198</v>
      </c>
      <c r="P80" s="623"/>
      <c r="Q80" s="624"/>
      <c r="R80" s="1518" t="s">
        <v>1080</v>
      </c>
      <c r="S80" s="621"/>
      <c r="T80" s="621"/>
      <c r="U80" s="621"/>
      <c r="V80" s="622"/>
      <c r="W80" s="647">
        <f>データ一覧!U233</f>
        <v>205</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データ一覧!U436</f>
        <v>3344662</v>
      </c>
      <c r="AS80" s="719"/>
      <c r="AT80" s="719"/>
      <c r="AU80" s="719"/>
      <c r="AV80" s="720"/>
      <c r="AW80" s="718">
        <f>データ一覧!U450</f>
        <v>3518830</v>
      </c>
      <c r="AX80" s="719"/>
      <c r="AY80" s="719"/>
      <c r="AZ80" s="719"/>
      <c r="BA80" s="720"/>
      <c r="BB80" s="1534" t="s">
        <v>593</v>
      </c>
      <c r="BC80" s="919"/>
      <c r="BD80" s="919"/>
      <c r="BE80" s="920"/>
      <c r="BF80" s="718">
        <f>データ一覧!U464</f>
        <v>1738020</v>
      </c>
      <c r="BG80" s="719"/>
      <c r="BH80" s="719"/>
      <c r="BI80" s="719"/>
      <c r="BJ80" s="720"/>
      <c r="BK80" s="718">
        <f>データ一覧!U478</f>
        <v>2720651</v>
      </c>
      <c r="BL80" s="623"/>
      <c r="BM80" s="623"/>
      <c r="BN80" s="623"/>
      <c r="BO80" s="910"/>
      <c r="BP80" s="148"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03" ht="15.75" customHeight="1" x14ac:dyDescent="0.15">
      <c r="A81" s="1645" t="s">
        <v>1084</v>
      </c>
      <c r="B81" s="483" t="s">
        <v>892</v>
      </c>
      <c r="C81" s="214" t="s">
        <v>1085</v>
      </c>
      <c r="D81" s="595"/>
      <c r="E81" s="595"/>
      <c r="F81" s="596"/>
      <c r="G81" s="647">
        <f>データ一覧!U214</f>
        <v>194</v>
      </c>
      <c r="H81" s="648"/>
      <c r="I81" s="649"/>
      <c r="J81" s="1518" t="s">
        <v>1086</v>
      </c>
      <c r="K81" s="621"/>
      <c r="L81" s="621"/>
      <c r="M81" s="621"/>
      <c r="N81" s="622"/>
      <c r="O81" s="1944">
        <f>データ一覧!U218</f>
        <v>21</v>
      </c>
      <c r="P81" s="623"/>
      <c r="Q81" s="624"/>
      <c r="R81" s="1651" t="s">
        <v>1087</v>
      </c>
      <c r="S81" s="1652"/>
      <c r="T81" s="1652"/>
      <c r="U81" s="1652"/>
      <c r="V81" s="1653"/>
      <c r="W81" s="647">
        <f>データ一覧!U234</f>
        <v>26</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データ一覧!U437</f>
        <v>1598435</v>
      </c>
      <c r="AS81" s="719"/>
      <c r="AT81" s="719"/>
      <c r="AU81" s="719"/>
      <c r="AV81" s="720"/>
      <c r="AW81" s="718">
        <f>データ一覧!U451</f>
        <v>1637590</v>
      </c>
      <c r="AX81" s="719"/>
      <c r="AY81" s="719"/>
      <c r="AZ81" s="719"/>
      <c r="BA81" s="720"/>
      <c r="BB81" s="1534" t="s">
        <v>594</v>
      </c>
      <c r="BC81" s="919"/>
      <c r="BD81" s="919"/>
      <c r="BE81" s="920"/>
      <c r="BF81" s="718">
        <f>データ一覧!U465</f>
        <v>647808</v>
      </c>
      <c r="BG81" s="719"/>
      <c r="BH81" s="719"/>
      <c r="BI81" s="719"/>
      <c r="BJ81" s="720"/>
      <c r="BK81" s="718">
        <f>データ一覧!U479</f>
        <v>630490</v>
      </c>
      <c r="BL81" s="623"/>
      <c r="BM81" s="623"/>
      <c r="BN81" s="623"/>
      <c r="BO81" s="910"/>
      <c r="BP81" s="148"/>
      <c r="BQ81" s="966">
        <f>データ一覧!U676</f>
        <v>2</v>
      </c>
      <c r="BR81" s="966"/>
      <c r="BS81" s="966"/>
      <c r="BT81" s="603"/>
      <c r="BU81" s="574"/>
      <c r="BV81" s="966">
        <f>データ一覧!U677</f>
        <v>0</v>
      </c>
      <c r="BW81" s="966"/>
      <c r="BX81" s="966"/>
      <c r="BY81" s="603"/>
      <c r="BZ81" s="574"/>
      <c r="CA81" s="966">
        <f>データ一覧!U678</f>
        <v>0</v>
      </c>
      <c r="CB81" s="966"/>
      <c r="CC81" s="966"/>
      <c r="CD81" s="603"/>
      <c r="CE81" s="896">
        <f>データ一覧!U679</f>
        <v>3</v>
      </c>
      <c r="CF81" s="966"/>
      <c r="CG81" s="966"/>
      <c r="CH81" s="966"/>
      <c r="CI81" s="1074"/>
      <c r="CJ81" s="574"/>
      <c r="CK81" s="966">
        <f>データ一覧!U680</f>
        <v>3</v>
      </c>
      <c r="CL81" s="966"/>
      <c r="CM81" s="1074"/>
      <c r="CN81" s="564"/>
      <c r="CO81" s="966">
        <f>データ一覧!U681</f>
        <v>23</v>
      </c>
      <c r="CP81" s="966"/>
      <c r="CQ81" s="1074"/>
      <c r="CR81" s="574"/>
      <c r="CS81" s="966">
        <f>データ一覧!U682</f>
        <v>17</v>
      </c>
      <c r="CT81" s="966"/>
      <c r="CU81" s="1074"/>
      <c r="CV81" s="574"/>
      <c r="CW81" s="966">
        <f>データ一覧!U683</f>
        <v>169</v>
      </c>
      <c r="CX81" s="966"/>
      <c r="CY81" s="1117"/>
    </row>
    <row r="82" spans="1:103" ht="15.75" customHeight="1" x14ac:dyDescent="0.15">
      <c r="A82" s="1645" t="s">
        <v>1089</v>
      </c>
      <c r="B82" s="483" t="str">
        <f>+LEFT(データ一覧!$A$213,1)</f>
        <v>2</v>
      </c>
      <c r="C82" s="214" t="s">
        <v>384</v>
      </c>
      <c r="D82" s="595"/>
      <c r="E82" s="595"/>
      <c r="F82" s="596"/>
      <c r="G82" s="647">
        <f>データ一覧!U215</f>
        <v>4</v>
      </c>
      <c r="H82" s="648"/>
      <c r="I82" s="649"/>
      <c r="J82" s="1518" t="s">
        <v>388</v>
      </c>
      <c r="K82" s="621"/>
      <c r="L82" s="621"/>
      <c r="M82" s="621"/>
      <c r="N82" s="622"/>
      <c r="O82" s="1944">
        <f>データ一覧!U219</f>
        <v>116</v>
      </c>
      <c r="P82" s="623"/>
      <c r="Q82" s="624"/>
      <c r="R82" s="150" t="s">
        <v>1090</v>
      </c>
      <c r="S82" s="1661"/>
      <c r="T82" s="1661"/>
      <c r="U82" s="1661"/>
      <c r="V82" s="1662"/>
      <c r="W82" s="647">
        <f>データ一覧!U235</f>
        <v>60</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データ一覧!U438</f>
        <v>44435</v>
      </c>
      <c r="AS82" s="719"/>
      <c r="AT82" s="719"/>
      <c r="AU82" s="719"/>
      <c r="AV82" s="720"/>
      <c r="AW82" s="718">
        <f>データ一覧!U452</f>
        <v>44537</v>
      </c>
      <c r="AX82" s="719"/>
      <c r="AY82" s="719"/>
      <c r="AZ82" s="719"/>
      <c r="BA82" s="720"/>
      <c r="BB82" s="1534" t="s">
        <v>595</v>
      </c>
      <c r="BC82" s="919"/>
      <c r="BD82" s="919"/>
      <c r="BE82" s="920"/>
      <c r="BF82" s="718">
        <f>データ一覧!U466</f>
        <v>1352544</v>
      </c>
      <c r="BG82" s="719"/>
      <c r="BH82" s="719"/>
      <c r="BI82" s="719"/>
      <c r="BJ82" s="720"/>
      <c r="BK82" s="718">
        <f>データ一覧!U480</f>
        <v>1485376</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3" ht="15.75" customHeight="1" x14ac:dyDescent="0.15">
      <c r="A83" s="1645" t="s">
        <v>1093</v>
      </c>
      <c r="B83" s="483" t="s">
        <v>892</v>
      </c>
      <c r="C83" s="150"/>
      <c r="D83" s="67" t="s">
        <v>1094</v>
      </c>
      <c r="E83" s="67"/>
      <c r="F83" s="162"/>
      <c r="G83" s="647">
        <f>データ一覧!U216</f>
        <v>4</v>
      </c>
      <c r="H83" s="648"/>
      <c r="I83" s="649"/>
      <c r="J83" s="1668" t="s">
        <v>1095</v>
      </c>
      <c r="K83" s="1669"/>
      <c r="L83" s="1669"/>
      <c r="M83" s="1669"/>
      <c r="N83" s="1670"/>
      <c r="O83" s="1944">
        <f>データ一覧!U220</f>
        <v>53</v>
      </c>
      <c r="P83" s="623"/>
      <c r="Q83" s="624"/>
      <c r="R83" s="150" t="s">
        <v>1096</v>
      </c>
      <c r="S83" s="67"/>
      <c r="T83" s="67"/>
      <c r="U83" s="67"/>
      <c r="V83" s="162"/>
      <c r="W83" s="647">
        <f>データ一覧!U236</f>
        <v>41</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データ一覧!U439</f>
        <v>480214</v>
      </c>
      <c r="AS83" s="719"/>
      <c r="AT83" s="719"/>
      <c r="AU83" s="719"/>
      <c r="AV83" s="720"/>
      <c r="AW83" s="718">
        <f>データ一覧!U453</f>
        <v>563140</v>
      </c>
      <c r="AX83" s="719"/>
      <c r="AY83" s="719"/>
      <c r="AZ83" s="719"/>
      <c r="BA83" s="720"/>
      <c r="BB83" s="1534" t="s">
        <v>596</v>
      </c>
      <c r="BC83" s="919"/>
      <c r="BD83" s="919"/>
      <c r="BE83" s="920"/>
      <c r="BF83" s="647">
        <f>データ一覧!U467</f>
        <v>0</v>
      </c>
      <c r="BG83" s="648"/>
      <c r="BH83" s="648"/>
      <c r="BI83" s="648"/>
      <c r="BJ83" s="649"/>
      <c r="BK83" s="718">
        <f>データ一覧!U481</f>
        <v>6204</v>
      </c>
      <c r="BL83" s="623"/>
      <c r="BM83" s="623"/>
      <c r="BN83" s="623"/>
      <c r="BO83" s="910"/>
      <c r="BP83" s="779"/>
      <c r="BQ83" s="780"/>
      <c r="BR83" s="780"/>
      <c r="BS83" s="780"/>
      <c r="BT83" s="780"/>
      <c r="BU83" s="780"/>
      <c r="BV83" s="780"/>
      <c r="BW83" s="780"/>
      <c r="BX83" s="780"/>
      <c r="BY83" s="780"/>
      <c r="BZ83" s="780"/>
      <c r="CA83" s="780"/>
      <c r="CB83" s="780"/>
      <c r="CC83" s="780"/>
      <c r="CD83" s="780"/>
      <c r="CE83" s="780"/>
      <c r="CF83" s="780"/>
      <c r="CG83" s="780"/>
      <c r="CH83" s="780"/>
      <c r="CI83" s="780"/>
      <c r="CJ83" s="780"/>
      <c r="CK83" s="780"/>
      <c r="CL83" s="780"/>
      <c r="CM83" s="780"/>
      <c r="CN83" s="780"/>
      <c r="CO83" s="780"/>
      <c r="CP83" s="780"/>
      <c r="CQ83" s="780"/>
      <c r="CR83" s="780"/>
      <c r="CS83" s="780"/>
      <c r="CT83" s="780"/>
      <c r="CU83" s="780"/>
      <c r="CV83" s="780"/>
      <c r="CW83" s="780"/>
      <c r="CX83" s="780"/>
      <c r="CY83" s="784"/>
    </row>
    <row r="84" spans="1:103"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944">
        <f>データ一覧!U221</f>
        <v>2</v>
      </c>
      <c r="P84" s="623"/>
      <c r="Q84" s="624"/>
      <c r="R84" s="150" t="s">
        <v>1099</v>
      </c>
      <c r="S84" s="67"/>
      <c r="T84" s="67"/>
      <c r="U84" s="67"/>
      <c r="V84" s="162"/>
      <c r="W84" s="647">
        <f>データ一覧!U237</f>
        <v>19</v>
      </c>
      <c r="X84" s="648"/>
      <c r="Y84" s="1109"/>
      <c r="Z84" s="67"/>
      <c r="AA84" s="1672">
        <f>データ一覧!U316</f>
        <v>5601</v>
      </c>
      <c r="AB84" s="1672"/>
      <c r="AC84" s="259" t="s">
        <v>1100</v>
      </c>
      <c r="AD84" s="1673">
        <f>データ一覧!U317</f>
        <v>28</v>
      </c>
      <c r="AE84" s="945"/>
      <c r="AF84" s="259" t="s">
        <v>1100</v>
      </c>
      <c r="AG84" s="1673">
        <f>データ一覧!U318</f>
        <v>36</v>
      </c>
      <c r="AH84" s="945"/>
      <c r="AI84" s="259" t="s">
        <v>1100</v>
      </c>
      <c r="AJ84" s="150"/>
      <c r="AK84" s="742">
        <f>データ一覧!U319</f>
        <v>5593</v>
      </c>
      <c r="AL84" s="742"/>
      <c r="AM84" s="1675" t="s">
        <v>1100</v>
      </c>
      <c r="AN84" s="1622" t="s">
        <v>581</v>
      </c>
      <c r="AO84" s="964"/>
      <c r="AP84" s="964"/>
      <c r="AQ84" s="965"/>
      <c r="AR84" s="718">
        <f>データ一覧!U440</f>
        <v>45800</v>
      </c>
      <c r="AS84" s="719"/>
      <c r="AT84" s="719"/>
      <c r="AU84" s="719"/>
      <c r="AV84" s="720"/>
      <c r="AW84" s="718">
        <f>データ一覧!U454</f>
        <v>28400</v>
      </c>
      <c r="AX84" s="719"/>
      <c r="AY84" s="719"/>
      <c r="AZ84" s="719"/>
      <c r="BA84" s="720"/>
      <c r="BB84" s="1534" t="s">
        <v>597</v>
      </c>
      <c r="BC84" s="919"/>
      <c r="BD84" s="919"/>
      <c r="BE84" s="920"/>
      <c r="BF84" s="718">
        <f>データ一覧!U468</f>
        <v>301179</v>
      </c>
      <c r="BG84" s="719"/>
      <c r="BH84" s="719"/>
      <c r="BI84" s="719"/>
      <c r="BJ84" s="720"/>
      <c r="BK84" s="718">
        <f>データ一覧!U482</f>
        <v>301107</v>
      </c>
      <c r="BL84" s="623"/>
      <c r="BM84" s="623"/>
      <c r="BN84" s="623"/>
      <c r="BO84" s="910"/>
      <c r="BP84" s="2003"/>
      <c r="BQ84" s="535"/>
      <c r="BR84" s="535"/>
      <c r="BS84" s="535"/>
      <c r="BT84" s="534"/>
      <c r="BU84" s="530" t="s">
        <v>1573</v>
      </c>
      <c r="BV84" s="535"/>
      <c r="BW84" s="535"/>
      <c r="BX84" s="535"/>
      <c r="BY84" s="535"/>
      <c r="BZ84" s="536"/>
      <c r="CA84" s="536"/>
      <c r="CB84" s="536"/>
      <c r="CC84" s="536"/>
      <c r="CD84" s="536"/>
      <c r="CE84" s="536"/>
      <c r="CF84" s="536"/>
      <c r="CG84" s="536"/>
      <c r="CH84" s="536"/>
      <c r="CI84" s="536"/>
      <c r="CJ84" s="536"/>
      <c r="CK84" s="536"/>
      <c r="CL84" s="536"/>
      <c r="CM84" s="536"/>
      <c r="CN84" s="536"/>
      <c r="CO84" s="536"/>
      <c r="CP84" s="536"/>
      <c r="CQ84" s="536"/>
      <c r="CR84" s="536"/>
      <c r="CS84" s="536"/>
      <c r="CT84" s="536"/>
      <c r="CU84" s="536"/>
      <c r="CV84" s="536"/>
      <c r="CW84" s="536"/>
      <c r="CX84" s="536"/>
      <c r="CY84" s="537"/>
    </row>
    <row r="85" spans="1:103" ht="15.75" customHeight="1" x14ac:dyDescent="0.15">
      <c r="A85" s="1645" t="s">
        <v>1101</v>
      </c>
      <c r="B85" s="483"/>
      <c r="C85" s="150"/>
      <c r="D85" s="67"/>
      <c r="E85" s="590"/>
      <c r="F85" s="314"/>
      <c r="G85" s="648"/>
      <c r="H85" s="648"/>
      <c r="I85" s="649"/>
      <c r="J85" s="1668" t="s">
        <v>1102</v>
      </c>
      <c r="K85" s="1669"/>
      <c r="L85" s="1669"/>
      <c r="M85" s="1669"/>
      <c r="N85" s="1670"/>
      <c r="O85" s="1944">
        <f>データ一覧!U222</f>
        <v>2</v>
      </c>
      <c r="P85" s="623"/>
      <c r="Q85" s="624"/>
      <c r="R85" s="150" t="s">
        <v>1103</v>
      </c>
      <c r="S85" s="67"/>
      <c r="T85" s="67"/>
      <c r="U85" s="67"/>
      <c r="V85" s="162"/>
      <c r="W85" s="647">
        <f>データ一覧!U238</f>
        <v>11</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データ一覧!U441</f>
        <v>623920</v>
      </c>
      <c r="AS85" s="719"/>
      <c r="AT85" s="719"/>
      <c r="AU85" s="719"/>
      <c r="AV85" s="720"/>
      <c r="AW85" s="718">
        <f>データ一覧!U455</f>
        <v>1837083</v>
      </c>
      <c r="AX85" s="719"/>
      <c r="AY85" s="719"/>
      <c r="AZ85" s="719"/>
      <c r="BA85" s="720"/>
      <c r="BB85" s="1534" t="s">
        <v>1104</v>
      </c>
      <c r="BC85" s="919"/>
      <c r="BD85" s="919"/>
      <c r="BE85" s="920"/>
      <c r="BF85" s="718">
        <f>データ一覧!U469</f>
        <v>22707</v>
      </c>
      <c r="BG85" s="719"/>
      <c r="BH85" s="719"/>
      <c r="BI85" s="719"/>
      <c r="BJ85" s="720"/>
      <c r="BK85" s="718">
        <f>データ一覧!U483</f>
        <v>1762</v>
      </c>
      <c r="BL85" s="623"/>
      <c r="BM85" s="623"/>
      <c r="BN85" s="623"/>
      <c r="BO85" s="910"/>
      <c r="BP85" s="2004" t="s">
        <v>1267</v>
      </c>
      <c r="BQ85" s="2005"/>
      <c r="BR85" s="2005"/>
      <c r="BS85" s="539"/>
      <c r="BT85" s="538"/>
      <c r="BU85" s="531" t="s">
        <v>1574</v>
      </c>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539"/>
      <c r="CR85" s="539"/>
      <c r="CS85" s="539"/>
      <c r="CT85" s="539"/>
      <c r="CU85" s="539"/>
      <c r="CV85" s="539"/>
      <c r="CW85" s="539"/>
      <c r="CX85" s="539"/>
      <c r="CY85" s="540"/>
    </row>
    <row r="86" spans="1:103" ht="15.75" customHeight="1" x14ac:dyDescent="0.15">
      <c r="A86" s="1645" t="s">
        <v>1093</v>
      </c>
      <c r="B86" s="1682"/>
      <c r="C86" s="171"/>
      <c r="D86" s="172"/>
      <c r="E86" s="172"/>
      <c r="F86" s="173"/>
      <c r="G86" s="648"/>
      <c r="H86" s="648"/>
      <c r="I86" s="649"/>
      <c r="J86" s="1668" t="s">
        <v>1110</v>
      </c>
      <c r="K86" s="1669"/>
      <c r="L86" s="1669"/>
      <c r="M86" s="1669"/>
      <c r="N86" s="1670"/>
      <c r="O86" s="1944">
        <f>データ一覧!U223</f>
        <v>4</v>
      </c>
      <c r="P86" s="623"/>
      <c r="Q86" s="624"/>
      <c r="R86" s="1683" t="s">
        <v>1111</v>
      </c>
      <c r="S86" s="1684"/>
      <c r="T86" s="1684"/>
      <c r="U86" s="1684"/>
      <c r="V86" s="1685"/>
      <c r="W86" s="647">
        <f>データ一覧!U239</f>
        <v>48</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2004" t="s">
        <v>1268</v>
      </c>
      <c r="BQ86" s="539"/>
      <c r="BR86" s="539"/>
      <c r="BS86" s="539"/>
      <c r="BT86" s="538"/>
      <c r="BU86" s="531" t="s">
        <v>1575</v>
      </c>
      <c r="BV86" s="539"/>
      <c r="BW86" s="539"/>
      <c r="BX86" s="539"/>
      <c r="BY86" s="539"/>
      <c r="BZ86" s="539"/>
      <c r="CA86" s="539"/>
      <c r="CB86" s="539"/>
      <c r="CC86" s="539"/>
      <c r="CD86" s="541"/>
      <c r="CE86" s="542"/>
      <c r="CF86" s="542"/>
      <c r="CG86" s="542"/>
      <c r="CH86" s="542"/>
      <c r="CI86" s="539"/>
      <c r="CJ86" s="539"/>
      <c r="CK86" s="539"/>
      <c r="CL86" s="543"/>
      <c r="CM86" s="542"/>
      <c r="CN86" s="542"/>
      <c r="CO86" s="542"/>
      <c r="CP86" s="542"/>
      <c r="CQ86" s="539"/>
      <c r="CR86" s="539"/>
      <c r="CS86" s="539"/>
      <c r="CT86" s="541"/>
      <c r="CU86" s="542"/>
      <c r="CV86" s="542"/>
      <c r="CW86" s="542"/>
      <c r="CX86" s="542"/>
      <c r="CY86" s="540"/>
    </row>
    <row r="87" spans="1:103"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2004"/>
      <c r="BQ87" s="539"/>
      <c r="BR87" s="2005"/>
      <c r="BS87" s="539"/>
      <c r="BT87" s="538"/>
      <c r="BU87" s="531" t="s">
        <v>1711</v>
      </c>
      <c r="BV87" s="539"/>
      <c r="BW87" s="539"/>
      <c r="BX87" s="539"/>
      <c r="BY87" s="539"/>
      <c r="BZ87" s="539"/>
      <c r="CA87" s="539"/>
      <c r="CB87" s="539"/>
      <c r="CC87" s="539"/>
      <c r="CD87" s="541"/>
      <c r="CE87" s="542"/>
      <c r="CF87" s="542"/>
      <c r="CG87" s="542"/>
      <c r="CH87" s="542"/>
      <c r="CI87" s="539"/>
      <c r="CJ87" s="539"/>
      <c r="CK87" s="539"/>
      <c r="CL87" s="541"/>
      <c r="CM87" s="542"/>
      <c r="CN87" s="542"/>
      <c r="CO87" s="542"/>
      <c r="CP87" s="542"/>
      <c r="CQ87" s="539"/>
      <c r="CR87" s="539"/>
      <c r="CS87" s="539"/>
      <c r="CT87" s="541"/>
      <c r="CU87" s="542"/>
      <c r="CV87" s="542"/>
      <c r="CW87" s="542"/>
      <c r="CX87" s="542"/>
      <c r="CY87" s="540"/>
    </row>
    <row r="88" spans="1:103"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2006" t="s">
        <v>1269</v>
      </c>
      <c r="BQ88" s="2007"/>
      <c r="BR88" s="545"/>
      <c r="BS88" s="545"/>
      <c r="BT88" s="544"/>
      <c r="BU88" s="532" t="s">
        <v>1713</v>
      </c>
      <c r="BV88" s="545"/>
      <c r="BW88" s="545"/>
      <c r="BX88" s="545"/>
      <c r="BY88" s="545"/>
      <c r="BZ88" s="545"/>
      <c r="CA88" s="545"/>
      <c r="CB88" s="545"/>
      <c r="CC88" s="545"/>
      <c r="CD88" s="546"/>
      <c r="CE88" s="547"/>
      <c r="CF88" s="547"/>
      <c r="CG88" s="547"/>
      <c r="CH88" s="547"/>
      <c r="CI88" s="545"/>
      <c r="CJ88" s="545"/>
      <c r="CK88" s="545"/>
      <c r="CL88" s="548"/>
      <c r="CM88" s="547"/>
      <c r="CN88" s="547"/>
      <c r="CO88" s="547"/>
      <c r="CP88" s="547"/>
      <c r="CQ88" s="545"/>
      <c r="CR88" s="545"/>
      <c r="CS88" s="545"/>
      <c r="CT88" s="546"/>
      <c r="CU88" s="547"/>
      <c r="CV88" s="547"/>
      <c r="CW88" s="547"/>
      <c r="CX88" s="547"/>
      <c r="CY88" s="549"/>
    </row>
    <row r="89" spans="1:103"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2004"/>
      <c r="BQ89" s="539"/>
      <c r="BR89" s="2005"/>
      <c r="BS89" s="539"/>
      <c r="BT89" s="538"/>
      <c r="BU89" s="531" t="s">
        <v>1709</v>
      </c>
      <c r="BV89" s="539"/>
      <c r="BW89" s="539"/>
      <c r="BX89" s="539"/>
      <c r="BY89" s="539"/>
      <c r="BZ89" s="539"/>
      <c r="CA89" s="539"/>
      <c r="CB89" s="539"/>
      <c r="CC89" s="539"/>
      <c r="CD89" s="543"/>
      <c r="CE89" s="542"/>
      <c r="CF89" s="542"/>
      <c r="CG89" s="542"/>
      <c r="CH89" s="542"/>
      <c r="CI89" s="539"/>
      <c r="CJ89" s="539"/>
      <c r="CK89" s="539"/>
      <c r="CL89" s="541"/>
      <c r="CM89" s="542"/>
      <c r="CN89" s="542"/>
      <c r="CO89" s="542"/>
      <c r="CP89" s="542"/>
      <c r="CQ89" s="539"/>
      <c r="CR89" s="539"/>
      <c r="CS89" s="539"/>
      <c r="CT89" s="543"/>
      <c r="CU89" s="542"/>
      <c r="CV89" s="542"/>
      <c r="CW89" s="542"/>
      <c r="CX89" s="542"/>
      <c r="CY89" s="540"/>
    </row>
    <row r="90" spans="1:103"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2008"/>
      <c r="BQ90" s="2009"/>
      <c r="BR90" s="552"/>
      <c r="BS90" s="552"/>
      <c r="BT90" s="550"/>
      <c r="BU90" s="551" t="s">
        <v>1710</v>
      </c>
      <c r="BV90" s="552"/>
      <c r="BW90" s="552"/>
      <c r="BX90" s="552"/>
      <c r="BY90" s="552"/>
      <c r="BZ90" s="553"/>
      <c r="CA90" s="552"/>
      <c r="CB90" s="552"/>
      <c r="CC90" s="552"/>
      <c r="CD90" s="554"/>
      <c r="CE90" s="555"/>
      <c r="CF90" s="555"/>
      <c r="CG90" s="555"/>
      <c r="CH90" s="555"/>
      <c r="CI90" s="552"/>
      <c r="CJ90" s="552"/>
      <c r="CK90" s="552"/>
      <c r="CL90" s="556"/>
      <c r="CM90" s="555"/>
      <c r="CN90" s="555"/>
      <c r="CO90" s="555"/>
      <c r="CP90" s="555"/>
      <c r="CQ90" s="552"/>
      <c r="CR90" s="552"/>
      <c r="CS90" s="552"/>
      <c r="CT90" s="554"/>
      <c r="CU90" s="555"/>
      <c r="CV90" s="555"/>
      <c r="CW90" s="555"/>
      <c r="CX90" s="555"/>
      <c r="CY90" s="557"/>
    </row>
    <row r="91" spans="1:103" ht="15.75" customHeight="1" x14ac:dyDescent="0.15">
      <c r="A91" s="1645" t="s">
        <v>1149</v>
      </c>
      <c r="B91" s="1682"/>
      <c r="C91" s="729" t="s">
        <v>735</v>
      </c>
      <c r="D91" s="730"/>
      <c r="E91" s="730"/>
      <c r="F91" s="731"/>
      <c r="G91" s="1707">
        <f>データ一覧!U230</f>
        <v>63</v>
      </c>
      <c r="H91" s="1708"/>
      <c r="I91" s="1709"/>
      <c r="J91" s="729" t="s">
        <v>735</v>
      </c>
      <c r="K91" s="730"/>
      <c r="L91" s="730"/>
      <c r="M91" s="730"/>
      <c r="N91" s="731"/>
      <c r="O91" s="1707">
        <f>データ一覧!U224</f>
        <v>71.7</v>
      </c>
      <c r="P91" s="1708"/>
      <c r="Q91" s="1709"/>
      <c r="R91" s="729" t="s">
        <v>735</v>
      </c>
      <c r="S91" s="730"/>
      <c r="T91" s="730"/>
      <c r="U91" s="730"/>
      <c r="V91" s="731"/>
      <c r="W91" s="1707">
        <f>データ一覧!U227</f>
        <v>73.599999999999994</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データ一覧!U484</f>
        <v>1</v>
      </c>
      <c r="AT91" s="797"/>
      <c r="AU91" s="1121">
        <f>データ一覧!U485</f>
        <v>100326</v>
      </c>
      <c r="AV91" s="1122"/>
      <c r="AW91" s="1123"/>
      <c r="AX91" s="804">
        <f>データ一覧!U486</f>
        <v>4</v>
      </c>
      <c r="AY91" s="805"/>
      <c r="AZ91" s="806"/>
      <c r="BA91" s="1114">
        <f>データ一覧!U487</f>
        <v>0</v>
      </c>
      <c r="BB91" s="1115"/>
      <c r="BC91" s="1116"/>
      <c r="BD91" s="804">
        <f>データ一覧!U488</f>
        <v>1</v>
      </c>
      <c r="BE91" s="805"/>
      <c r="BF91" s="806"/>
      <c r="BG91" s="804">
        <f>データ一覧!U489</f>
        <v>1</v>
      </c>
      <c r="BH91" s="805"/>
      <c r="BI91" s="823"/>
      <c r="BJ91" s="844">
        <f>データ一覧!U490</f>
        <v>315</v>
      </c>
      <c r="BK91" s="845"/>
      <c r="BL91" s="846"/>
      <c r="BM91" s="786">
        <f>データ一覧!U491</f>
        <v>4521</v>
      </c>
      <c r="BN91" s="787"/>
      <c r="BO91" s="788"/>
      <c r="BP91" s="2004" t="s">
        <v>1271</v>
      </c>
      <c r="BQ91" s="2005"/>
      <c r="BR91" s="539"/>
      <c r="BS91" s="539"/>
      <c r="BT91" s="538"/>
      <c r="BU91" s="531" t="s">
        <v>1576</v>
      </c>
      <c r="BV91" s="539"/>
      <c r="BW91" s="539"/>
      <c r="BX91" s="539"/>
      <c r="BY91" s="539"/>
      <c r="BZ91" s="539"/>
      <c r="CA91" s="539"/>
      <c r="CB91" s="539"/>
      <c r="CC91" s="539"/>
      <c r="CD91" s="541"/>
      <c r="CE91" s="542"/>
      <c r="CF91" s="542"/>
      <c r="CG91" s="542"/>
      <c r="CH91" s="542"/>
      <c r="CI91" s="539"/>
      <c r="CJ91" s="539"/>
      <c r="CK91" s="539"/>
      <c r="CL91" s="543"/>
      <c r="CM91" s="542"/>
      <c r="CN91" s="542"/>
      <c r="CO91" s="542"/>
      <c r="CP91" s="542"/>
      <c r="CQ91" s="539"/>
      <c r="CR91" s="539"/>
      <c r="CS91" s="539"/>
      <c r="CT91" s="543"/>
      <c r="CU91" s="542"/>
      <c r="CV91" s="542"/>
      <c r="CW91" s="542"/>
      <c r="CX91" s="542"/>
      <c r="CY91" s="540"/>
    </row>
    <row r="92" spans="1:103" ht="15.75" customHeight="1" x14ac:dyDescent="0.15">
      <c r="A92" s="1690" t="s">
        <v>1153</v>
      </c>
      <c r="B92" s="483"/>
      <c r="C92" s="1518" t="s">
        <v>394</v>
      </c>
      <c r="D92" s="621"/>
      <c r="E92" s="621"/>
      <c r="F92" s="622"/>
      <c r="G92" s="1650">
        <f>データ一覧!U231</f>
        <v>37</v>
      </c>
      <c r="H92" s="1711"/>
      <c r="I92" s="1712"/>
      <c r="J92" s="1518" t="s">
        <v>394</v>
      </c>
      <c r="K92" s="621"/>
      <c r="L92" s="621"/>
      <c r="M92" s="621"/>
      <c r="N92" s="622"/>
      <c r="O92" s="1650">
        <f>データ一覧!U225</f>
        <v>71.2</v>
      </c>
      <c r="P92" s="1711"/>
      <c r="Q92" s="1712"/>
      <c r="R92" s="1518" t="s">
        <v>394</v>
      </c>
      <c r="S92" s="621"/>
      <c r="T92" s="621"/>
      <c r="U92" s="621"/>
      <c r="V92" s="622"/>
      <c r="W92" s="1650">
        <f>データ一覧!U228</f>
        <v>72.7</v>
      </c>
      <c r="X92" s="1711"/>
      <c r="Y92" s="1713"/>
      <c r="Z92" s="67"/>
      <c r="AA92" s="742">
        <f>データ一覧!U320</f>
        <v>14</v>
      </c>
      <c r="AB92" s="743"/>
      <c r="AC92" s="656">
        <f>データ一覧!U323</f>
        <v>4054</v>
      </c>
      <c r="AD92" s="743"/>
      <c r="AE92" s="656">
        <f>データ一覧!U324</f>
        <v>3922</v>
      </c>
      <c r="AF92" s="743"/>
      <c r="AG92" s="809" t="str">
        <f>データ一覧!U322</f>
        <v>無投票</v>
      </c>
      <c r="AH92" s="1110"/>
      <c r="AI92" s="1111"/>
      <c r="AJ92" s="838">
        <f>データ一覧!U325</f>
        <v>191</v>
      </c>
      <c r="AK92" s="1112"/>
      <c r="AL92" s="838">
        <f>データ一覧!U326</f>
        <v>120</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2004"/>
      <c r="BQ92" s="539"/>
      <c r="BR92" s="539"/>
      <c r="BS92" s="539"/>
      <c r="BT92" s="538"/>
      <c r="BU92" s="531" t="s">
        <v>1577</v>
      </c>
      <c r="BV92" s="558"/>
      <c r="BW92" s="558"/>
      <c r="BX92" s="558"/>
      <c r="BY92" s="558"/>
      <c r="BZ92" s="558"/>
      <c r="CA92" s="559"/>
      <c r="CB92" s="559"/>
      <c r="CC92" s="559"/>
      <c r="CD92" s="559"/>
      <c r="CE92" s="559"/>
      <c r="CF92" s="559"/>
      <c r="CG92" s="559"/>
      <c r="CH92" s="559"/>
      <c r="CI92" s="559"/>
      <c r="CJ92" s="559"/>
      <c r="CK92" s="559"/>
      <c r="CL92" s="559"/>
      <c r="CM92" s="559"/>
      <c r="CN92" s="559"/>
      <c r="CO92" s="559"/>
      <c r="CP92" s="559"/>
      <c r="CQ92" s="559"/>
      <c r="CR92" s="559"/>
      <c r="CS92" s="559"/>
      <c r="CT92" s="559"/>
      <c r="CU92" s="559"/>
      <c r="CV92" s="559"/>
      <c r="CW92" s="559"/>
      <c r="CX92" s="559"/>
      <c r="CY92" s="560"/>
    </row>
    <row r="93" spans="1:103" ht="15.75" customHeight="1" thickBot="1" x14ac:dyDescent="0.2">
      <c r="A93" s="593"/>
      <c r="B93" s="1715"/>
      <c r="C93" s="1716" t="s">
        <v>395</v>
      </c>
      <c r="D93" s="1717"/>
      <c r="E93" s="1717"/>
      <c r="F93" s="1718"/>
      <c r="G93" s="1719">
        <f>データ一覧!U232</f>
        <v>26</v>
      </c>
      <c r="H93" s="1720"/>
      <c r="I93" s="1721"/>
      <c r="J93" s="1716" t="s">
        <v>395</v>
      </c>
      <c r="K93" s="1717"/>
      <c r="L93" s="1717"/>
      <c r="M93" s="1717"/>
      <c r="N93" s="1718"/>
      <c r="O93" s="1719">
        <f>データ一覧!U226</f>
        <v>72.400000000000006</v>
      </c>
      <c r="P93" s="1720"/>
      <c r="Q93" s="1721"/>
      <c r="R93" s="1716" t="s">
        <v>395</v>
      </c>
      <c r="S93" s="1717"/>
      <c r="T93" s="1717"/>
      <c r="U93" s="1717"/>
      <c r="V93" s="1718"/>
      <c r="W93" s="1719">
        <f>データ一覧!U229</f>
        <v>75.400000000000006</v>
      </c>
      <c r="X93" s="1720"/>
      <c r="Y93" s="1722"/>
      <c r="Z93" s="191"/>
      <c r="AA93" s="191"/>
      <c r="AB93" s="191"/>
      <c r="AC93" s="192"/>
      <c r="AD93" s="193"/>
      <c r="AE93" s="191"/>
      <c r="AF93" s="191"/>
      <c r="AG93" s="1823" t="str">
        <f>データ一覧!U321</f>
        <v>5.4.23</v>
      </c>
      <c r="AH93" s="1070"/>
      <c r="AI93" s="1071"/>
      <c r="AJ93" s="191"/>
      <c r="AK93" s="191"/>
      <c r="AL93" s="192"/>
      <c r="AM93" s="195"/>
      <c r="AN93" s="824" t="s">
        <v>1161</v>
      </c>
      <c r="AO93" s="825"/>
      <c r="AP93" s="825"/>
      <c r="AQ93" s="826"/>
      <c r="AR93" s="1127">
        <f>データ一覧!U492</f>
        <v>39</v>
      </c>
      <c r="AS93" s="1128"/>
      <c r="AT93" s="1129"/>
      <c r="AU93" s="1118">
        <f>データ一覧!U493</f>
        <v>1</v>
      </c>
      <c r="AV93" s="1119"/>
      <c r="AW93" s="1120"/>
      <c r="AX93" s="1118">
        <f>データ一覧!U494</f>
        <v>26</v>
      </c>
      <c r="AY93" s="1119"/>
      <c r="AZ93" s="1119"/>
      <c r="BA93" s="832">
        <f>データ一覧!U495</f>
        <v>1</v>
      </c>
      <c r="BB93" s="815"/>
      <c r="BC93" s="815"/>
      <c r="BD93" s="815"/>
      <c r="BE93" s="815"/>
      <c r="BF93" s="833"/>
      <c r="BG93" s="88" t="s">
        <v>1243</v>
      </c>
      <c r="BH93" s="88"/>
      <c r="BI93" s="88"/>
      <c r="BJ93" s="814">
        <f>データ一覧!U496</f>
        <v>1540</v>
      </c>
      <c r="BK93" s="815"/>
      <c r="BL93" s="815"/>
      <c r="BM93" s="815"/>
      <c r="BN93" s="815"/>
      <c r="BO93" s="816"/>
      <c r="BP93" s="2010"/>
      <c r="BQ93" s="558"/>
      <c r="BR93" s="558"/>
      <c r="BS93" s="558"/>
      <c r="BT93" s="538"/>
      <c r="BU93" s="533" t="s">
        <v>1712</v>
      </c>
      <c r="BV93" s="561"/>
      <c r="BW93" s="561"/>
      <c r="BX93" s="561"/>
      <c r="BY93" s="561"/>
      <c r="BZ93" s="561"/>
      <c r="CA93" s="562"/>
      <c r="CB93" s="562"/>
      <c r="CC93" s="562"/>
      <c r="CD93" s="562"/>
      <c r="CE93" s="562"/>
      <c r="CF93" s="562"/>
      <c r="CG93" s="562"/>
      <c r="CH93" s="562"/>
      <c r="CI93" s="562"/>
      <c r="CJ93" s="562"/>
      <c r="CK93" s="562"/>
      <c r="CL93" s="562"/>
      <c r="CM93" s="562"/>
      <c r="CN93" s="562"/>
      <c r="CO93" s="562"/>
      <c r="CP93" s="562"/>
      <c r="CQ93" s="562"/>
      <c r="CR93" s="562"/>
      <c r="CS93" s="562"/>
      <c r="CT93" s="562"/>
      <c r="CU93" s="562"/>
      <c r="CV93" s="562"/>
      <c r="CW93" s="562"/>
      <c r="CX93" s="562"/>
      <c r="CY93" s="563"/>
    </row>
    <row r="95" spans="1:103" x14ac:dyDescent="0.15">
      <c r="CJ95" s="5"/>
      <c r="CK95" s="5"/>
      <c r="CL95" s="5"/>
      <c r="CM95" s="5"/>
      <c r="CN95" s="5"/>
      <c r="CO95" s="5"/>
      <c r="CP95" s="5"/>
      <c r="CQ95" s="5"/>
      <c r="CR95" s="5"/>
      <c r="CS95" s="5"/>
      <c r="CT95" s="5"/>
      <c r="CU95" s="5"/>
      <c r="CV95" s="5"/>
      <c r="CW95" s="5"/>
      <c r="CX95" s="5"/>
      <c r="CY95" s="5"/>
    </row>
    <row r="96" spans="1:103" x14ac:dyDescent="0.15">
      <c r="CJ96" s="5"/>
      <c r="CK96" s="5"/>
      <c r="CL96" s="5"/>
      <c r="CM96" s="5"/>
      <c r="CN96" s="5"/>
      <c r="CO96" s="5"/>
      <c r="CP96" s="5"/>
      <c r="CQ96" s="5"/>
      <c r="CR96" s="5"/>
      <c r="CS96" s="5"/>
      <c r="CT96" s="5"/>
      <c r="CU96" s="5"/>
      <c r="CV96" s="5"/>
      <c r="CW96" s="5"/>
      <c r="CX96" s="5"/>
      <c r="CY96" s="5"/>
    </row>
    <row r="97" spans="78:103" x14ac:dyDescent="0.15">
      <c r="CJ97" s="5"/>
      <c r="CK97" s="5"/>
      <c r="CL97" s="5"/>
      <c r="CM97" s="5"/>
      <c r="CN97" s="5"/>
      <c r="CO97" s="5"/>
      <c r="CP97" s="5"/>
      <c r="CQ97" s="5"/>
      <c r="CR97" s="5"/>
      <c r="CS97" s="5"/>
      <c r="CT97" s="5"/>
      <c r="CU97" s="5"/>
      <c r="CV97" s="5"/>
      <c r="CW97" s="5"/>
      <c r="CX97" s="5"/>
      <c r="CY97" s="5"/>
    </row>
    <row r="98" spans="78:103" x14ac:dyDescent="0.15">
      <c r="CJ98" s="5"/>
      <c r="CK98" s="5"/>
      <c r="CL98" s="5"/>
      <c r="CM98" s="5"/>
      <c r="CN98" s="5"/>
      <c r="CO98" s="5"/>
      <c r="CP98" s="5"/>
      <c r="CQ98" s="5"/>
      <c r="CR98" s="5"/>
      <c r="CS98" s="5"/>
      <c r="CT98" s="5"/>
      <c r="CU98" s="5"/>
      <c r="CV98" s="5"/>
      <c r="CW98" s="5"/>
      <c r="CX98" s="5"/>
      <c r="CY98" s="5"/>
    </row>
    <row r="99" spans="78:103" x14ac:dyDescent="0.15">
      <c r="CJ99" s="5"/>
      <c r="CK99" s="5"/>
      <c r="CL99" s="5"/>
      <c r="CM99" s="5"/>
      <c r="CN99" s="5"/>
      <c r="CO99" s="5"/>
      <c r="CP99" s="5"/>
      <c r="CQ99" s="5"/>
      <c r="CR99" s="5"/>
      <c r="CS99" s="5"/>
      <c r="CT99" s="5"/>
      <c r="CU99" s="5"/>
      <c r="CV99" s="5"/>
      <c r="CW99" s="5"/>
      <c r="CX99" s="5"/>
      <c r="CY99" s="5"/>
    </row>
    <row r="100" spans="78:103" x14ac:dyDescent="0.15">
      <c r="CJ100" s="5"/>
      <c r="CK100" s="5"/>
      <c r="CL100" s="5"/>
      <c r="CM100" s="5"/>
      <c r="CN100" s="5"/>
      <c r="CO100" s="5"/>
      <c r="CP100" s="5"/>
      <c r="CQ100" s="5"/>
      <c r="CR100" s="5"/>
      <c r="CS100" s="5"/>
      <c r="CT100" s="5"/>
      <c r="CU100" s="5"/>
      <c r="CV100" s="5"/>
      <c r="CW100" s="5"/>
      <c r="CX100" s="5"/>
      <c r="CY100" s="5"/>
    </row>
    <row r="101" spans="78:103" x14ac:dyDescent="0.15">
      <c r="CJ101" s="5"/>
      <c r="CK101" s="5"/>
      <c r="CL101" s="5"/>
      <c r="CM101" s="5"/>
      <c r="CN101" s="5"/>
      <c r="CO101" s="5"/>
      <c r="CP101" s="5"/>
      <c r="CQ101" s="5"/>
      <c r="CR101" s="5"/>
      <c r="CS101" s="5"/>
      <c r="CT101" s="5"/>
      <c r="CU101" s="5"/>
      <c r="CV101" s="5"/>
      <c r="CW101" s="5"/>
      <c r="CX101" s="5"/>
      <c r="CY101" s="5"/>
    </row>
    <row r="102" spans="78:103" x14ac:dyDescent="0.15">
      <c r="CJ102" s="5"/>
      <c r="CK102" s="5"/>
      <c r="CL102" s="5"/>
      <c r="CM102" s="5"/>
      <c r="CN102" s="5"/>
      <c r="CO102" s="5"/>
      <c r="CP102" s="5"/>
      <c r="CQ102" s="5"/>
      <c r="CR102" s="5"/>
      <c r="CS102" s="5"/>
      <c r="CT102" s="5"/>
      <c r="CU102" s="5"/>
      <c r="CV102" s="5"/>
      <c r="CW102" s="5"/>
      <c r="CX102" s="5"/>
      <c r="CY102" s="5"/>
    </row>
    <row r="103" spans="78:103" x14ac:dyDescent="0.15">
      <c r="CJ103" s="5"/>
      <c r="CK103" s="5"/>
      <c r="CL103" s="5"/>
      <c r="CM103" s="5"/>
      <c r="CN103" s="5"/>
      <c r="CO103" s="5"/>
      <c r="CP103" s="5"/>
      <c r="CQ103" s="5"/>
      <c r="CR103" s="5"/>
      <c r="CS103" s="5"/>
      <c r="CT103" s="5"/>
      <c r="CU103" s="5"/>
      <c r="CV103" s="5"/>
      <c r="CW103" s="5"/>
      <c r="CX103" s="5"/>
      <c r="CY103" s="5"/>
    </row>
    <row r="104" spans="78:103" x14ac:dyDescent="0.1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row>
  </sheetData>
  <mergeCells count="1108">
    <mergeCell ref="A51:K52"/>
    <mergeCell ref="L51:Y52"/>
    <mergeCell ref="G82:I82"/>
    <mergeCell ref="J82:N82"/>
    <mergeCell ref="O82:Q82"/>
    <mergeCell ref="G83:I83"/>
    <mergeCell ref="R93:V93"/>
    <mergeCell ref="G84:I84"/>
    <mergeCell ref="J84:N84"/>
    <mergeCell ref="O84:Q84"/>
    <mergeCell ref="G93:I93"/>
    <mergeCell ref="W93:Y93"/>
    <mergeCell ref="R80:V80"/>
    <mergeCell ref="W80:Y80"/>
    <mergeCell ref="G81:I81"/>
    <mergeCell ref="O81:Q81"/>
    <mergeCell ref="C92:F92"/>
    <mergeCell ref="J92:N92"/>
    <mergeCell ref="W61:Y61"/>
    <mergeCell ref="Q71:S71"/>
    <mergeCell ref="T70:V70"/>
    <mergeCell ref="W70:Y70"/>
    <mergeCell ref="H62:J62"/>
    <mergeCell ref="K72:M72"/>
    <mergeCell ref="K71:M71"/>
    <mergeCell ref="K60:M60"/>
    <mergeCell ref="N61:P61"/>
    <mergeCell ref="N60:P60"/>
    <mergeCell ref="J77:Q77"/>
    <mergeCell ref="R77:Y77"/>
    <mergeCell ref="C78:F79"/>
    <mergeCell ref="G78:I79"/>
    <mergeCell ref="W90:Y90"/>
    <mergeCell ref="G91:I91"/>
    <mergeCell ref="O91:Q91"/>
    <mergeCell ref="W91:Y91"/>
    <mergeCell ref="R86:V86"/>
    <mergeCell ref="R78:V79"/>
    <mergeCell ref="W78:Y79"/>
    <mergeCell ref="C80:F80"/>
    <mergeCell ref="G80:I80"/>
    <mergeCell ref="J80:N80"/>
    <mergeCell ref="O80:Q80"/>
    <mergeCell ref="W73:Y73"/>
    <mergeCell ref="W72:Y72"/>
    <mergeCell ref="Z71:AC71"/>
    <mergeCell ref="W84:Y84"/>
    <mergeCell ref="N72:P72"/>
    <mergeCell ref="Z74:AC74"/>
    <mergeCell ref="W74:Y74"/>
    <mergeCell ref="N71:P71"/>
    <mergeCell ref="H73:J73"/>
    <mergeCell ref="K74:M74"/>
    <mergeCell ref="G86:I86"/>
    <mergeCell ref="J86:N86"/>
    <mergeCell ref="O86:Q86"/>
    <mergeCell ref="W86:Y86"/>
    <mergeCell ref="C87:I89"/>
    <mergeCell ref="J87:Y88"/>
    <mergeCell ref="J89:Q89"/>
    <mergeCell ref="R89:Y89"/>
    <mergeCell ref="AC89:AD89"/>
    <mergeCell ref="N63:P63"/>
    <mergeCell ref="Q72:S72"/>
    <mergeCell ref="H61:J61"/>
    <mergeCell ref="K63:M63"/>
    <mergeCell ref="W65:Y65"/>
    <mergeCell ref="T66:V66"/>
    <mergeCell ref="H60:J60"/>
    <mergeCell ref="K65:M65"/>
    <mergeCell ref="A69:G69"/>
    <mergeCell ref="A68:G68"/>
    <mergeCell ref="A67:G67"/>
    <mergeCell ref="N68:P68"/>
    <mergeCell ref="K70:M70"/>
    <mergeCell ref="N65:P65"/>
    <mergeCell ref="Q65:S65"/>
    <mergeCell ref="A65:G65"/>
    <mergeCell ref="N64:P64"/>
    <mergeCell ref="Q63:S63"/>
    <mergeCell ref="A61:G61"/>
    <mergeCell ref="A64:G64"/>
    <mergeCell ref="Q64:S64"/>
    <mergeCell ref="T64:V64"/>
    <mergeCell ref="T67:V67"/>
    <mergeCell ref="W67:Y67"/>
    <mergeCell ref="W68:Y68"/>
    <mergeCell ref="W64:Y64"/>
    <mergeCell ref="W62:Y62"/>
    <mergeCell ref="T68:V68"/>
    <mergeCell ref="W69:Y69"/>
    <mergeCell ref="A66:G66"/>
    <mergeCell ref="A70:G70"/>
    <mergeCell ref="H68:J68"/>
    <mergeCell ref="BA93:BF93"/>
    <mergeCell ref="BF84:BJ84"/>
    <mergeCell ref="A73:G73"/>
    <mergeCell ref="H67:J67"/>
    <mergeCell ref="A71:G71"/>
    <mergeCell ref="K73:M73"/>
    <mergeCell ref="T73:V73"/>
    <mergeCell ref="K67:M67"/>
    <mergeCell ref="R92:V92"/>
    <mergeCell ref="C93:F93"/>
    <mergeCell ref="J81:N81"/>
    <mergeCell ref="J93:N93"/>
    <mergeCell ref="R81:V81"/>
    <mergeCell ref="H66:J66"/>
    <mergeCell ref="H70:J70"/>
    <mergeCell ref="H69:J69"/>
    <mergeCell ref="BJ92:BO92"/>
    <mergeCell ref="K66:M66"/>
    <mergeCell ref="N66:P66"/>
    <mergeCell ref="AD75:AE75"/>
    <mergeCell ref="C77:I77"/>
    <mergeCell ref="W71:Y71"/>
    <mergeCell ref="Q68:S68"/>
    <mergeCell ref="N70:P70"/>
    <mergeCell ref="Q70:S70"/>
    <mergeCell ref="J78:N79"/>
    <mergeCell ref="O78:Q79"/>
    <mergeCell ref="G92:I92"/>
    <mergeCell ref="O92:Q92"/>
    <mergeCell ref="W92:Y92"/>
    <mergeCell ref="G90:I90"/>
    <mergeCell ref="O90:Q90"/>
    <mergeCell ref="AN93:AQ93"/>
    <mergeCell ref="AR93:AT93"/>
    <mergeCell ref="AU93:AW93"/>
    <mergeCell ref="AX93:AZ93"/>
    <mergeCell ref="W59:Y59"/>
    <mergeCell ref="W60:Y60"/>
    <mergeCell ref="T71:V71"/>
    <mergeCell ref="AG90:AI90"/>
    <mergeCell ref="AN90:AQ90"/>
    <mergeCell ref="Z75:AC75"/>
    <mergeCell ref="Z81:AC82"/>
    <mergeCell ref="BJ93:BO93"/>
    <mergeCell ref="CK66:CN66"/>
    <mergeCell ref="AR81:AV81"/>
    <mergeCell ref="AW81:BA81"/>
    <mergeCell ref="AW82:BA82"/>
    <mergeCell ref="AG75:AH75"/>
    <mergeCell ref="AA92:AB92"/>
    <mergeCell ref="AC92:AD92"/>
    <mergeCell ref="AE92:AF92"/>
    <mergeCell ref="AG92:AI92"/>
    <mergeCell ref="BA92:BF92"/>
    <mergeCell ref="AJ92:AK92"/>
    <mergeCell ref="AL92:AM92"/>
    <mergeCell ref="AN92:AQ92"/>
    <mergeCell ref="BA91:BC91"/>
    <mergeCell ref="BD91:BF91"/>
    <mergeCell ref="AN91:AQ91"/>
    <mergeCell ref="BM91:BO91"/>
    <mergeCell ref="BG91:BI91"/>
    <mergeCell ref="BK83:BO83"/>
    <mergeCell ref="BK81:BO81"/>
    <mergeCell ref="AX30:AZ30"/>
    <mergeCell ref="CN28:CQ28"/>
    <mergeCell ref="BV28:BY28"/>
    <mergeCell ref="BZ28:CC28"/>
    <mergeCell ref="BQ33:BU33"/>
    <mergeCell ref="BI27:BM27"/>
    <mergeCell ref="CI26:CM26"/>
    <mergeCell ref="CN24:CQ24"/>
    <mergeCell ref="CR24:CU24"/>
    <mergeCell ref="CR21:CU21"/>
    <mergeCell ref="BB18:BF18"/>
    <mergeCell ref="CR29:CU29"/>
    <mergeCell ref="AX25:AZ25"/>
    <mergeCell ref="AX24:AZ24"/>
    <mergeCell ref="Z58:AM59"/>
    <mergeCell ref="O93:Q93"/>
    <mergeCell ref="BJ91:BL91"/>
    <mergeCell ref="AY89:BB89"/>
    <mergeCell ref="BG59:BI59"/>
    <mergeCell ref="BJ59:BL59"/>
    <mergeCell ref="BB85:BE85"/>
    <mergeCell ref="BK85:BO85"/>
    <mergeCell ref="AW76:BA76"/>
    <mergeCell ref="BJ89:BO89"/>
    <mergeCell ref="BF85:BJ85"/>
    <mergeCell ref="BB82:BE82"/>
    <mergeCell ref="BK77:BO77"/>
    <mergeCell ref="AN83:AQ83"/>
    <mergeCell ref="AK47:AL47"/>
    <mergeCell ref="BJ90:BL90"/>
    <mergeCell ref="AG93:AI93"/>
    <mergeCell ref="W81:Y81"/>
    <mergeCell ref="AS91:AT91"/>
    <mergeCell ref="AX91:AZ91"/>
    <mergeCell ref="AR92:AT92"/>
    <mergeCell ref="AU92:AW92"/>
    <mergeCell ref="AX92:AZ92"/>
    <mergeCell ref="AU91:AW91"/>
    <mergeCell ref="BF83:BJ83"/>
    <mergeCell ref="AW83:BA83"/>
    <mergeCell ref="AE89:AF89"/>
    <mergeCell ref="BF78:BJ78"/>
    <mergeCell ref="Z77:AC77"/>
    <mergeCell ref="CJ77:CM77"/>
    <mergeCell ref="CK81:CM81"/>
    <mergeCell ref="CV79:CY79"/>
    <mergeCell ref="AN79:AQ79"/>
    <mergeCell ref="AD82:AF82"/>
    <mergeCell ref="A75:Y76"/>
    <mergeCell ref="BB81:BE81"/>
    <mergeCell ref="J83:N83"/>
    <mergeCell ref="O83:Q83"/>
    <mergeCell ref="W82:Y82"/>
    <mergeCell ref="W83:Y83"/>
    <mergeCell ref="C91:F91"/>
    <mergeCell ref="J91:N91"/>
    <mergeCell ref="R91:V91"/>
    <mergeCell ref="C90:F90"/>
    <mergeCell ref="J90:N90"/>
    <mergeCell ref="R90:V90"/>
    <mergeCell ref="AA84:AB84"/>
    <mergeCell ref="AD84:AE84"/>
    <mergeCell ref="BF81:BJ81"/>
    <mergeCell ref="BF80:BJ80"/>
    <mergeCell ref="CJ75:CN75"/>
    <mergeCell ref="CS75:CW75"/>
    <mergeCell ref="BV81:BX81"/>
    <mergeCell ref="CJ78:CM78"/>
    <mergeCell ref="CS77:CV77"/>
    <mergeCell ref="CE81:CI81"/>
    <mergeCell ref="AG89:AI89"/>
    <mergeCell ref="AS89:AV89"/>
    <mergeCell ref="BK84:BO84"/>
    <mergeCell ref="AN85:AQ85"/>
    <mergeCell ref="AR85:AV85"/>
    <mergeCell ref="AW85:BA85"/>
    <mergeCell ref="AN84:AQ84"/>
    <mergeCell ref="AG84:AH84"/>
    <mergeCell ref="AK84:AL84"/>
    <mergeCell ref="AR84:AV84"/>
    <mergeCell ref="AW84:BA84"/>
    <mergeCell ref="BB84:BE84"/>
    <mergeCell ref="AR83:AV83"/>
    <mergeCell ref="BB83:BE83"/>
    <mergeCell ref="AJ81:AM82"/>
    <mergeCell ref="BF76:BJ76"/>
    <mergeCell ref="BK82:BO82"/>
    <mergeCell ref="AG82:AI82"/>
    <mergeCell ref="AN82:AQ82"/>
    <mergeCell ref="AR82:AV82"/>
    <mergeCell ref="BK78:BO78"/>
    <mergeCell ref="BB78:BE78"/>
    <mergeCell ref="BB77:BE77"/>
    <mergeCell ref="AJ75:AL75"/>
    <mergeCell ref="AN75:AQ75"/>
    <mergeCell ref="BB75:BE75"/>
    <mergeCell ref="AN81:AQ81"/>
    <mergeCell ref="AN78:AQ78"/>
    <mergeCell ref="AW77:BA77"/>
    <mergeCell ref="BP82:CY83"/>
    <mergeCell ref="CA77:CD77"/>
    <mergeCell ref="CX80:CY80"/>
    <mergeCell ref="AN80:AQ80"/>
    <mergeCell ref="AR80:AV80"/>
    <mergeCell ref="AW80:BA80"/>
    <mergeCell ref="BB80:BE80"/>
    <mergeCell ref="CT80:CU80"/>
    <mergeCell ref="CE79:CI79"/>
    <mergeCell ref="CJ79:CM79"/>
    <mergeCell ref="CW81:CY81"/>
    <mergeCell ref="BU79:BY79"/>
    <mergeCell ref="BZ79:CD79"/>
    <mergeCell ref="CO81:CQ81"/>
    <mergeCell ref="CS81:CU81"/>
    <mergeCell ref="CN79:CQ79"/>
    <mergeCell ref="CR79:CU79"/>
    <mergeCell ref="CA81:CC81"/>
    <mergeCell ref="CN78:CQ78"/>
    <mergeCell ref="BK80:BO80"/>
    <mergeCell ref="BF82:BJ82"/>
    <mergeCell ref="AJ69:AL69"/>
    <mergeCell ref="AW78:BA78"/>
    <mergeCell ref="AN72:AQ72"/>
    <mergeCell ref="AR79:AV79"/>
    <mergeCell ref="AW79:BA79"/>
    <mergeCell ref="BB79:BE79"/>
    <mergeCell ref="Z76:AC76"/>
    <mergeCell ref="AD76:AE76"/>
    <mergeCell ref="BB76:BE76"/>
    <mergeCell ref="AR76:AV76"/>
    <mergeCell ref="AJ76:AL76"/>
    <mergeCell ref="AN76:AQ76"/>
    <mergeCell ref="AG77:AH77"/>
    <mergeCell ref="Z73:AC73"/>
    <mergeCell ref="AD71:AE71"/>
    <mergeCell ref="BB71:BE71"/>
    <mergeCell ref="AW71:BA71"/>
    <mergeCell ref="AD73:AE73"/>
    <mergeCell ref="AD74:AE74"/>
    <mergeCell ref="AW72:BA72"/>
    <mergeCell ref="AR75:AV75"/>
    <mergeCell ref="AW75:BA75"/>
    <mergeCell ref="AN74:AQ74"/>
    <mergeCell ref="AD69:AE69"/>
    <mergeCell ref="AR71:AV71"/>
    <mergeCell ref="AG71:AH71"/>
    <mergeCell ref="AJ73:AL73"/>
    <mergeCell ref="AJ72:AL72"/>
    <mergeCell ref="BU71:BX71"/>
    <mergeCell ref="CE78:CI78"/>
    <mergeCell ref="BK76:BO76"/>
    <mergeCell ref="BR77:BU77"/>
    <mergeCell ref="AD77:AE77"/>
    <mergeCell ref="AJ77:AL77"/>
    <mergeCell ref="AG76:AH76"/>
    <mergeCell ref="AN77:AQ77"/>
    <mergeCell ref="AR77:AV77"/>
    <mergeCell ref="AR78:AV78"/>
    <mergeCell ref="BK75:BO75"/>
    <mergeCell ref="BZ75:CF75"/>
    <mergeCell ref="AD72:AE72"/>
    <mergeCell ref="BZ71:CA71"/>
    <mergeCell ref="BP68:BT71"/>
    <mergeCell ref="BF79:BJ79"/>
    <mergeCell ref="BK79:BO79"/>
    <mergeCell ref="BZ78:CD78"/>
    <mergeCell ref="BP79:BT79"/>
    <mergeCell ref="BF77:BJ77"/>
    <mergeCell ref="AG74:AH74"/>
    <mergeCell ref="AD70:AE70"/>
    <mergeCell ref="CF71:CG71"/>
    <mergeCell ref="CB69:CD69"/>
    <mergeCell ref="CE69:CG69"/>
    <mergeCell ref="CI74:CO74"/>
    <mergeCell ref="BK71:BO71"/>
    <mergeCell ref="CN69:CP69"/>
    <mergeCell ref="AJ70:AL70"/>
    <mergeCell ref="AG73:AH73"/>
    <mergeCell ref="BB74:BE74"/>
    <mergeCell ref="BB73:BE73"/>
    <mergeCell ref="H65:J65"/>
    <mergeCell ref="H64:J64"/>
    <mergeCell ref="W63:Y63"/>
    <mergeCell ref="Z72:AC72"/>
    <mergeCell ref="BF72:BJ72"/>
    <mergeCell ref="AJ67:AM67"/>
    <mergeCell ref="AN69:AQ69"/>
    <mergeCell ref="AR69:AV69"/>
    <mergeCell ref="K69:M69"/>
    <mergeCell ref="K68:M68"/>
    <mergeCell ref="K64:M64"/>
    <mergeCell ref="K62:M62"/>
    <mergeCell ref="BB69:BE69"/>
    <mergeCell ref="AN71:AQ71"/>
    <mergeCell ref="W66:Y66"/>
    <mergeCell ref="T65:V65"/>
    <mergeCell ref="Q66:S66"/>
    <mergeCell ref="N69:P69"/>
    <mergeCell ref="Q69:S69"/>
    <mergeCell ref="T69:V69"/>
    <mergeCell ref="N67:P67"/>
    <mergeCell ref="Q67:S67"/>
    <mergeCell ref="AG69:AH69"/>
    <mergeCell ref="AG72:AH72"/>
    <mergeCell ref="AR66:AX66"/>
    <mergeCell ref="BB66:BE66"/>
    <mergeCell ref="BF68:BJ68"/>
    <mergeCell ref="BF71:BJ71"/>
    <mergeCell ref="AN68:AQ68"/>
    <mergeCell ref="Z69:AC69"/>
    <mergeCell ref="AG70:AH70"/>
    <mergeCell ref="AJ71:AL71"/>
    <mergeCell ref="AN67:BO67"/>
    <mergeCell ref="AR68:AV68"/>
    <mergeCell ref="AW68:BA68"/>
    <mergeCell ref="BB68:BE68"/>
    <mergeCell ref="AW69:BA69"/>
    <mergeCell ref="CH71:CJ71"/>
    <mergeCell ref="BU69:BX69"/>
    <mergeCell ref="CH69:CJ69"/>
    <mergeCell ref="CB68:CD68"/>
    <mergeCell ref="CE68:CG68"/>
    <mergeCell ref="A56:G56"/>
    <mergeCell ref="A58:G58"/>
    <mergeCell ref="A57:G57"/>
    <mergeCell ref="H58:J58"/>
    <mergeCell ref="H57:J57"/>
    <mergeCell ref="K56:M56"/>
    <mergeCell ref="K57:M57"/>
    <mergeCell ref="Q56:S56"/>
    <mergeCell ref="K59:M59"/>
    <mergeCell ref="N59:P59"/>
    <mergeCell ref="T56:V56"/>
    <mergeCell ref="T59:V59"/>
    <mergeCell ref="N58:P58"/>
    <mergeCell ref="N57:P57"/>
    <mergeCell ref="Q58:S58"/>
    <mergeCell ref="Q57:S57"/>
    <mergeCell ref="A62:G62"/>
    <mergeCell ref="Q60:S60"/>
    <mergeCell ref="Q61:S61"/>
    <mergeCell ref="H71:J71"/>
    <mergeCell ref="BQ66:BT66"/>
    <mergeCell ref="H63:J63"/>
    <mergeCell ref="H59:J59"/>
    <mergeCell ref="Q62:S62"/>
    <mergeCell ref="N62:P62"/>
    <mergeCell ref="K61:M61"/>
    <mergeCell ref="A72:G72"/>
    <mergeCell ref="T61:V61"/>
    <mergeCell ref="Z70:AC70"/>
    <mergeCell ref="H56:J56"/>
    <mergeCell ref="A59:G59"/>
    <mergeCell ref="K58:M58"/>
    <mergeCell ref="T58:V58"/>
    <mergeCell ref="T62:V62"/>
    <mergeCell ref="AN56:AQ56"/>
    <mergeCell ref="CV63:CX63"/>
    <mergeCell ref="AD67:AF67"/>
    <mergeCell ref="BH56:BK56"/>
    <mergeCell ref="BZ57:CB57"/>
    <mergeCell ref="CU66:CX66"/>
    <mergeCell ref="CN56:CQ56"/>
    <mergeCell ref="CT61:CY61"/>
    <mergeCell ref="BH61:BK61"/>
    <mergeCell ref="BH62:BK62"/>
    <mergeCell ref="BQ62:BT62"/>
    <mergeCell ref="CG64:CI64"/>
    <mergeCell ref="CL64:CN64"/>
    <mergeCell ref="CN61:CS61"/>
    <mergeCell ref="CH61:CM61"/>
    <mergeCell ref="BQ56:BX56"/>
    <mergeCell ref="AN62:AQ62"/>
    <mergeCell ref="AG67:AI67"/>
    <mergeCell ref="BL62:BO62"/>
    <mergeCell ref="BV66:BY66"/>
    <mergeCell ref="Q59:S59"/>
    <mergeCell ref="AR60:BE60"/>
    <mergeCell ref="AR61:AV61"/>
    <mergeCell ref="AW61:BA61"/>
    <mergeCell ref="BB61:BE61"/>
    <mergeCell ref="BQ55:BX55"/>
    <mergeCell ref="BZ55:CB55"/>
    <mergeCell ref="BM59:BO59"/>
    <mergeCell ref="BQ54:BX54"/>
    <mergeCell ref="BZ54:CB54"/>
    <mergeCell ref="CF55:CI55"/>
    <mergeCell ref="CF54:CI54"/>
    <mergeCell ref="CJ54:CM54"/>
    <mergeCell ref="CC54:CE54"/>
    <mergeCell ref="BH55:BO55"/>
    <mergeCell ref="CJ55:CM55"/>
    <mergeCell ref="BG58:BI58"/>
    <mergeCell ref="BL56:BN56"/>
    <mergeCell ref="BQ57:BX57"/>
    <mergeCell ref="BM58:BO58"/>
    <mergeCell ref="CC55:CE55"/>
    <mergeCell ref="AW59:AY59"/>
    <mergeCell ref="BP58:CY59"/>
    <mergeCell ref="BD59:BF59"/>
    <mergeCell ref="AN55:AQ55"/>
    <mergeCell ref="AZ56:BB56"/>
    <mergeCell ref="T60:V60"/>
    <mergeCell ref="AN57:AQ57"/>
    <mergeCell ref="AR56:AT56"/>
    <mergeCell ref="AR55:AU55"/>
    <mergeCell ref="Z60:AE61"/>
    <mergeCell ref="AF60:AI61"/>
    <mergeCell ref="CV47:CY47"/>
    <mergeCell ref="BI43:BM43"/>
    <mergeCell ref="BC50:BF50"/>
    <mergeCell ref="BK50:BO50"/>
    <mergeCell ref="BQ49:BX49"/>
    <mergeCell ref="AK46:AL46"/>
    <mergeCell ref="BZ49:CB49"/>
    <mergeCell ref="CO46:CX46"/>
    <mergeCell ref="CR49:CU49"/>
    <mergeCell ref="CV49:CY49"/>
    <mergeCell ref="CN50:CQ50"/>
    <mergeCell ref="CV50:CY50"/>
    <mergeCell ref="AD46:AE46"/>
    <mergeCell ref="AK45:AL45"/>
    <mergeCell ref="BG50:BJ50"/>
    <mergeCell ref="BQ50:BX50"/>
    <mergeCell ref="AY50:BB50"/>
    <mergeCell ref="BZ46:CE46"/>
    <mergeCell ref="AO43:AU43"/>
    <mergeCell ref="AK43:AL43"/>
    <mergeCell ref="CF48:CI48"/>
    <mergeCell ref="CJ48:CM48"/>
    <mergeCell ref="CT41:CW41"/>
    <mergeCell ref="BB39:BE39"/>
    <mergeCell ref="BB40:BE40"/>
    <mergeCell ref="CP43:CR43"/>
    <mergeCell ref="BB43:BE43"/>
    <mergeCell ref="AX44:AZ44"/>
    <mergeCell ref="AX41:AZ41"/>
    <mergeCell ref="AK41:AL41"/>
    <mergeCell ref="AO40:AU40"/>
    <mergeCell ref="BI39:BM39"/>
    <mergeCell ref="BX41:BZ42"/>
    <mergeCell ref="CB41:CE42"/>
    <mergeCell ref="CB39:CE39"/>
    <mergeCell ref="CB40:CE40"/>
    <mergeCell ref="BI42:BM42"/>
    <mergeCell ref="BI44:BM44"/>
    <mergeCell ref="CH41:CN41"/>
    <mergeCell ref="BX40:BZ40"/>
    <mergeCell ref="BX39:BZ39"/>
    <mergeCell ref="BI40:BM40"/>
    <mergeCell ref="BP43:BV43"/>
    <mergeCell ref="CT42:CW42"/>
    <mergeCell ref="CT43:CW43"/>
    <mergeCell ref="CP42:CR42"/>
    <mergeCell ref="CH42:CN42"/>
    <mergeCell ref="BP41:BV42"/>
    <mergeCell ref="BB42:BE42"/>
    <mergeCell ref="BP44:CE45"/>
    <mergeCell ref="BD51:BF51"/>
    <mergeCell ref="CN51:CQ51"/>
    <mergeCell ref="BH51:BJ51"/>
    <mergeCell ref="CF50:CI50"/>
    <mergeCell ref="CN48:CQ48"/>
    <mergeCell ref="CN49:CQ49"/>
    <mergeCell ref="BK49:BN49"/>
    <mergeCell ref="BL51:BO51"/>
    <mergeCell ref="CC36:CF36"/>
    <mergeCell ref="AX33:AZ33"/>
    <mergeCell ref="AO33:AU33"/>
    <mergeCell ref="AX43:AZ43"/>
    <mergeCell ref="AO34:AU34"/>
    <mergeCell ref="AX35:AZ35"/>
    <mergeCell ref="AX38:AZ38"/>
    <mergeCell ref="AX40:AZ40"/>
    <mergeCell ref="AX39:AZ39"/>
    <mergeCell ref="CP41:CR41"/>
    <mergeCell ref="CP39:CR39"/>
    <mergeCell ref="BP40:BV40"/>
    <mergeCell ref="BP39:BV39"/>
    <mergeCell ref="CF44:CY45"/>
    <mergeCell ref="AO44:AU44"/>
    <mergeCell ref="CB38:CE38"/>
    <mergeCell ref="BI38:BM38"/>
    <mergeCell ref="BI37:BM37"/>
    <mergeCell ref="AX37:AZ37"/>
    <mergeCell ref="AX36:AZ36"/>
    <mergeCell ref="CV33:CY33"/>
    <mergeCell ref="CT40:CW40"/>
    <mergeCell ref="CT39:CW39"/>
    <mergeCell ref="BX43:BZ43"/>
    <mergeCell ref="CP38:CR38"/>
    <mergeCell ref="CP37:CR37"/>
    <mergeCell ref="CN33:CQ33"/>
    <mergeCell ref="BB33:BE33"/>
    <mergeCell ref="BB38:BE38"/>
    <mergeCell ref="BP37:BV37"/>
    <mergeCell ref="CB37:CE37"/>
    <mergeCell ref="CH38:CN38"/>
    <mergeCell ref="BX37:BZ37"/>
    <mergeCell ref="CH37:CN37"/>
    <mergeCell ref="CH43:CN43"/>
    <mergeCell ref="CH39:CN39"/>
    <mergeCell ref="CH40:CN40"/>
    <mergeCell ref="CB43:CE43"/>
    <mergeCell ref="BX36:BZ36"/>
    <mergeCell ref="BQ36:BU36"/>
    <mergeCell ref="BP38:BV38"/>
    <mergeCell ref="CI36:CM36"/>
    <mergeCell ref="BP34:CC35"/>
    <mergeCell ref="BI35:BM35"/>
    <mergeCell ref="BB37:BE37"/>
    <mergeCell ref="BX38:BZ38"/>
    <mergeCell ref="CD30:CG30"/>
    <mergeCell ref="CI30:CM30"/>
    <mergeCell ref="BZ30:CC30"/>
    <mergeCell ref="CD29:CG29"/>
    <mergeCell ref="CI29:CM29"/>
    <mergeCell ref="BV30:BY30"/>
    <mergeCell ref="BB35:BE35"/>
    <mergeCell ref="BI31:BM31"/>
    <mergeCell ref="BI33:BM33"/>
    <mergeCell ref="BB31:BE31"/>
    <mergeCell ref="CN30:CQ30"/>
    <mergeCell ref="CR30:CU30"/>
    <mergeCell ref="BV32:BY32"/>
    <mergeCell ref="BB28:BE28"/>
    <mergeCell ref="CI31:CM31"/>
    <mergeCell ref="CD33:CG33"/>
    <mergeCell ref="BV33:BY33"/>
    <mergeCell ref="BZ33:CC33"/>
    <mergeCell ref="CR33:CU33"/>
    <mergeCell ref="CV31:CY31"/>
    <mergeCell ref="BI26:BM26"/>
    <mergeCell ref="AO29:AU29"/>
    <mergeCell ref="AO28:AU28"/>
    <mergeCell ref="CN31:CQ31"/>
    <mergeCell ref="BZ29:CC29"/>
    <mergeCell ref="BV25:BY25"/>
    <mergeCell ref="BZ25:CC25"/>
    <mergeCell ref="CD25:CG25"/>
    <mergeCell ref="CI25:CM25"/>
    <mergeCell ref="AX29:AZ29"/>
    <mergeCell ref="AX28:AZ28"/>
    <mergeCell ref="BB29:BE29"/>
    <mergeCell ref="BI29:BM29"/>
    <mergeCell ref="BB30:BE30"/>
    <mergeCell ref="BV29:BY29"/>
    <mergeCell ref="BZ32:CC32"/>
    <mergeCell ref="AX32:AZ32"/>
    <mergeCell ref="BB32:BE32"/>
    <mergeCell ref="AX31:AZ31"/>
    <mergeCell ref="BI32:BM32"/>
    <mergeCell ref="CD31:CG31"/>
    <mergeCell ref="CV29:CY29"/>
    <mergeCell ref="CD28:CG28"/>
    <mergeCell ref="CR32:CU32"/>
    <mergeCell ref="BV31:BY31"/>
    <mergeCell ref="BZ31:CC31"/>
    <mergeCell ref="CN32:CQ32"/>
    <mergeCell ref="BQ31:BU31"/>
    <mergeCell ref="CV28:CY28"/>
    <mergeCell ref="CV32:CY32"/>
    <mergeCell ref="CI28:CM28"/>
    <mergeCell ref="BI21:BM21"/>
    <mergeCell ref="BB25:BE25"/>
    <mergeCell ref="BQ25:BU25"/>
    <mergeCell ref="CN25:CQ25"/>
    <mergeCell ref="AX26:AZ26"/>
    <mergeCell ref="BB26:BE26"/>
    <mergeCell ref="CR25:CU25"/>
    <mergeCell ref="CN26:CQ26"/>
    <mergeCell ref="BI25:BM25"/>
    <mergeCell ref="CN27:CQ27"/>
    <mergeCell ref="CR26:CU26"/>
    <mergeCell ref="BV27:BY27"/>
    <mergeCell ref="AL28:AM28"/>
    <mergeCell ref="AF28:AG28"/>
    <mergeCell ref="AH28:AI28"/>
    <mergeCell ref="AF26:AG27"/>
    <mergeCell ref="AH26:AI27"/>
    <mergeCell ref="BB27:BE27"/>
    <mergeCell ref="CI21:CM21"/>
    <mergeCell ref="BI24:BM24"/>
    <mergeCell ref="BZ22:CC22"/>
    <mergeCell ref="CD22:CG22"/>
    <mergeCell ref="CI22:CM22"/>
    <mergeCell ref="BZ23:CC23"/>
    <mergeCell ref="CD23:CG23"/>
    <mergeCell ref="BZ24:CC24"/>
    <mergeCell ref="CD24:CG24"/>
    <mergeCell ref="CI24:CM24"/>
    <mergeCell ref="CV27:CY27"/>
    <mergeCell ref="CV26:CY26"/>
    <mergeCell ref="CI27:CM27"/>
    <mergeCell ref="CR27:CU27"/>
    <mergeCell ref="BZ27:CC27"/>
    <mergeCell ref="CD27:CG27"/>
    <mergeCell ref="AX27:AZ27"/>
    <mergeCell ref="BB24:BE24"/>
    <mergeCell ref="CV24:CY24"/>
    <mergeCell ref="BV26:BY26"/>
    <mergeCell ref="BZ26:CC26"/>
    <mergeCell ref="CD26:CG26"/>
    <mergeCell ref="BQ27:BU27"/>
    <mergeCell ref="AJ21:AM21"/>
    <mergeCell ref="AJ16:AL16"/>
    <mergeCell ref="CV22:CY22"/>
    <mergeCell ref="CR23:CU23"/>
    <mergeCell ref="CN22:CQ22"/>
    <mergeCell ref="CN23:CQ23"/>
    <mergeCell ref="CV23:CY23"/>
    <mergeCell ref="CW18:CX18"/>
    <mergeCell ref="AX20:AZ20"/>
    <mergeCell ref="BB20:BE20"/>
    <mergeCell ref="BI20:BM20"/>
    <mergeCell ref="CV21:CY21"/>
    <mergeCell ref="AX21:AZ21"/>
    <mergeCell ref="CN20:CQ20"/>
    <mergeCell ref="CV20:CY20"/>
    <mergeCell ref="BB21:BE21"/>
    <mergeCell ref="CN21:CQ21"/>
    <mergeCell ref="AO25:AU25"/>
    <mergeCell ref="BV22:BY22"/>
    <mergeCell ref="L24:N24"/>
    <mergeCell ref="CR20:CU20"/>
    <mergeCell ref="BQ23:BU23"/>
    <mergeCell ref="AW18:BA18"/>
    <mergeCell ref="CI23:CM23"/>
    <mergeCell ref="CI18:CL18"/>
    <mergeCell ref="BV20:BY20"/>
    <mergeCell ref="BZ20:CC20"/>
    <mergeCell ref="CD20:CG20"/>
    <mergeCell ref="BV21:BY21"/>
    <mergeCell ref="BZ21:CC21"/>
    <mergeCell ref="CD21:CG21"/>
    <mergeCell ref="BP15:CD16"/>
    <mergeCell ref="BW17:CR17"/>
    <mergeCell ref="BH18:BN18"/>
    <mergeCell ref="AA15:AC16"/>
    <mergeCell ref="AD20:AF20"/>
    <mergeCell ref="AG20:AI20"/>
    <mergeCell ref="AG18:AI18"/>
    <mergeCell ref="CE15:CR16"/>
    <mergeCell ref="CN18:CQ18"/>
    <mergeCell ref="BQ18:BT18"/>
    <mergeCell ref="BV18:BY18"/>
    <mergeCell ref="CE18:CF18"/>
    <mergeCell ref="AX23:AZ23"/>
    <mergeCell ref="BB23:BE23"/>
    <mergeCell ref="BI23:BM23"/>
    <mergeCell ref="BV23:BY23"/>
    <mergeCell ref="AX22:AZ22"/>
    <mergeCell ref="BB22:BE22"/>
    <mergeCell ref="BI22:BM22"/>
    <mergeCell ref="CR22:CU22"/>
    <mergeCell ref="F37:H37"/>
    <mergeCell ref="W32:Y32"/>
    <mergeCell ref="A15:Y16"/>
    <mergeCell ref="AC19:AE19"/>
    <mergeCell ref="AG17:AH17"/>
    <mergeCell ref="Z20:AC20"/>
    <mergeCell ref="Z22:AC22"/>
    <mergeCell ref="AD22:AF22"/>
    <mergeCell ref="AG22:AI22"/>
    <mergeCell ref="AJ22:AM22"/>
    <mergeCell ref="AD23:AF23"/>
    <mergeCell ref="AO21:AU21"/>
    <mergeCell ref="Z23:AC23"/>
    <mergeCell ref="AG21:AI21"/>
    <mergeCell ref="L21:N21"/>
    <mergeCell ref="Q21:S21"/>
    <mergeCell ref="V21:X21"/>
    <mergeCell ref="AO22:AU22"/>
    <mergeCell ref="AF19:AI19"/>
    <mergeCell ref="AD21:AF21"/>
    <mergeCell ref="AK18:AM18"/>
    <mergeCell ref="AJ19:AM19"/>
    <mergeCell ref="AK17:AL17"/>
    <mergeCell ref="AO18:AU18"/>
    <mergeCell ref="AO23:AU23"/>
    <mergeCell ref="Z21:AC21"/>
    <mergeCell ref="AO20:AU20"/>
    <mergeCell ref="AJ20:AM20"/>
    <mergeCell ref="AG23:AI23"/>
    <mergeCell ref="AJ23:AM23"/>
    <mergeCell ref="Z18:AB18"/>
    <mergeCell ref="Z19:AB19"/>
    <mergeCell ref="AD25:AE25"/>
    <mergeCell ref="W28:Y28"/>
    <mergeCell ref="W30:Y30"/>
    <mergeCell ref="AL26:AM27"/>
    <mergeCell ref="AJ26:AK27"/>
    <mergeCell ref="AJ28:AK28"/>
    <mergeCell ref="AK35:AL35"/>
    <mergeCell ref="AO27:AU27"/>
    <mergeCell ref="AD42:AE42"/>
    <mergeCell ref="S35:T35"/>
    <mergeCell ref="W33:Y33"/>
    <mergeCell ref="AO36:AU36"/>
    <mergeCell ref="AO37:AU37"/>
    <mergeCell ref="AO39:AU39"/>
    <mergeCell ref="S33:T33"/>
    <mergeCell ref="U33:V33"/>
    <mergeCell ref="AO26:AU26"/>
    <mergeCell ref="W27:Y27"/>
    <mergeCell ref="Z27:AA27"/>
    <mergeCell ref="AH25:AI25"/>
    <mergeCell ref="AB27:AC27"/>
    <mergeCell ref="AD28:AE28"/>
    <mergeCell ref="AG42:AJ42"/>
    <mergeCell ref="AD41:AE41"/>
    <mergeCell ref="W42:Y42"/>
    <mergeCell ref="AX34:AZ34"/>
    <mergeCell ref="BB34:BE34"/>
    <mergeCell ref="U34:V34"/>
    <mergeCell ref="W34:Y34"/>
    <mergeCell ref="AO24:AU24"/>
    <mergeCell ref="T43:V43"/>
    <mergeCell ref="Q43:S43"/>
    <mergeCell ref="Q44:S44"/>
    <mergeCell ref="Q24:S24"/>
    <mergeCell ref="V24:X24"/>
    <mergeCell ref="AB26:AC26"/>
    <mergeCell ref="AB25:AC25"/>
    <mergeCell ref="F35:H35"/>
    <mergeCell ref="L33:N33"/>
    <mergeCell ref="AD26:AE27"/>
    <mergeCell ref="Z26:AA26"/>
    <mergeCell ref="Z28:AA28"/>
    <mergeCell ref="AB28:AC28"/>
    <mergeCell ref="AJ24:AM24"/>
    <mergeCell ref="AO32:AU32"/>
    <mergeCell ref="AJ25:AK25"/>
    <mergeCell ref="AO41:AU41"/>
    <mergeCell ref="H42:J42"/>
    <mergeCell ref="AO30:AU30"/>
    <mergeCell ref="L35:N35"/>
    <mergeCell ref="AD35:AE35"/>
    <mergeCell ref="AO38:AU38"/>
    <mergeCell ref="AD36:AE36"/>
    <mergeCell ref="AK36:AL36"/>
    <mergeCell ref="AL25:AM25"/>
    <mergeCell ref="L32:N32"/>
    <mergeCell ref="O30:Q30"/>
    <mergeCell ref="A1:J1"/>
    <mergeCell ref="A2:J4"/>
    <mergeCell ref="A6:J6"/>
    <mergeCell ref="D20:F20"/>
    <mergeCell ref="A7:J9"/>
    <mergeCell ref="AD16:AE16"/>
    <mergeCell ref="AG16:AH16"/>
    <mergeCell ref="H23:I23"/>
    <mergeCell ref="AF25:AG25"/>
    <mergeCell ref="AD24:AF24"/>
    <mergeCell ref="AG24:AI24"/>
    <mergeCell ref="Z24:AC24"/>
    <mergeCell ref="AD37:AE37"/>
    <mergeCell ref="A25:Y26"/>
    <mergeCell ref="A28:E28"/>
    <mergeCell ref="O31:Q31"/>
    <mergeCell ref="O32:Q32"/>
    <mergeCell ref="L31:N31"/>
    <mergeCell ref="F33:H33"/>
    <mergeCell ref="Z15:Z16"/>
    <mergeCell ref="F36:H36"/>
    <mergeCell ref="I36:K36"/>
    <mergeCell ref="I33:K33"/>
    <mergeCell ref="O35:Q35"/>
    <mergeCell ref="I31:K31"/>
    <mergeCell ref="O33:Q33"/>
    <mergeCell ref="F30:H30"/>
    <mergeCell ref="F34:H34"/>
    <mergeCell ref="F32:H32"/>
    <mergeCell ref="I32:K32"/>
    <mergeCell ref="W35:Y35"/>
    <mergeCell ref="U35:V35"/>
    <mergeCell ref="BL61:BO61"/>
    <mergeCell ref="AW57:BB57"/>
    <mergeCell ref="CV51:CY51"/>
    <mergeCell ref="CV53:CY53"/>
    <mergeCell ref="AY51:BB51"/>
    <mergeCell ref="AV51:AX51"/>
    <mergeCell ref="AY49:BB49"/>
    <mergeCell ref="CC50:CE50"/>
    <mergeCell ref="CJ49:CM49"/>
    <mergeCell ref="AU50:AX50"/>
    <mergeCell ref="BE49:BH49"/>
    <mergeCell ref="CJ50:CM50"/>
    <mergeCell ref="BQ48:BX48"/>
    <mergeCell ref="BZ48:CB48"/>
    <mergeCell ref="W43:Y43"/>
    <mergeCell ref="Z45:AC45"/>
    <mergeCell ref="CU36:CX36"/>
    <mergeCell ref="CT37:CW37"/>
    <mergeCell ref="BB36:BE36"/>
    <mergeCell ref="BI36:BM36"/>
    <mergeCell ref="CP36:CR36"/>
    <mergeCell ref="CC51:CE51"/>
    <mergeCell ref="CF51:CI51"/>
    <mergeCell ref="AK37:AL37"/>
    <mergeCell ref="W49:Y49"/>
    <mergeCell ref="Z46:AC46"/>
    <mergeCell ref="AD47:AE47"/>
    <mergeCell ref="BB44:BE44"/>
    <mergeCell ref="BI41:BM41"/>
    <mergeCell ref="CP40:CR40"/>
    <mergeCell ref="BB41:BE41"/>
    <mergeCell ref="CT38:CW38"/>
    <mergeCell ref="CR52:CU52"/>
    <mergeCell ref="CJ51:CM51"/>
    <mergeCell ref="CR51:CU51"/>
    <mergeCell ref="CV52:CY52"/>
    <mergeCell ref="CJ52:CM52"/>
    <mergeCell ref="CN52:CQ52"/>
    <mergeCell ref="CP63:CR63"/>
    <mergeCell ref="BQ63:BT63"/>
    <mergeCell ref="BQ51:BX51"/>
    <mergeCell ref="CR54:CU54"/>
    <mergeCell ref="BQ52:BX52"/>
    <mergeCell ref="CC57:CE57"/>
    <mergeCell ref="CC53:CE53"/>
    <mergeCell ref="BZ53:CB53"/>
    <mergeCell ref="CJ53:CM53"/>
    <mergeCell ref="CV56:CY56"/>
    <mergeCell ref="CN54:CQ54"/>
    <mergeCell ref="BZ52:CB52"/>
    <mergeCell ref="CW69:CY69"/>
    <mergeCell ref="BQ53:BX53"/>
    <mergeCell ref="CR53:CU53"/>
    <mergeCell ref="CV55:CY55"/>
    <mergeCell ref="CN55:CQ55"/>
    <mergeCell ref="CR55:CU55"/>
    <mergeCell ref="CV54:CY54"/>
    <mergeCell ref="BZ50:CB50"/>
    <mergeCell ref="CN53:CQ53"/>
    <mergeCell ref="CV25:CY25"/>
    <mergeCell ref="BQ24:BU24"/>
    <mergeCell ref="BV24:BY24"/>
    <mergeCell ref="CV30:CY30"/>
    <mergeCell ref="CV48:CY48"/>
    <mergeCell ref="CF49:CI49"/>
    <mergeCell ref="CG46:CL46"/>
    <mergeCell ref="CC49:CE49"/>
    <mergeCell ref="CC48:CE48"/>
    <mergeCell ref="CR47:CU47"/>
    <mergeCell ref="BX63:BZ63"/>
    <mergeCell ref="CQ64:CS64"/>
    <mergeCell ref="CJ63:CL63"/>
    <mergeCell ref="CD63:CF63"/>
    <mergeCell ref="CR50:CU50"/>
    <mergeCell ref="CR48:CU48"/>
    <mergeCell ref="BQ28:BU28"/>
    <mergeCell ref="CD32:CG32"/>
    <mergeCell ref="CF34:CS35"/>
    <mergeCell ref="CR31:CU31"/>
    <mergeCell ref="CN29:CQ29"/>
    <mergeCell ref="CR28:CU28"/>
    <mergeCell ref="CV57:CY57"/>
    <mergeCell ref="CQ71:CS71"/>
    <mergeCell ref="CB71:CD71"/>
    <mergeCell ref="CF72:CY73"/>
    <mergeCell ref="BD56:BF56"/>
    <mergeCell ref="CC52:CE52"/>
    <mergeCell ref="AN66:AQ66"/>
    <mergeCell ref="AR62:AV62"/>
    <mergeCell ref="AW62:BA62"/>
    <mergeCell ref="BB62:BE62"/>
    <mergeCell ref="CT71:CV71"/>
    <mergeCell ref="CX71:CY71"/>
    <mergeCell ref="CK71:CM71"/>
    <mergeCell ref="CN71:CP71"/>
    <mergeCell ref="CK68:CM68"/>
    <mergeCell ref="CK69:CM69"/>
    <mergeCell ref="CT68:CY68"/>
    <mergeCell ref="AS59:AU59"/>
    <mergeCell ref="AV55:AY55"/>
    <mergeCell ref="CQ69:CS69"/>
    <mergeCell ref="AR58:AU58"/>
    <mergeCell ref="AZ58:BC58"/>
    <mergeCell ref="BA59:BC59"/>
    <mergeCell ref="CV64:CX64"/>
    <mergeCell ref="BY69:CA69"/>
    <mergeCell ref="CF53:CI53"/>
    <mergeCell ref="BK68:BO68"/>
    <mergeCell ref="BY67:CM67"/>
    <mergeCell ref="CR56:CU56"/>
    <mergeCell ref="BH60:BK60"/>
    <mergeCell ref="CO67:CS67"/>
    <mergeCell ref="CF52:CI52"/>
    <mergeCell ref="CF57:CI57"/>
    <mergeCell ref="AN58:AQ58"/>
    <mergeCell ref="AN61:AQ61"/>
    <mergeCell ref="BF66:BL66"/>
    <mergeCell ref="BZ51:CB51"/>
    <mergeCell ref="W48:Y48"/>
    <mergeCell ref="CA66:CD66"/>
    <mergeCell ref="CF66:CI66"/>
    <mergeCell ref="CP66:CS66"/>
    <mergeCell ref="T63:V63"/>
    <mergeCell ref="BF69:BJ69"/>
    <mergeCell ref="BK69:BO69"/>
    <mergeCell ref="AN70:BO70"/>
    <mergeCell ref="AJ60:AM61"/>
    <mergeCell ref="AN59:AQ59"/>
    <mergeCell ref="Z63:AD63"/>
    <mergeCell ref="AF63:AH63"/>
    <mergeCell ref="AJ63:AL63"/>
    <mergeCell ref="AZ55:BC55"/>
    <mergeCell ref="BD58:BF58"/>
    <mergeCell ref="BD55:BG55"/>
    <mergeCell ref="T49:V49"/>
    <mergeCell ref="BW64:BY64"/>
    <mergeCell ref="BQ65:BT65"/>
    <mergeCell ref="CC62:CF62"/>
    <mergeCell ref="BJ58:BL58"/>
    <mergeCell ref="BZ56:CB56"/>
    <mergeCell ref="CC56:CE56"/>
    <mergeCell ref="CJ57:CM57"/>
    <mergeCell ref="CN57:CQ57"/>
    <mergeCell ref="CR57:CU57"/>
    <mergeCell ref="CF56:CI56"/>
    <mergeCell ref="CJ56:CM56"/>
    <mergeCell ref="K48:M48"/>
    <mergeCell ref="A60:G60"/>
    <mergeCell ref="AN50:AT50"/>
    <mergeCell ref="K42:M42"/>
    <mergeCell ref="N43:P43"/>
    <mergeCell ref="K43:M43"/>
    <mergeCell ref="T45:Y45"/>
    <mergeCell ref="AG46:AJ46"/>
    <mergeCell ref="AX42:AZ42"/>
    <mergeCell ref="T44:V44"/>
    <mergeCell ref="AK42:AL42"/>
    <mergeCell ref="AG47:AJ47"/>
    <mergeCell ref="AG41:AJ41"/>
    <mergeCell ref="Q42:S42"/>
    <mergeCell ref="N42:P42"/>
    <mergeCell ref="AO42:AU42"/>
    <mergeCell ref="Z47:AC47"/>
    <mergeCell ref="A49:B49"/>
    <mergeCell ref="Q49:S49"/>
    <mergeCell ref="H49:J49"/>
    <mergeCell ref="K49:M49"/>
    <mergeCell ref="N49:P49"/>
    <mergeCell ref="A45:B46"/>
    <mergeCell ref="K44:M44"/>
    <mergeCell ref="N56:P56"/>
    <mergeCell ref="C42:D42"/>
    <mergeCell ref="AV56:AX56"/>
    <mergeCell ref="AV58:AY58"/>
    <mergeCell ref="T57:V57"/>
    <mergeCell ref="W44:Y44"/>
    <mergeCell ref="T42:V42"/>
    <mergeCell ref="AD45:AE45"/>
    <mergeCell ref="F28:H28"/>
    <mergeCell ref="F31:H31"/>
    <mergeCell ref="BI30:BM30"/>
    <mergeCell ref="U30:V30"/>
    <mergeCell ref="I30:K30"/>
    <mergeCell ref="L30:N30"/>
    <mergeCell ref="I34:K34"/>
    <mergeCell ref="L34:N34"/>
    <mergeCell ref="L36:N36"/>
    <mergeCell ref="BR47:BW47"/>
    <mergeCell ref="I35:K35"/>
    <mergeCell ref="S34:T34"/>
    <mergeCell ref="AO35:AU35"/>
    <mergeCell ref="O34:Q34"/>
    <mergeCell ref="S32:T32"/>
    <mergeCell ref="U32:V32"/>
    <mergeCell ref="S31:T31"/>
    <mergeCell ref="U31:V31"/>
    <mergeCell ref="W31:Y31"/>
    <mergeCell ref="S30:T30"/>
    <mergeCell ref="AG43:AJ43"/>
    <mergeCell ref="O36:Q36"/>
    <mergeCell ref="S36:T36"/>
    <mergeCell ref="U36:V36"/>
    <mergeCell ref="W36:Y36"/>
    <mergeCell ref="BI34:BM34"/>
    <mergeCell ref="AO31:AU31"/>
    <mergeCell ref="BQ32:BU32"/>
    <mergeCell ref="BI28:BM28"/>
    <mergeCell ref="BQ29:BU29"/>
    <mergeCell ref="E43:G43"/>
    <mergeCell ref="H43:J43"/>
    <mergeCell ref="CR74:CX74"/>
    <mergeCell ref="BB72:BE72"/>
    <mergeCell ref="AR74:AV74"/>
    <mergeCell ref="BF73:BJ73"/>
    <mergeCell ref="BF74:BJ74"/>
    <mergeCell ref="BK72:BO72"/>
    <mergeCell ref="AJ74:AL74"/>
    <mergeCell ref="Q73:S73"/>
    <mergeCell ref="N74:P74"/>
    <mergeCell ref="Q74:S74"/>
    <mergeCell ref="T72:V72"/>
    <mergeCell ref="AR73:AV73"/>
    <mergeCell ref="AW73:BA73"/>
    <mergeCell ref="AN73:AQ73"/>
    <mergeCell ref="AW74:BA74"/>
    <mergeCell ref="G85:I85"/>
    <mergeCell ref="J85:N85"/>
    <mergeCell ref="O85:Q85"/>
    <mergeCell ref="W85:Y85"/>
    <mergeCell ref="H74:J74"/>
    <mergeCell ref="T74:V74"/>
    <mergeCell ref="N73:P73"/>
    <mergeCell ref="H72:J72"/>
    <mergeCell ref="AR72:AV72"/>
    <mergeCell ref="A74:G74"/>
    <mergeCell ref="BQ81:BS81"/>
    <mergeCell ref="BQ75:BW75"/>
    <mergeCell ref="BP72:CE73"/>
    <mergeCell ref="BF75:BJ75"/>
    <mergeCell ref="BZ74:CF74"/>
    <mergeCell ref="BK73:BO73"/>
    <mergeCell ref="BK74:BO74"/>
    <mergeCell ref="A63:G63"/>
    <mergeCell ref="W56:Y56"/>
    <mergeCell ref="W57:Y57"/>
    <mergeCell ref="A47:B47"/>
    <mergeCell ref="I37:K37"/>
    <mergeCell ref="L37:N37"/>
    <mergeCell ref="O37:Q37"/>
    <mergeCell ref="S37:T37"/>
    <mergeCell ref="U37:V37"/>
    <mergeCell ref="W37:Y37"/>
    <mergeCell ref="Z51:AC53"/>
    <mergeCell ref="AD51:AG53"/>
    <mergeCell ref="AH51:AM53"/>
    <mergeCell ref="Z54:AC55"/>
    <mergeCell ref="AD54:AG55"/>
    <mergeCell ref="AH54:AJ55"/>
    <mergeCell ref="AK54:AM55"/>
    <mergeCell ref="Z57:AB57"/>
    <mergeCell ref="AD57:AF57"/>
    <mergeCell ref="AH57:AI57"/>
    <mergeCell ref="AK57:AL57"/>
    <mergeCell ref="H44:J44"/>
    <mergeCell ref="Q48:S48"/>
    <mergeCell ref="T48:V48"/>
    <mergeCell ref="N44:P44"/>
    <mergeCell ref="E44:G44"/>
    <mergeCell ref="W58:Y58"/>
    <mergeCell ref="E42:G42"/>
    <mergeCell ref="AG45:AJ45"/>
    <mergeCell ref="A48:B48"/>
    <mergeCell ref="N48:P48"/>
    <mergeCell ref="H48:J48"/>
  </mergeCells>
  <phoneticPr fontId="2"/>
  <hyperlinks>
    <hyperlink ref="CA13" r:id="rId1" xr:uid="{00000000-0004-0000-1300-000000000000}"/>
  </hyperlinks>
  <printOptions horizontalCentered="1" verticalCentered="1"/>
  <pageMargins left="0.39370078740157483" right="0.39370078740157483" top="0.39370078740157483" bottom="0.39370078740157483" header="0.51181102362204722" footer="0.51181102362204722"/>
  <pageSetup paperSize="8" scale="58" orientation="landscape" r:id="rId2"/>
  <headerFooter alignWithMargins="0"/>
  <cellWatches>
    <cellWatch r="CA13"/>
  </cellWatch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indexed="47"/>
    <pageSetUpPr fitToPage="1"/>
  </sheetPr>
  <dimension ref="A1:DK104"/>
  <sheetViews>
    <sheetView showGridLines="0" view="pageBreakPreview" zoomScale="70" zoomScaleNormal="75" zoomScaleSheetLayoutView="70" workbookViewId="0">
      <selection activeCell="B11" sqref="B11"/>
    </sheetView>
  </sheetViews>
  <sheetFormatPr defaultRowHeight="13.5" x14ac:dyDescent="0.15"/>
  <cols>
    <col min="1" max="2" width="4.875" style="1" customWidth="1"/>
    <col min="3" max="5" width="3" style="1" customWidth="1"/>
    <col min="6"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39" width="5.5" style="1" customWidth="1"/>
    <col min="40" max="42" width="3.125" style="1" customWidth="1"/>
    <col min="43" max="43" width="4" style="1" customWidth="1"/>
    <col min="44" max="67" width="3.125" style="1" customWidth="1"/>
    <col min="68" max="103" width="2.5" style="1" customWidth="1"/>
    <col min="104" max="115" width="9" style="1"/>
  </cols>
  <sheetData>
    <row r="1" spans="1:115" s="68" customFormat="1" ht="14.25" customHeight="1" x14ac:dyDescent="0.15">
      <c r="A1" s="1235" t="str">
        <f>+データ一覧!V2</f>
        <v>おおいぐん</v>
      </c>
      <c r="B1" s="1235"/>
      <c r="C1" s="1236"/>
      <c r="D1" s="1236"/>
      <c r="E1" s="1236"/>
      <c r="F1" s="1236"/>
      <c r="G1" s="1236"/>
      <c r="H1" s="1236"/>
      <c r="I1" s="1236"/>
      <c r="J1" s="123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row>
    <row r="2" spans="1:115" s="68" customFormat="1" ht="16.5" customHeight="1" x14ac:dyDescent="0.15">
      <c r="A2" s="1237" t="str">
        <f>+データ一覧!V5</f>
        <v>大飯郡</v>
      </c>
      <c r="B2" s="623"/>
      <c r="C2" s="623"/>
      <c r="D2" s="623"/>
      <c r="E2" s="623"/>
      <c r="F2" s="623"/>
      <c r="G2" s="623"/>
      <c r="H2" s="623"/>
      <c r="I2" s="623"/>
      <c r="J2" s="623"/>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row>
    <row r="3" spans="1:115" s="68" customFormat="1" ht="14.25" x14ac:dyDescent="0.15">
      <c r="A3" s="623"/>
      <c r="B3" s="623"/>
      <c r="C3" s="623"/>
      <c r="D3" s="623"/>
      <c r="E3" s="623"/>
      <c r="F3" s="623"/>
      <c r="G3" s="623"/>
      <c r="H3" s="623"/>
      <c r="I3" s="623"/>
      <c r="J3" s="623"/>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c r="AO3" s="53"/>
      <c r="AP3" s="53"/>
      <c r="AQ3" s="53"/>
      <c r="AR3" s="53"/>
      <c r="AS3" s="53"/>
      <c r="AT3" s="53"/>
      <c r="AU3" s="53"/>
      <c r="AV3" s="53"/>
      <c r="AW3" s="53"/>
      <c r="AX3" s="53"/>
      <c r="AY3" s="53"/>
      <c r="AZ3" s="53"/>
      <c r="BA3" s="53"/>
      <c r="BB3" s="53"/>
      <c r="BC3" s="53"/>
      <c r="BD3" s="53"/>
      <c r="BE3" s="53"/>
      <c r="BF3" s="53"/>
      <c r="BG3" s="53"/>
      <c r="BH3" s="53"/>
      <c r="BI3" s="53"/>
      <c r="BJ3" s="53"/>
      <c r="BK3" s="102"/>
      <c r="BL3" s="102"/>
      <c r="BM3" s="102"/>
      <c r="BN3" s="102"/>
      <c r="BO3" s="102"/>
      <c r="BP3" s="102"/>
      <c r="BQ3" s="102"/>
      <c r="BR3" s="102"/>
      <c r="BS3" s="71"/>
      <c r="BT3" s="53"/>
      <c r="BU3" s="53"/>
      <c r="BZ3" s="67"/>
      <c r="CA3" s="67"/>
      <c r="CB3" s="67"/>
      <c r="CC3" s="67"/>
      <c r="CD3" s="72"/>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row>
    <row r="4" spans="1:115" s="68" customFormat="1" ht="14.25" x14ac:dyDescent="0.15">
      <c r="A4" s="623"/>
      <c r="B4" s="623"/>
      <c r="C4" s="623"/>
      <c r="D4" s="623"/>
      <c r="E4" s="623"/>
      <c r="F4" s="623"/>
      <c r="G4" s="623"/>
      <c r="H4" s="623"/>
      <c r="I4" s="623"/>
      <c r="J4" s="623"/>
      <c r="K4" s="67"/>
      <c r="L4" s="67"/>
      <c r="M4" s="67"/>
      <c r="N4" s="67"/>
      <c r="O4" s="67"/>
      <c r="P4" s="67"/>
      <c r="Q4" s="67"/>
      <c r="R4" s="67"/>
      <c r="S4" s="67"/>
      <c r="T4" s="67"/>
      <c r="U4" s="67"/>
      <c r="V4" s="67"/>
      <c r="W4" s="67"/>
      <c r="X4" s="73"/>
      <c r="Y4" s="73"/>
      <c r="Z4" s="53"/>
      <c r="AA4" s="53"/>
      <c r="AB4" s="71" t="s">
        <v>1578</v>
      </c>
      <c r="AC4" s="53"/>
      <c r="AD4" s="53"/>
      <c r="AE4" s="53"/>
      <c r="AF4" s="71" t="s">
        <v>1579</v>
      </c>
      <c r="AG4" s="53"/>
      <c r="AH4" s="53"/>
      <c r="AI4" s="53"/>
      <c r="AJ4" s="53"/>
      <c r="AK4" s="67"/>
      <c r="AL4" s="67"/>
      <c r="AM4" s="67"/>
      <c r="AN4" s="71"/>
      <c r="AO4" s="53" t="s">
        <v>1580</v>
      </c>
      <c r="AP4" s="53"/>
      <c r="AQ4" s="53"/>
      <c r="AR4" s="53"/>
      <c r="AS4" s="53"/>
      <c r="AT4" s="67"/>
      <c r="AU4" s="53"/>
      <c r="AV4" s="53"/>
      <c r="AW4" s="53"/>
      <c r="AX4" s="53"/>
      <c r="AY4" s="53"/>
      <c r="AZ4" s="53"/>
      <c r="BA4" s="53"/>
      <c r="BB4" s="53"/>
      <c r="BC4" s="53"/>
      <c r="BD4" s="53"/>
      <c r="BE4" s="53"/>
      <c r="BF4" s="53"/>
      <c r="BG4" s="53"/>
      <c r="BH4" s="53"/>
      <c r="BI4" s="53"/>
      <c r="BJ4" s="53"/>
      <c r="BK4" s="102"/>
      <c r="BL4" s="102"/>
      <c r="BM4" s="102"/>
      <c r="BN4" s="102"/>
      <c r="BO4" s="102"/>
      <c r="BP4" s="102"/>
      <c r="BQ4" s="102"/>
      <c r="BR4" s="102"/>
      <c r="BS4" s="71" t="s">
        <v>738</v>
      </c>
      <c r="BT4" s="53"/>
      <c r="BU4" s="53"/>
      <c r="BW4" s="67"/>
      <c r="BZ4" s="53" t="s">
        <v>1581</v>
      </c>
      <c r="CA4" s="67"/>
      <c r="CB4" s="67"/>
      <c r="CC4" s="67"/>
      <c r="CD4" s="67"/>
      <c r="CE4" s="67"/>
      <c r="CF4" s="67"/>
      <c r="CG4" s="67"/>
      <c r="CH4" s="67"/>
      <c r="CI4" s="67"/>
      <c r="CJ4" s="67"/>
      <c r="CK4" s="67"/>
      <c r="CL4" s="91"/>
      <c r="CM4" s="67"/>
      <c r="CN4" s="67"/>
      <c r="CO4" s="67"/>
      <c r="CV4" s="67"/>
      <c r="CW4" s="67"/>
      <c r="CX4" s="67"/>
      <c r="CY4" s="67"/>
      <c r="CZ4" s="67"/>
      <c r="DA4" s="67"/>
      <c r="DB4" s="67"/>
      <c r="DC4" s="67"/>
      <c r="DD4" s="67"/>
      <c r="DE4" s="67"/>
      <c r="DF4" s="67"/>
      <c r="DG4" s="67"/>
      <c r="DH4" s="67"/>
      <c r="DI4" s="67"/>
      <c r="DJ4" s="67"/>
      <c r="DK4" s="67"/>
    </row>
    <row r="5" spans="1:115"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c r="AC5" s="53"/>
      <c r="AD5" s="53"/>
      <c r="AE5" s="53"/>
      <c r="AF5" s="53" t="s">
        <v>1582</v>
      </c>
      <c r="AG5" s="53"/>
      <c r="AH5" s="53"/>
      <c r="AI5" s="53"/>
      <c r="AJ5" s="53"/>
      <c r="AK5" s="67"/>
      <c r="AL5" s="67"/>
      <c r="AM5" s="67"/>
      <c r="AN5" s="71"/>
      <c r="AO5" s="53" t="s">
        <v>1583</v>
      </c>
      <c r="AP5" s="53"/>
      <c r="AQ5" s="53"/>
      <c r="AR5" s="53"/>
      <c r="AS5" s="53"/>
      <c r="AT5" s="67"/>
      <c r="AU5" s="335"/>
      <c r="AV5" s="53"/>
      <c r="AW5" s="53"/>
      <c r="AX5" s="53"/>
      <c r="AY5" s="53"/>
      <c r="AZ5" s="53"/>
      <c r="BA5" s="53"/>
      <c r="BB5" s="53"/>
      <c r="BC5" s="53"/>
      <c r="BD5" s="53"/>
      <c r="BE5" s="53"/>
      <c r="BF5" s="53"/>
      <c r="BG5" s="53"/>
      <c r="BH5" s="53"/>
      <c r="BI5" s="53"/>
      <c r="BJ5" s="53"/>
      <c r="BK5" s="102"/>
      <c r="BL5" s="102"/>
      <c r="BM5" s="102"/>
      <c r="BN5" s="102"/>
      <c r="BO5" s="102"/>
      <c r="BP5" s="102"/>
      <c r="BQ5" s="102"/>
      <c r="BR5" s="102"/>
      <c r="BS5" s="71"/>
      <c r="BT5" s="53"/>
      <c r="BU5" s="53"/>
      <c r="BW5" s="67"/>
      <c r="BZ5" s="53" t="s">
        <v>1584</v>
      </c>
      <c r="CA5" s="67"/>
      <c r="CB5" s="67"/>
      <c r="CC5" s="67"/>
      <c r="CD5" s="67"/>
      <c r="CE5" s="67"/>
      <c r="CF5" s="67"/>
      <c r="CG5" s="67"/>
      <c r="CH5" s="67"/>
      <c r="CI5" s="67"/>
      <c r="CJ5" s="67"/>
      <c r="CK5" s="67"/>
      <c r="CL5" s="91"/>
      <c r="CM5" s="67"/>
      <c r="CN5" s="67"/>
      <c r="CO5" s="67"/>
      <c r="CP5" s="67"/>
      <c r="CQ5" s="67"/>
      <c r="CR5" s="67"/>
      <c r="CS5" s="67"/>
      <c r="CT5" s="67"/>
      <c r="CU5" s="67"/>
      <c r="CV5" s="67"/>
      <c r="CW5" s="67"/>
      <c r="CX5" s="67"/>
      <c r="CY5" s="67"/>
      <c r="CZ5" s="67"/>
      <c r="DA5" s="67"/>
      <c r="DB5" s="67"/>
      <c r="DC5" s="67"/>
      <c r="DD5" s="67"/>
      <c r="DE5" s="67"/>
      <c r="DF5" s="67"/>
      <c r="DG5" s="67"/>
      <c r="DH5" s="67"/>
      <c r="DI5" s="67"/>
      <c r="DJ5" s="67"/>
      <c r="DK5" s="67"/>
    </row>
    <row r="6" spans="1:115" s="68" customFormat="1" ht="14.25" x14ac:dyDescent="0.15">
      <c r="A6" s="942" t="str">
        <f>+データ一覧!V3</f>
        <v>おおいちょう</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c r="AC6" s="67"/>
      <c r="AD6" s="53"/>
      <c r="AE6" s="53"/>
      <c r="AF6" s="53" t="s">
        <v>1585</v>
      </c>
      <c r="AG6" s="53"/>
      <c r="AH6" s="53"/>
      <c r="AI6" s="53"/>
      <c r="AJ6" s="53"/>
      <c r="AK6" s="67"/>
      <c r="AL6" s="67"/>
      <c r="AM6" s="67"/>
      <c r="AN6" s="71"/>
      <c r="AO6" s="335" t="s">
        <v>1586</v>
      </c>
      <c r="AP6" s="53"/>
      <c r="AQ6" s="53"/>
      <c r="AR6" s="53"/>
      <c r="AS6" s="53"/>
      <c r="AT6" s="53"/>
      <c r="AU6" s="67"/>
      <c r="AV6" s="53"/>
      <c r="AW6" s="53"/>
      <c r="AX6" s="53"/>
      <c r="AY6" s="53"/>
      <c r="AZ6" s="53"/>
      <c r="BA6" s="53"/>
      <c r="BB6" s="53"/>
      <c r="BC6" s="53"/>
      <c r="BD6" s="53"/>
      <c r="BE6" s="53"/>
      <c r="BF6" s="53"/>
      <c r="BG6" s="53"/>
      <c r="BH6" s="53"/>
      <c r="BI6" s="53"/>
      <c r="BJ6" s="53"/>
      <c r="BK6" s="102"/>
      <c r="BL6" s="102"/>
      <c r="BM6" s="102"/>
      <c r="BN6" s="102"/>
      <c r="BO6" s="102"/>
      <c r="BP6" s="102"/>
      <c r="BQ6" s="102"/>
      <c r="BR6" s="102"/>
      <c r="BS6" s="71"/>
      <c r="BT6" s="53"/>
      <c r="BU6" s="53"/>
      <c r="BW6" s="67"/>
      <c r="BZ6" s="53"/>
      <c r="CA6" s="67"/>
      <c r="CB6" s="67"/>
      <c r="CC6" s="67"/>
      <c r="CD6" s="67"/>
      <c r="CE6" s="67"/>
      <c r="CF6" s="67"/>
      <c r="CG6" s="67"/>
      <c r="CH6" s="67"/>
      <c r="CI6" s="67"/>
      <c r="CJ6" s="67"/>
      <c r="CK6" s="67"/>
      <c r="CL6" s="91"/>
      <c r="CM6" s="67"/>
      <c r="CN6" s="67"/>
      <c r="CO6" s="67"/>
      <c r="CP6" s="67"/>
      <c r="CQ6" s="67"/>
      <c r="CR6" s="67"/>
      <c r="CS6" s="67"/>
      <c r="CT6" s="67"/>
      <c r="CU6" s="67"/>
      <c r="CV6" s="67"/>
      <c r="CW6" s="67"/>
      <c r="CX6" s="67"/>
      <c r="CY6" s="67"/>
      <c r="CZ6" s="67"/>
      <c r="DA6" s="67"/>
      <c r="DB6" s="67"/>
      <c r="DC6" s="67"/>
      <c r="DD6" s="67"/>
      <c r="DE6" s="67"/>
      <c r="DF6" s="67"/>
      <c r="DG6" s="67"/>
      <c r="DH6" s="67"/>
      <c r="DI6" s="67"/>
      <c r="DJ6" s="67"/>
      <c r="DK6" s="67"/>
    </row>
    <row r="7" spans="1:115" s="68" customFormat="1" ht="14.25" x14ac:dyDescent="0.15">
      <c r="A7" s="943" t="str">
        <f>データ一覧!V6</f>
        <v>おおい町</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c r="AC7" s="67"/>
      <c r="AD7" s="53"/>
      <c r="AE7" s="53"/>
      <c r="AF7" s="53" t="s">
        <v>1587</v>
      </c>
      <c r="AG7" s="53"/>
      <c r="AH7" s="53"/>
      <c r="AI7" s="53"/>
      <c r="AJ7" s="53"/>
      <c r="AK7" s="67"/>
      <c r="AL7" s="67"/>
      <c r="AM7" s="67"/>
      <c r="AN7" s="67"/>
      <c r="AO7" s="354" t="s">
        <v>1588</v>
      </c>
      <c r="AP7" s="67"/>
      <c r="AQ7" s="67"/>
      <c r="AR7" s="67"/>
      <c r="AS7" s="67"/>
      <c r="AT7" s="67"/>
      <c r="AU7" s="67"/>
      <c r="AV7" s="67"/>
      <c r="AW7" s="67"/>
      <c r="AX7" s="67"/>
      <c r="AY7" s="67"/>
      <c r="AZ7" s="67"/>
      <c r="BA7" s="67"/>
      <c r="BB7" s="67"/>
      <c r="BC7" s="67"/>
      <c r="BD7" s="67"/>
      <c r="BE7" s="67"/>
      <c r="BF7" s="67"/>
      <c r="BG7" s="67"/>
      <c r="BH7" s="67"/>
      <c r="BI7" s="53"/>
      <c r="BJ7" s="53"/>
      <c r="BK7" s="102"/>
      <c r="BL7" s="102"/>
      <c r="BM7" s="102"/>
      <c r="BN7" s="102"/>
      <c r="BO7" s="102"/>
      <c r="BP7" s="102"/>
      <c r="BQ7" s="102"/>
      <c r="BR7" s="102"/>
      <c r="BS7" s="71" t="s">
        <v>743</v>
      </c>
      <c r="BT7" s="53"/>
      <c r="BU7" s="53"/>
      <c r="BW7" s="67"/>
      <c r="BZ7" s="53" t="s">
        <v>1589</v>
      </c>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row>
    <row r="8" spans="1:115"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c r="AC8" s="67"/>
      <c r="AD8" s="67"/>
      <c r="AE8" s="67"/>
      <c r="AF8" s="53" t="s">
        <v>1590</v>
      </c>
      <c r="AG8" s="67"/>
      <c r="AH8" s="67"/>
      <c r="AI8" s="67"/>
      <c r="AJ8" s="67"/>
      <c r="AK8" s="67"/>
      <c r="AL8" s="67"/>
      <c r="AM8" s="67"/>
      <c r="AN8" s="67"/>
      <c r="AO8" s="354" t="s">
        <v>1591</v>
      </c>
      <c r="AP8" s="67"/>
      <c r="AQ8" s="67"/>
      <c r="AR8" s="67"/>
      <c r="AS8" s="67"/>
      <c r="AT8" s="67"/>
      <c r="AU8" s="67"/>
      <c r="AV8" s="67"/>
      <c r="AW8" s="67"/>
      <c r="AX8" s="67"/>
      <c r="AY8" s="67"/>
      <c r="AZ8" s="67"/>
      <c r="BA8" s="67"/>
      <c r="BB8" s="67"/>
      <c r="BC8" s="67"/>
      <c r="BD8" s="67"/>
      <c r="BE8" s="67"/>
      <c r="BF8" s="67"/>
      <c r="BG8" s="67"/>
      <c r="BH8" s="67"/>
      <c r="BI8" s="53"/>
      <c r="BJ8" s="53"/>
      <c r="BK8" s="102"/>
      <c r="BL8" s="102"/>
      <c r="BM8" s="102"/>
      <c r="BN8" s="102"/>
      <c r="BO8" s="102"/>
      <c r="BP8" s="102"/>
      <c r="BQ8" s="102"/>
      <c r="BR8" s="102"/>
      <c r="BS8" s="53" t="s">
        <v>1259</v>
      </c>
      <c r="BT8" s="53"/>
      <c r="BU8" s="53"/>
      <c r="BW8" s="67"/>
      <c r="BZ8" s="53" t="s">
        <v>1592</v>
      </c>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row>
    <row r="9" spans="1:115"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c r="AC9" s="67"/>
      <c r="AD9" s="67"/>
      <c r="AE9" s="67"/>
      <c r="AF9" s="53" t="s">
        <v>1593</v>
      </c>
      <c r="AG9" s="67"/>
      <c r="AH9" s="67"/>
      <c r="AI9" s="67"/>
      <c r="AJ9" s="67"/>
      <c r="AK9" s="67"/>
      <c r="AL9" s="67"/>
      <c r="AM9" s="67"/>
      <c r="AN9" s="71"/>
      <c r="AO9" s="354" t="s">
        <v>1594</v>
      </c>
      <c r="AP9" s="53"/>
      <c r="AQ9" s="53"/>
      <c r="AR9" s="53"/>
      <c r="AS9" s="53"/>
      <c r="AT9" s="53"/>
      <c r="AU9" s="53"/>
      <c r="AV9" s="53"/>
      <c r="AW9" s="53"/>
      <c r="AX9" s="53"/>
      <c r="AY9" s="53"/>
      <c r="AZ9" s="53"/>
      <c r="BA9" s="53"/>
      <c r="BB9" s="53"/>
      <c r="BC9" s="53"/>
      <c r="BD9" s="53"/>
      <c r="BE9" s="53"/>
      <c r="BF9" s="53"/>
      <c r="BG9" s="53"/>
      <c r="BH9" s="53"/>
      <c r="BI9" s="53"/>
      <c r="BJ9" s="53"/>
      <c r="BK9" s="102"/>
      <c r="BL9" s="102"/>
      <c r="BM9" s="102"/>
      <c r="BN9" s="102"/>
      <c r="BO9" s="102"/>
      <c r="BP9" s="102"/>
      <c r="BQ9" s="102"/>
      <c r="BR9" s="102"/>
      <c r="BS9" s="53"/>
      <c r="BT9" s="53"/>
      <c r="BU9" s="53"/>
      <c r="BW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row>
    <row r="10" spans="1:115"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c r="AC10" s="67"/>
      <c r="AD10" s="67"/>
      <c r="AE10" s="67"/>
      <c r="AF10" s="53" t="s">
        <v>1595</v>
      </c>
      <c r="AG10" s="67"/>
      <c r="AH10" s="67"/>
      <c r="AI10" s="67"/>
      <c r="AJ10" s="67"/>
      <c r="AK10" s="67"/>
      <c r="AL10" s="67"/>
      <c r="AM10" s="67"/>
      <c r="AN10" s="71"/>
      <c r="AO10" s="355" t="s">
        <v>1596</v>
      </c>
      <c r="AP10" s="53"/>
      <c r="AQ10" s="53"/>
      <c r="AR10" s="53"/>
      <c r="AS10" s="53"/>
      <c r="AT10" s="53"/>
      <c r="AU10" s="53"/>
      <c r="AV10" s="53"/>
      <c r="AW10" s="53"/>
      <c r="AX10" s="53"/>
      <c r="AY10" s="53"/>
      <c r="AZ10" s="53"/>
      <c r="BA10" s="53"/>
      <c r="BB10" s="53"/>
      <c r="BC10" s="53"/>
      <c r="BD10" s="53"/>
      <c r="BE10" s="53"/>
      <c r="BF10" s="53"/>
      <c r="BG10" s="53"/>
      <c r="BH10" s="53"/>
      <c r="BI10" s="53"/>
      <c r="BJ10" s="53"/>
      <c r="BK10" s="102"/>
      <c r="BL10" s="102"/>
      <c r="BM10" s="102"/>
      <c r="BN10" s="102"/>
      <c r="BO10" s="102"/>
      <c r="BP10" s="102"/>
      <c r="BQ10" s="102"/>
      <c r="BR10" s="102"/>
      <c r="BS10" s="71" t="s">
        <v>745</v>
      </c>
      <c r="BT10" s="53"/>
      <c r="BU10" s="53"/>
      <c r="BW10" s="67"/>
      <c r="BZ10" s="67"/>
      <c r="CA10" s="356" t="s">
        <v>1597</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row>
    <row r="11" spans="1:115"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c r="AC11" s="67"/>
      <c r="AD11" s="67"/>
      <c r="AE11" s="67"/>
      <c r="AF11" s="53"/>
      <c r="AG11" s="67"/>
      <c r="AH11" s="67"/>
      <c r="AI11" s="67"/>
      <c r="AJ11" s="67"/>
      <c r="AK11" s="67"/>
      <c r="AL11" s="67"/>
      <c r="AM11" s="67"/>
      <c r="AN11" s="71"/>
      <c r="AO11" s="355" t="s">
        <v>1598</v>
      </c>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71"/>
      <c r="BT11" s="53"/>
      <c r="BU11" s="53"/>
      <c r="BW11" s="67"/>
      <c r="BX11" s="67"/>
      <c r="BY11" s="67"/>
      <c r="BZ11" s="67"/>
      <c r="CA11" s="357" t="s">
        <v>1599</v>
      </c>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row>
    <row r="12" spans="1:115"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71"/>
      <c r="AC12" s="67"/>
      <c r="AD12" s="67"/>
      <c r="AE12" s="67"/>
      <c r="AF12" s="67"/>
      <c r="AG12" s="67"/>
      <c r="AH12" s="67"/>
      <c r="AI12" s="67"/>
      <c r="AJ12" s="67"/>
      <c r="AK12" s="67"/>
      <c r="AL12" s="67"/>
      <c r="AM12" s="67"/>
      <c r="AN12" s="71"/>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row>
    <row r="13" spans="1:115"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1600</v>
      </c>
      <c r="AC13" s="67"/>
      <c r="AD13" s="67"/>
      <c r="AE13" s="67"/>
      <c r="AF13" s="8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71" t="s">
        <v>747</v>
      </c>
      <c r="BT13" s="53"/>
      <c r="BU13" s="53"/>
      <c r="BZ13" s="360" t="s">
        <v>1601</v>
      </c>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row>
    <row r="14" spans="1:115"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row>
    <row r="15" spans="1:115"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15"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1885">
        <f>データ一覧!$V$240</f>
        <v>1900</v>
      </c>
      <c r="AE16" s="1094"/>
      <c r="AF16" s="588" t="s">
        <v>755</v>
      </c>
      <c r="AG16" s="1880">
        <f>データ一覧!$V$241</f>
        <v>390</v>
      </c>
      <c r="AH16" s="1095"/>
      <c r="AI16" s="588" t="s">
        <v>756</v>
      </c>
      <c r="AJ16" s="939">
        <f>データ一覧!V242</f>
        <v>488</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データ一覧!$V$243</f>
        <v>727</v>
      </c>
      <c r="AD19" s="981"/>
      <c r="AE19" s="1090"/>
      <c r="AF19" s="940">
        <f>データ一覧!$V$244</f>
        <v>648</v>
      </c>
      <c r="AG19" s="981"/>
      <c r="AH19" s="981"/>
      <c r="AI19" s="672"/>
      <c r="AJ19" s="940">
        <f>データ一覧!$V$245</f>
        <v>79</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データ一覧!V7</f>
        <v>212.19</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データ一覧!V327</f>
        <v>13</v>
      </c>
      <c r="AY20" s="633"/>
      <c r="AZ20" s="633"/>
      <c r="BA20" s="245"/>
      <c r="BB20" s="661">
        <f>+データ一覧!V352</f>
        <v>199</v>
      </c>
      <c r="BC20" s="662"/>
      <c r="BD20" s="662"/>
      <c r="BE20" s="662"/>
      <c r="BF20" s="246"/>
      <c r="BG20" s="247"/>
      <c r="BH20" s="246"/>
      <c r="BI20" s="633">
        <f>データ一覧!V377</f>
        <v>3225.19</v>
      </c>
      <c r="BJ20" s="633"/>
      <c r="BK20" s="633"/>
      <c r="BL20" s="931"/>
      <c r="BM20" s="931"/>
      <c r="BN20" s="67"/>
      <c r="BO20" s="151"/>
      <c r="BP20" s="67" t="s">
        <v>791</v>
      </c>
      <c r="BQ20" s="67"/>
      <c r="BR20" s="67"/>
      <c r="BS20" s="67"/>
      <c r="BT20" s="67"/>
      <c r="BU20" s="67"/>
      <c r="BV20" s="647">
        <f>BZ20+CD20</f>
        <v>4252</v>
      </c>
      <c r="BW20" s="648"/>
      <c r="BX20" s="648"/>
      <c r="BY20" s="649"/>
      <c r="BZ20" s="647">
        <f>データ一覧!V497</f>
        <v>2489</v>
      </c>
      <c r="CA20" s="648"/>
      <c r="CB20" s="648"/>
      <c r="CC20" s="649"/>
      <c r="CD20" s="647">
        <f>データ一覧!V522</f>
        <v>1763</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データ一覧!V9</f>
        <v>11817.3</v>
      </c>
      <c r="M21" s="929"/>
      <c r="N21" s="929"/>
      <c r="O21" s="153"/>
      <c r="P21" s="156"/>
      <c r="Q21" s="929">
        <f>データ一覧!V10</f>
        <v>684.3</v>
      </c>
      <c r="R21" s="929"/>
      <c r="S21" s="929"/>
      <c r="T21" s="164"/>
      <c r="U21" s="153"/>
      <c r="V21" s="929">
        <f>データ一覧!V11</f>
        <v>137.4</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t="str">
        <f>データ一覧!V328</f>
        <v>…</v>
      </c>
      <c r="AY21" s="633"/>
      <c r="AZ21" s="633"/>
      <c r="BA21" s="248"/>
      <c r="BB21" s="661" t="str">
        <f>+データ一覧!V353</f>
        <v>…</v>
      </c>
      <c r="BC21" s="662"/>
      <c r="BD21" s="662"/>
      <c r="BE21" s="662"/>
      <c r="BF21" s="246"/>
      <c r="BG21" s="247"/>
      <c r="BH21" s="246"/>
      <c r="BI21" s="633" t="str">
        <f>データ一覧!V378</f>
        <v>…</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326</v>
      </c>
      <c r="CO21" s="648"/>
      <c r="CP21" s="648"/>
      <c r="CQ21" s="649"/>
      <c r="CR21" s="647">
        <f>データ一覧!V510</f>
        <v>130</v>
      </c>
      <c r="CS21" s="648"/>
      <c r="CT21" s="648"/>
      <c r="CU21" s="649"/>
      <c r="CV21" s="647">
        <f>データ一覧!V535</f>
        <v>196</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データ一覧!V246</f>
        <v>390</v>
      </c>
      <c r="AE22" s="662"/>
      <c r="AF22" s="682"/>
      <c r="AG22" s="661">
        <f>データ一覧!V247</f>
        <v>1900</v>
      </c>
      <c r="AH22" s="662"/>
      <c r="AI22" s="682"/>
      <c r="AJ22" s="661">
        <f>データ一覧!V248</f>
        <v>488</v>
      </c>
      <c r="AK22" s="662"/>
      <c r="AL22" s="662"/>
      <c r="AM22" s="663"/>
      <c r="AN22" s="148" t="s">
        <v>1187</v>
      </c>
      <c r="AO22" s="741" t="s">
        <v>509</v>
      </c>
      <c r="AP22" s="741"/>
      <c r="AQ22" s="741"/>
      <c r="AR22" s="741"/>
      <c r="AS22" s="741"/>
      <c r="AT22" s="741"/>
      <c r="AU22" s="741"/>
      <c r="AV22" s="249"/>
      <c r="AW22" s="150"/>
      <c r="AX22" s="633" t="str">
        <f>データ一覧!V329</f>
        <v>…</v>
      </c>
      <c r="AY22" s="633"/>
      <c r="AZ22" s="633"/>
      <c r="BA22" s="248"/>
      <c r="BB22" s="661" t="str">
        <f>+データ一覧!V354</f>
        <v>…</v>
      </c>
      <c r="BC22" s="662"/>
      <c r="BD22" s="662"/>
      <c r="BE22" s="662"/>
      <c r="BF22" s="246"/>
      <c r="BG22" s="247"/>
      <c r="BH22" s="246"/>
      <c r="BI22" s="633" t="str">
        <f>データ一覧!V379</f>
        <v>…</v>
      </c>
      <c r="BJ22" s="633"/>
      <c r="BK22" s="633"/>
      <c r="BL22" s="633"/>
      <c r="BM22" s="633"/>
      <c r="BN22" s="67"/>
      <c r="BO22" s="151"/>
      <c r="BP22" s="67" t="s">
        <v>799</v>
      </c>
      <c r="BQ22" s="67"/>
      <c r="BR22" s="67"/>
      <c r="BS22" s="67"/>
      <c r="BT22" s="67"/>
      <c r="BU22" s="67"/>
      <c r="BV22" s="647">
        <f>BZ22+CD22</f>
        <v>366</v>
      </c>
      <c r="BW22" s="648"/>
      <c r="BX22" s="648"/>
      <c r="BY22" s="649"/>
      <c r="BZ22" s="647">
        <f>データ一覧!V498</f>
        <v>244</v>
      </c>
      <c r="CA22" s="648"/>
      <c r="CB22" s="648"/>
      <c r="CC22" s="649"/>
      <c r="CD22" s="647">
        <f>データ一覧!V523</f>
        <v>122</v>
      </c>
      <c r="CE22" s="648"/>
      <c r="CF22" s="648"/>
      <c r="CG22" s="649"/>
      <c r="CH22" s="1477"/>
      <c r="CI22" s="1481" t="s">
        <v>800</v>
      </c>
      <c r="CJ22" s="623"/>
      <c r="CK22" s="623"/>
      <c r="CL22" s="623"/>
      <c r="CM22" s="624"/>
      <c r="CN22" s="647">
        <f t="shared" ref="CN22:CN32" si="0">CR22+CV22</f>
        <v>46</v>
      </c>
      <c r="CO22" s="648"/>
      <c r="CP22" s="648"/>
      <c r="CQ22" s="649"/>
      <c r="CR22" s="647">
        <f>データ一覧!V511</f>
        <v>21</v>
      </c>
      <c r="CS22" s="648"/>
      <c r="CT22" s="648"/>
      <c r="CU22" s="649"/>
      <c r="CV22" s="647">
        <f>データ一覧!V536</f>
        <v>25</v>
      </c>
      <c r="CW22" s="648"/>
      <c r="CX22" s="648"/>
      <c r="CY22" s="1109"/>
    </row>
    <row r="23" spans="1:103" ht="15.75" customHeight="1" x14ac:dyDescent="0.15">
      <c r="A23" s="148" t="s">
        <v>801</v>
      </c>
      <c r="B23" s="67"/>
      <c r="C23" s="67"/>
      <c r="D23" s="67"/>
      <c r="E23" s="67"/>
      <c r="F23" s="162"/>
      <c r="G23" s="67"/>
      <c r="H23" s="945">
        <f>データ一覧!V8</f>
        <v>48</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データ一覧!V249</f>
        <v>32</v>
      </c>
      <c r="AE23" s="662"/>
      <c r="AF23" s="682"/>
      <c r="AG23" s="661">
        <f>データ一覧!V250</f>
        <v>66</v>
      </c>
      <c r="AH23" s="662"/>
      <c r="AI23" s="682"/>
      <c r="AJ23" s="661">
        <f>データ一覧!V251</f>
        <v>207</v>
      </c>
      <c r="AK23" s="662"/>
      <c r="AL23" s="662"/>
      <c r="AM23" s="663"/>
      <c r="AN23" s="148" t="s">
        <v>1188</v>
      </c>
      <c r="AO23" s="632" t="s">
        <v>510</v>
      </c>
      <c r="AP23" s="632"/>
      <c r="AQ23" s="632"/>
      <c r="AR23" s="632"/>
      <c r="AS23" s="632"/>
      <c r="AT23" s="632"/>
      <c r="AU23" s="632"/>
      <c r="AV23" s="67"/>
      <c r="AW23" s="150"/>
      <c r="AX23" s="633" t="str">
        <f>データ一覧!V330</f>
        <v>…</v>
      </c>
      <c r="AY23" s="633"/>
      <c r="AZ23" s="633"/>
      <c r="BA23" s="248"/>
      <c r="BB23" s="661" t="str">
        <f>+データ一覧!V355</f>
        <v>…</v>
      </c>
      <c r="BC23" s="662"/>
      <c r="BD23" s="662"/>
      <c r="BE23" s="662"/>
      <c r="BF23" s="246"/>
      <c r="BG23" s="247"/>
      <c r="BH23" s="246"/>
      <c r="BI23" s="633" t="str">
        <f>データ一覧!V380</f>
        <v>…</v>
      </c>
      <c r="BJ23" s="633"/>
      <c r="BK23" s="633"/>
      <c r="BL23" s="633"/>
      <c r="BM23" s="633"/>
      <c r="BN23" s="67"/>
      <c r="BO23" s="151"/>
      <c r="BP23" s="67" t="s">
        <v>775</v>
      </c>
      <c r="BQ23" s="632" t="s">
        <v>803</v>
      </c>
      <c r="BR23" s="632"/>
      <c r="BS23" s="632"/>
      <c r="BT23" s="632"/>
      <c r="BU23" s="711"/>
      <c r="BV23" s="647">
        <f t="shared" ref="BV23:BV32" si="1">BZ23+CD23</f>
        <v>269</v>
      </c>
      <c r="BW23" s="648"/>
      <c r="BX23" s="648"/>
      <c r="BY23" s="649"/>
      <c r="BZ23" s="647">
        <f>データ一覧!V499</f>
        <v>158</v>
      </c>
      <c r="CA23" s="648"/>
      <c r="CB23" s="648"/>
      <c r="CC23" s="649"/>
      <c r="CD23" s="647">
        <f>データ一覧!V524</f>
        <v>111</v>
      </c>
      <c r="CE23" s="648"/>
      <c r="CF23" s="648"/>
      <c r="CG23" s="649"/>
      <c r="CH23" s="1482" t="s">
        <v>804</v>
      </c>
      <c r="CI23" s="632" t="s">
        <v>805</v>
      </c>
      <c r="CJ23" s="625"/>
      <c r="CK23" s="625"/>
      <c r="CL23" s="625"/>
      <c r="CM23" s="626"/>
      <c r="CN23" s="647">
        <f t="shared" si="0"/>
        <v>24</v>
      </c>
      <c r="CO23" s="648"/>
      <c r="CP23" s="648"/>
      <c r="CQ23" s="649"/>
      <c r="CR23" s="647">
        <f>データ一覧!V512</f>
        <v>12</v>
      </c>
      <c r="CS23" s="648"/>
      <c r="CT23" s="648"/>
      <c r="CU23" s="649"/>
      <c r="CV23" s="647">
        <f>データ一覧!V537</f>
        <v>12</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データ一覧!V12</f>
        <v>288.5</v>
      </c>
      <c r="M24" s="714"/>
      <c r="N24" s="714"/>
      <c r="O24" s="162"/>
      <c r="P24" s="67"/>
      <c r="Q24" s="714">
        <f>データ一覧!V13</f>
        <v>5972.5</v>
      </c>
      <c r="R24" s="714"/>
      <c r="S24" s="714"/>
      <c r="T24" s="162"/>
      <c r="U24" s="67"/>
      <c r="V24" s="714">
        <f>データ一覧!V14</f>
        <v>72.8</v>
      </c>
      <c r="W24" s="714"/>
      <c r="X24" s="714"/>
      <c r="Y24" s="151"/>
      <c r="Z24" s="837" t="s">
        <v>806</v>
      </c>
      <c r="AA24" s="645"/>
      <c r="AB24" s="645"/>
      <c r="AC24" s="672"/>
      <c r="AD24" s="661">
        <f>データ一覧!V252</f>
        <v>5</v>
      </c>
      <c r="AE24" s="662"/>
      <c r="AF24" s="682"/>
      <c r="AG24" s="661">
        <f>データ一覧!V253</f>
        <v>1</v>
      </c>
      <c r="AH24" s="662"/>
      <c r="AI24" s="682"/>
      <c r="AJ24" s="661">
        <f>データ一覧!V254</f>
        <v>26</v>
      </c>
      <c r="AK24" s="662"/>
      <c r="AL24" s="662"/>
      <c r="AM24" s="663"/>
      <c r="AN24" s="148" t="s">
        <v>1189</v>
      </c>
      <c r="AO24" s="741" t="s">
        <v>511</v>
      </c>
      <c r="AP24" s="741"/>
      <c r="AQ24" s="741"/>
      <c r="AR24" s="741"/>
      <c r="AS24" s="741"/>
      <c r="AT24" s="741"/>
      <c r="AU24" s="741"/>
      <c r="AV24" s="67"/>
      <c r="AW24" s="150"/>
      <c r="AX24" s="633" t="str">
        <f>データ一覧!V331</f>
        <v>…</v>
      </c>
      <c r="AY24" s="633"/>
      <c r="AZ24" s="633"/>
      <c r="BA24" s="248"/>
      <c r="BB24" s="661" t="str">
        <f>+データ一覧!V356</f>
        <v>…</v>
      </c>
      <c r="BC24" s="662"/>
      <c r="BD24" s="662"/>
      <c r="BE24" s="662"/>
      <c r="BF24" s="246"/>
      <c r="BG24" s="247"/>
      <c r="BH24" s="246"/>
      <c r="BI24" s="633" t="str">
        <f>データ一覧!V381</f>
        <v>…</v>
      </c>
      <c r="BJ24" s="633"/>
      <c r="BK24" s="633"/>
      <c r="BL24" s="633"/>
      <c r="BM24" s="633"/>
      <c r="BN24" s="67"/>
      <c r="BO24" s="151"/>
      <c r="BP24" s="67" t="s">
        <v>775</v>
      </c>
      <c r="BQ24" s="741" t="s">
        <v>807</v>
      </c>
      <c r="BR24" s="964"/>
      <c r="BS24" s="964"/>
      <c r="BT24" s="964"/>
      <c r="BU24" s="965"/>
      <c r="BV24" s="647">
        <f t="shared" si="1"/>
        <v>30</v>
      </c>
      <c r="BW24" s="648"/>
      <c r="BX24" s="648"/>
      <c r="BY24" s="649"/>
      <c r="BZ24" s="647">
        <f>データ一覧!V500</f>
        <v>28</v>
      </c>
      <c r="CA24" s="648"/>
      <c r="CB24" s="648"/>
      <c r="CC24" s="649"/>
      <c r="CD24" s="647">
        <f>データ一覧!V525</f>
        <v>2</v>
      </c>
      <c r="CE24" s="648"/>
      <c r="CF24" s="648"/>
      <c r="CG24" s="649"/>
      <c r="CH24" s="1477" t="s">
        <v>808</v>
      </c>
      <c r="CI24" s="632" t="s">
        <v>809</v>
      </c>
      <c r="CJ24" s="625"/>
      <c r="CK24" s="625"/>
      <c r="CL24" s="625"/>
      <c r="CM24" s="626"/>
      <c r="CN24" s="647">
        <f t="shared" si="0"/>
        <v>94</v>
      </c>
      <c r="CO24" s="648"/>
      <c r="CP24" s="648"/>
      <c r="CQ24" s="649"/>
      <c r="CR24" s="647">
        <f>データ一覧!V513</f>
        <v>53</v>
      </c>
      <c r="CS24" s="648"/>
      <c r="CT24" s="648"/>
      <c r="CU24" s="649"/>
      <c r="CV24" s="647">
        <f>データ一覧!V538</f>
        <v>41</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t="str">
        <f>データ一覧!V332</f>
        <v>…</v>
      </c>
      <c r="AY25" s="633"/>
      <c r="AZ25" s="633"/>
      <c r="BA25" s="248"/>
      <c r="BB25" s="661" t="str">
        <f>+データ一覧!V357</f>
        <v>…</v>
      </c>
      <c r="BC25" s="662"/>
      <c r="BD25" s="662"/>
      <c r="BE25" s="662"/>
      <c r="BF25" s="246"/>
      <c r="BG25" s="247"/>
      <c r="BH25" s="246"/>
      <c r="BI25" s="633" t="str">
        <f>データ一覧!V382</f>
        <v>…</v>
      </c>
      <c r="BJ25" s="633"/>
      <c r="BK25" s="633"/>
      <c r="BL25" s="633"/>
      <c r="BM25" s="633"/>
      <c r="BN25" s="67"/>
      <c r="BO25" s="151"/>
      <c r="BP25" s="67" t="s">
        <v>775</v>
      </c>
      <c r="BQ25" s="632" t="s">
        <v>816</v>
      </c>
      <c r="BR25" s="919"/>
      <c r="BS25" s="919"/>
      <c r="BT25" s="919"/>
      <c r="BU25" s="920"/>
      <c r="BV25" s="647">
        <f t="shared" si="1"/>
        <v>67</v>
      </c>
      <c r="BW25" s="648"/>
      <c r="BX25" s="648"/>
      <c r="BY25" s="649"/>
      <c r="BZ25" s="647">
        <f>データ一覧!V501</f>
        <v>58</v>
      </c>
      <c r="CA25" s="648"/>
      <c r="CB25" s="648"/>
      <c r="CC25" s="649"/>
      <c r="CD25" s="647">
        <f>データ一覧!V526</f>
        <v>9</v>
      </c>
      <c r="CE25" s="648"/>
      <c r="CF25" s="648"/>
      <c r="CG25" s="649"/>
      <c r="CH25" s="1477" t="s">
        <v>775</v>
      </c>
      <c r="CI25" s="1483" t="s">
        <v>817</v>
      </c>
      <c r="CJ25" s="650"/>
      <c r="CK25" s="650"/>
      <c r="CL25" s="650"/>
      <c r="CM25" s="651"/>
      <c r="CN25" s="647">
        <f t="shared" si="0"/>
        <v>232</v>
      </c>
      <c r="CO25" s="648"/>
      <c r="CP25" s="648"/>
      <c r="CQ25" s="649"/>
      <c r="CR25" s="647">
        <f>データ一覧!V514</f>
        <v>67</v>
      </c>
      <c r="CS25" s="648"/>
      <c r="CT25" s="648"/>
      <c r="CU25" s="649"/>
      <c r="CV25" s="647">
        <f>データ一覧!V539</f>
        <v>165</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t="str">
        <f>データ一覧!$V$255</f>
        <v>-</v>
      </c>
      <c r="AE26" s="953"/>
      <c r="AF26" s="952">
        <f>データ一覧!$V$257</f>
        <v>1</v>
      </c>
      <c r="AG26" s="953"/>
      <c r="AH26" s="952" t="str">
        <f>データ一覧!$V$259</f>
        <v>-</v>
      </c>
      <c r="AI26" s="953"/>
      <c r="AJ26" s="952">
        <f>データ一覧!$V$261</f>
        <v>1</v>
      </c>
      <c r="AK26" s="953"/>
      <c r="AL26" s="952" t="str">
        <f>データ一覧!$V$263</f>
        <v>-</v>
      </c>
      <c r="AM26" s="957"/>
      <c r="AN26" s="148" t="s">
        <v>1192</v>
      </c>
      <c r="AO26" s="632" t="s">
        <v>513</v>
      </c>
      <c r="AP26" s="632"/>
      <c r="AQ26" s="632"/>
      <c r="AR26" s="632"/>
      <c r="AS26" s="632"/>
      <c r="AT26" s="632"/>
      <c r="AU26" s="632"/>
      <c r="AV26" s="67"/>
      <c r="AW26" s="150"/>
      <c r="AX26" s="633" t="str">
        <f>データ一覧!V333</f>
        <v>…</v>
      </c>
      <c r="AY26" s="633"/>
      <c r="AZ26" s="633"/>
      <c r="BA26" s="248"/>
      <c r="BB26" s="661" t="str">
        <f>+データ一覧!V358</f>
        <v>…</v>
      </c>
      <c r="BC26" s="662"/>
      <c r="BD26" s="662"/>
      <c r="BE26" s="662"/>
      <c r="BF26" s="246"/>
      <c r="BG26" s="247"/>
      <c r="BH26" s="246"/>
      <c r="BI26" s="633" t="str">
        <f>データ一覧!V383</f>
        <v>…</v>
      </c>
      <c r="BJ26" s="633"/>
      <c r="BK26" s="633"/>
      <c r="BL26" s="633"/>
      <c r="BM26" s="633"/>
      <c r="BN26" s="67"/>
      <c r="BO26" s="151"/>
      <c r="BP26" s="67" t="s">
        <v>820</v>
      </c>
      <c r="BQ26" s="67"/>
      <c r="BR26" s="67"/>
      <c r="BS26" s="67"/>
      <c r="BT26" s="67"/>
      <c r="BU26" s="67"/>
      <c r="BV26" s="647">
        <f t="shared" si="1"/>
        <v>1051</v>
      </c>
      <c r="BW26" s="648"/>
      <c r="BX26" s="648"/>
      <c r="BY26" s="649"/>
      <c r="BZ26" s="647">
        <f>データ一覧!V502</f>
        <v>739</v>
      </c>
      <c r="CA26" s="648"/>
      <c r="CB26" s="648"/>
      <c r="CC26" s="649"/>
      <c r="CD26" s="647">
        <f>データ一覧!V527</f>
        <v>312</v>
      </c>
      <c r="CE26" s="648"/>
      <c r="CF26" s="648"/>
      <c r="CG26" s="649"/>
      <c r="CH26" s="1477" t="s">
        <v>775</v>
      </c>
      <c r="CI26" s="921" t="s">
        <v>821</v>
      </c>
      <c r="CJ26" s="627"/>
      <c r="CK26" s="627"/>
      <c r="CL26" s="627"/>
      <c r="CM26" s="628"/>
      <c r="CN26" s="647">
        <f t="shared" si="0"/>
        <v>123</v>
      </c>
      <c r="CO26" s="648"/>
      <c r="CP26" s="648"/>
      <c r="CQ26" s="649"/>
      <c r="CR26" s="647">
        <f>データ一覧!V515</f>
        <v>60</v>
      </c>
      <c r="CS26" s="648"/>
      <c r="CT26" s="648"/>
      <c r="CU26" s="649"/>
      <c r="CV26" s="647">
        <f>データ一覧!V540</f>
        <v>63</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t="str">
        <f>データ一覧!V334</f>
        <v>…</v>
      </c>
      <c r="AY27" s="633"/>
      <c r="AZ27" s="633"/>
      <c r="BA27" s="248"/>
      <c r="BB27" s="661" t="str">
        <f>+データ一覧!V359</f>
        <v>…</v>
      </c>
      <c r="BC27" s="662"/>
      <c r="BD27" s="662"/>
      <c r="BE27" s="662"/>
      <c r="BF27" s="246"/>
      <c r="BG27" s="247"/>
      <c r="BH27" s="246"/>
      <c r="BI27" s="633" t="str">
        <f>データ一覧!V384</f>
        <v>…</v>
      </c>
      <c r="BJ27" s="633"/>
      <c r="BK27" s="633"/>
      <c r="BL27" s="633"/>
      <c r="BM27" s="633"/>
      <c r="BN27" s="67"/>
      <c r="BO27" s="151"/>
      <c r="BP27" s="67"/>
      <c r="BQ27" s="703" t="s">
        <v>826</v>
      </c>
      <c r="BR27" s="703"/>
      <c r="BS27" s="703"/>
      <c r="BT27" s="703"/>
      <c r="BU27" s="704"/>
      <c r="BV27" s="647">
        <f t="shared" si="1"/>
        <v>0</v>
      </c>
      <c r="BW27" s="648"/>
      <c r="BX27" s="648"/>
      <c r="BY27" s="649"/>
      <c r="BZ27" s="647">
        <v>0</v>
      </c>
      <c r="CA27" s="648"/>
      <c r="CB27" s="648"/>
      <c r="CC27" s="649"/>
      <c r="CD27" s="647">
        <v>0</v>
      </c>
      <c r="CE27" s="648"/>
      <c r="CF27" s="648"/>
      <c r="CG27" s="649"/>
      <c r="CH27" s="1477" t="s">
        <v>775</v>
      </c>
      <c r="CI27" s="921" t="s">
        <v>827</v>
      </c>
      <c r="CJ27" s="627"/>
      <c r="CK27" s="627"/>
      <c r="CL27" s="627"/>
      <c r="CM27" s="628"/>
      <c r="CN27" s="647">
        <f t="shared" si="0"/>
        <v>210</v>
      </c>
      <c r="CO27" s="648"/>
      <c r="CP27" s="648"/>
      <c r="CQ27" s="649"/>
      <c r="CR27" s="647">
        <f>データ一覧!V516</f>
        <v>82</v>
      </c>
      <c r="CS27" s="648"/>
      <c r="CT27" s="648"/>
      <c r="CU27" s="649"/>
      <c r="CV27" s="647">
        <f>データ一覧!V541</f>
        <v>128</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1088">
        <f>データ一覧!$V$256</f>
        <v>0</v>
      </c>
      <c r="AE28" s="1847"/>
      <c r="AF28" s="1088">
        <f>データ一覧!$V$258</f>
        <v>16</v>
      </c>
      <c r="AG28" s="1847"/>
      <c r="AH28" s="1088">
        <f>データ一覧!$V$260</f>
        <v>0</v>
      </c>
      <c r="AI28" s="1847"/>
      <c r="AJ28" s="1088">
        <f>データ一覧!$V$262</f>
        <v>195</v>
      </c>
      <c r="AK28" s="1847"/>
      <c r="AL28" s="1088" t="str">
        <f>データ一覧!$V$264</f>
        <v>-</v>
      </c>
      <c r="AM28" s="1089"/>
      <c r="AN28" s="148" t="s">
        <v>1195</v>
      </c>
      <c r="AO28" s="632" t="s">
        <v>515</v>
      </c>
      <c r="AP28" s="632"/>
      <c r="AQ28" s="632"/>
      <c r="AR28" s="632"/>
      <c r="AS28" s="632"/>
      <c r="AT28" s="632"/>
      <c r="AU28" s="632"/>
      <c r="AV28" s="67"/>
      <c r="AW28" s="150"/>
      <c r="AX28" s="633" t="str">
        <f>データ一覧!V335</f>
        <v>…</v>
      </c>
      <c r="AY28" s="633"/>
      <c r="AZ28" s="633"/>
      <c r="BA28" s="248"/>
      <c r="BB28" s="661" t="str">
        <f>+データ一覧!V360</f>
        <v>…</v>
      </c>
      <c r="BC28" s="662"/>
      <c r="BD28" s="662"/>
      <c r="BE28" s="662"/>
      <c r="BF28" s="246"/>
      <c r="BG28" s="247"/>
      <c r="BH28" s="246"/>
      <c r="BI28" s="633" t="str">
        <f>データ一覧!V385</f>
        <v>…</v>
      </c>
      <c r="BJ28" s="633"/>
      <c r="BK28" s="633"/>
      <c r="BL28" s="633"/>
      <c r="BM28" s="633"/>
      <c r="BN28" s="67"/>
      <c r="BO28" s="151"/>
      <c r="BP28" s="67" t="s">
        <v>775</v>
      </c>
      <c r="BQ28" s="632" t="s">
        <v>836</v>
      </c>
      <c r="BR28" s="919"/>
      <c r="BS28" s="919"/>
      <c r="BT28" s="919"/>
      <c r="BU28" s="920"/>
      <c r="BV28" s="647">
        <f t="shared" si="1"/>
        <v>638</v>
      </c>
      <c r="BW28" s="648"/>
      <c r="BX28" s="648"/>
      <c r="BY28" s="649"/>
      <c r="BZ28" s="647">
        <f>データ一覧!V504</f>
        <v>528</v>
      </c>
      <c r="CA28" s="648"/>
      <c r="CB28" s="648"/>
      <c r="CC28" s="649"/>
      <c r="CD28" s="647">
        <f>データ一覧!V529</f>
        <v>110</v>
      </c>
      <c r="CE28" s="648"/>
      <c r="CF28" s="648"/>
      <c r="CG28" s="649"/>
      <c r="CH28" s="1477"/>
      <c r="CI28" s="632" t="s">
        <v>640</v>
      </c>
      <c r="CJ28" s="623"/>
      <c r="CK28" s="623"/>
      <c r="CL28" s="623"/>
      <c r="CM28" s="624"/>
      <c r="CN28" s="647">
        <f t="shared" si="0"/>
        <v>465</v>
      </c>
      <c r="CO28" s="648"/>
      <c r="CP28" s="648"/>
      <c r="CQ28" s="649"/>
      <c r="CR28" s="647">
        <f>データ一覧!V517</f>
        <v>95</v>
      </c>
      <c r="CS28" s="648"/>
      <c r="CT28" s="648"/>
      <c r="CU28" s="649"/>
      <c r="CV28" s="647">
        <f>データ一覧!V542</f>
        <v>370</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t="str">
        <f>データ一覧!V336</f>
        <v>…</v>
      </c>
      <c r="AY29" s="633"/>
      <c r="AZ29" s="633"/>
      <c r="BA29" s="248"/>
      <c r="BB29" s="661" t="str">
        <f>+データ一覧!V361</f>
        <v>…</v>
      </c>
      <c r="BC29" s="662"/>
      <c r="BD29" s="662"/>
      <c r="BE29" s="662"/>
      <c r="BF29" s="246"/>
      <c r="BG29" s="247"/>
      <c r="BH29" s="246"/>
      <c r="BI29" s="633" t="str">
        <f>データ一覧!V386</f>
        <v>…</v>
      </c>
      <c r="BJ29" s="633"/>
      <c r="BK29" s="633"/>
      <c r="BL29" s="633"/>
      <c r="BM29" s="633"/>
      <c r="BN29" s="67"/>
      <c r="BO29" s="151"/>
      <c r="BP29" s="67"/>
      <c r="BQ29" s="632" t="s">
        <v>841</v>
      </c>
      <c r="BR29" s="919"/>
      <c r="BS29" s="919"/>
      <c r="BT29" s="919"/>
      <c r="BU29" s="920"/>
      <c r="BV29" s="647">
        <f t="shared" si="1"/>
        <v>413</v>
      </c>
      <c r="BW29" s="648"/>
      <c r="BX29" s="648"/>
      <c r="BY29" s="649"/>
      <c r="BZ29" s="647">
        <f>データ一覧!V505</f>
        <v>211</v>
      </c>
      <c r="CA29" s="648"/>
      <c r="CB29" s="648"/>
      <c r="CC29" s="649"/>
      <c r="CD29" s="647">
        <f>データ一覧!V530</f>
        <v>202</v>
      </c>
      <c r="CE29" s="648"/>
      <c r="CF29" s="648"/>
      <c r="CG29" s="649"/>
      <c r="CH29" s="1477"/>
      <c r="CI29" s="1483" t="s">
        <v>374</v>
      </c>
      <c r="CJ29" s="650"/>
      <c r="CK29" s="650"/>
      <c r="CL29" s="650"/>
      <c r="CM29" s="651"/>
      <c r="CN29" s="647">
        <f t="shared" si="0"/>
        <v>63</v>
      </c>
      <c r="CO29" s="648"/>
      <c r="CP29" s="648"/>
      <c r="CQ29" s="649"/>
      <c r="CR29" s="647">
        <f>データ一覧!V518</f>
        <v>37</v>
      </c>
      <c r="CS29" s="648"/>
      <c r="CT29" s="648"/>
      <c r="CU29" s="649"/>
      <c r="CV29" s="647">
        <f>データ一覧!V543</f>
        <v>26</v>
      </c>
      <c r="CW29" s="648"/>
      <c r="CX29" s="648"/>
      <c r="CY29" s="1109"/>
    </row>
    <row r="30" spans="1:103" ht="15.75" customHeight="1" x14ac:dyDescent="0.15">
      <c r="A30" s="169" t="str">
        <f>データ一覧!$A$22</f>
        <v xml:space="preserve"> 2.10.1</v>
      </c>
      <c r="B30" s="67"/>
      <c r="C30" s="67"/>
      <c r="D30" s="67"/>
      <c r="E30" s="67"/>
      <c r="F30" s="718">
        <f>データ一覧!V22</f>
        <v>3775</v>
      </c>
      <c r="G30" s="1489"/>
      <c r="H30" s="1490"/>
      <c r="I30" s="718">
        <f>+L30+O30</f>
        <v>10598</v>
      </c>
      <c r="J30" s="719"/>
      <c r="K30" s="720"/>
      <c r="L30" s="718">
        <f>データ一覧!V24</f>
        <v>5767</v>
      </c>
      <c r="M30" s="1489"/>
      <c r="N30" s="1490"/>
      <c r="O30" s="718">
        <f>データ一覧!V25</f>
        <v>4831</v>
      </c>
      <c r="P30" s="719"/>
      <c r="Q30" s="720"/>
      <c r="R30" s="150"/>
      <c r="S30" s="1491">
        <f t="shared" ref="S30:S35" si="2">+L30/O30*100</f>
        <v>119.37487062719934</v>
      </c>
      <c r="T30" s="1492"/>
      <c r="U30" s="1493">
        <f>データ一覧!V27</f>
        <v>2.8074172185430464</v>
      </c>
      <c r="V30" s="1494"/>
      <c r="W30" s="999">
        <f>データ一覧!V21</f>
        <v>0</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t="str">
        <f>データ一覧!V337</f>
        <v>…</v>
      </c>
      <c r="AY30" s="633"/>
      <c r="AZ30" s="633"/>
      <c r="BA30" s="248"/>
      <c r="BB30" s="661" t="str">
        <f>+データ一覧!V362</f>
        <v>…</v>
      </c>
      <c r="BC30" s="662"/>
      <c r="BD30" s="662"/>
      <c r="BE30" s="662"/>
      <c r="BF30" s="246"/>
      <c r="BG30" s="247"/>
      <c r="BH30" s="246"/>
      <c r="BI30" s="633" t="str">
        <f>データ一覧!V387</f>
        <v>…</v>
      </c>
      <c r="BJ30" s="633"/>
      <c r="BK30" s="633"/>
      <c r="BL30" s="633"/>
      <c r="BM30" s="633"/>
      <c r="BN30" s="67"/>
      <c r="BO30" s="151"/>
      <c r="BP30" s="148" t="s">
        <v>843</v>
      </c>
      <c r="BQ30" s="565"/>
      <c r="BR30" s="566"/>
      <c r="BS30" s="566"/>
      <c r="BT30" s="566"/>
      <c r="BU30" s="566"/>
      <c r="BV30" s="647">
        <f t="shared" si="1"/>
        <v>2758</v>
      </c>
      <c r="BW30" s="648"/>
      <c r="BX30" s="648"/>
      <c r="BY30" s="649"/>
      <c r="BZ30" s="647">
        <f>データ一覧!V506</f>
        <v>1467</v>
      </c>
      <c r="CA30" s="648"/>
      <c r="CB30" s="648"/>
      <c r="CC30" s="649"/>
      <c r="CD30" s="647">
        <f>データ一覧!V531</f>
        <v>1291</v>
      </c>
      <c r="CE30" s="648"/>
      <c r="CF30" s="648"/>
      <c r="CG30" s="649"/>
      <c r="CH30" s="1477"/>
      <c r="CI30" s="632" t="s">
        <v>844</v>
      </c>
      <c r="CJ30" s="623"/>
      <c r="CK30" s="623"/>
      <c r="CL30" s="623"/>
      <c r="CM30" s="624"/>
      <c r="CN30" s="647">
        <f t="shared" si="0"/>
        <v>401</v>
      </c>
      <c r="CO30" s="648"/>
      <c r="CP30" s="648"/>
      <c r="CQ30" s="649"/>
      <c r="CR30" s="647">
        <f>データ一覧!V519</f>
        <v>254</v>
      </c>
      <c r="CS30" s="648"/>
      <c r="CT30" s="648"/>
      <c r="CU30" s="649"/>
      <c r="CV30" s="647">
        <f>データ一覧!V544</f>
        <v>147</v>
      </c>
      <c r="CW30" s="648"/>
      <c r="CX30" s="648"/>
      <c r="CY30" s="1109"/>
    </row>
    <row r="31" spans="1:103" ht="15.75" customHeight="1" x14ac:dyDescent="0.15">
      <c r="A31" s="169" t="str">
        <f>データ一覧!$A$29</f>
        <v xml:space="preserve"> 7.10.1</v>
      </c>
      <c r="B31" s="67"/>
      <c r="C31" s="67"/>
      <c r="D31" s="67"/>
      <c r="E31" s="67"/>
      <c r="F31" s="718">
        <f>データ一覧!V29</f>
        <v>3469</v>
      </c>
      <c r="G31" s="719"/>
      <c r="H31" s="720"/>
      <c r="I31" s="718">
        <f>+L31+O31</f>
        <v>10251</v>
      </c>
      <c r="J31" s="719"/>
      <c r="K31" s="720"/>
      <c r="L31" s="718">
        <f>データ一覧!V31</f>
        <v>5400</v>
      </c>
      <c r="M31" s="719"/>
      <c r="N31" s="720"/>
      <c r="O31" s="718">
        <f>データ一覧!V32</f>
        <v>4851</v>
      </c>
      <c r="P31" s="719"/>
      <c r="Q31" s="720"/>
      <c r="R31" s="67"/>
      <c r="S31" s="1491">
        <f t="shared" si="2"/>
        <v>111.31725417439704</v>
      </c>
      <c r="T31" s="1492"/>
      <c r="U31" s="1495">
        <f>データ一覧!V34</f>
        <v>2.9550302680887865</v>
      </c>
      <c r="V31" s="1496"/>
      <c r="W31" s="999">
        <f>データ一覧!V28</f>
        <v>0</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t="str">
        <f>データ一覧!V338</f>
        <v>…</v>
      </c>
      <c r="AY31" s="633"/>
      <c r="AZ31" s="633"/>
      <c r="BA31" s="248"/>
      <c r="BB31" s="661" t="str">
        <f>+データ一覧!V363</f>
        <v>…</v>
      </c>
      <c r="BC31" s="662"/>
      <c r="BD31" s="662"/>
      <c r="BE31" s="662"/>
      <c r="BF31" s="246"/>
      <c r="BG31" s="247"/>
      <c r="BH31" s="246"/>
      <c r="BI31" s="633" t="str">
        <f>データ一覧!V388</f>
        <v>…</v>
      </c>
      <c r="BJ31" s="633"/>
      <c r="BK31" s="633"/>
      <c r="BL31" s="633"/>
      <c r="BM31" s="633"/>
      <c r="BN31" s="67"/>
      <c r="BO31" s="151"/>
      <c r="BP31" s="148"/>
      <c r="BQ31" s="921" t="s">
        <v>845</v>
      </c>
      <c r="BR31" s="921"/>
      <c r="BS31" s="921"/>
      <c r="BT31" s="921"/>
      <c r="BU31" s="922"/>
      <c r="BV31" s="647">
        <f t="shared" si="1"/>
        <v>459</v>
      </c>
      <c r="BW31" s="648"/>
      <c r="BX31" s="648"/>
      <c r="BY31" s="649"/>
      <c r="BZ31" s="647">
        <f>データ一覧!V507</f>
        <v>431</v>
      </c>
      <c r="CA31" s="648"/>
      <c r="CB31" s="648"/>
      <c r="CC31" s="649"/>
      <c r="CD31" s="647">
        <f>データ一覧!V532</f>
        <v>28</v>
      </c>
      <c r="CE31" s="648"/>
      <c r="CF31" s="648"/>
      <c r="CG31" s="649"/>
      <c r="CH31" s="1477"/>
      <c r="CI31" s="632" t="s">
        <v>846</v>
      </c>
      <c r="CJ31" s="623"/>
      <c r="CK31" s="623"/>
      <c r="CL31" s="623"/>
      <c r="CM31" s="624"/>
      <c r="CN31" s="647">
        <f t="shared" si="0"/>
        <v>227</v>
      </c>
      <c r="CO31" s="648"/>
      <c r="CP31" s="648"/>
      <c r="CQ31" s="649"/>
      <c r="CR31" s="647">
        <f>データ一覧!V520</f>
        <v>153</v>
      </c>
      <c r="CS31" s="648"/>
      <c r="CT31" s="648"/>
      <c r="CU31" s="649"/>
      <c r="CV31" s="647">
        <f>データ一覧!V545</f>
        <v>74</v>
      </c>
      <c r="CW31" s="648"/>
      <c r="CX31" s="648"/>
      <c r="CY31" s="1109"/>
    </row>
    <row r="32" spans="1:103" ht="15.75" customHeight="1" x14ac:dyDescent="0.15">
      <c r="A32" s="169" t="str">
        <f>データ一覧!$A$36</f>
        <v>12.10.1</v>
      </c>
      <c r="B32" s="1499"/>
      <c r="C32" s="67"/>
      <c r="D32" s="67"/>
      <c r="E32" s="67"/>
      <c r="F32" s="718">
        <f>データ一覧!V36</f>
        <v>3490</v>
      </c>
      <c r="G32" s="719"/>
      <c r="H32" s="720"/>
      <c r="I32" s="718">
        <f>+L32+O32</f>
        <v>9983</v>
      </c>
      <c r="J32" s="719"/>
      <c r="K32" s="720"/>
      <c r="L32" s="718">
        <f>データ一覧!V38</f>
        <v>5192</v>
      </c>
      <c r="M32" s="719"/>
      <c r="N32" s="720"/>
      <c r="O32" s="718">
        <f>データ一覧!V39</f>
        <v>4791</v>
      </c>
      <c r="P32" s="719"/>
      <c r="Q32" s="720"/>
      <c r="R32" s="67"/>
      <c r="S32" s="1491">
        <f t="shared" si="2"/>
        <v>108.36986015445626</v>
      </c>
      <c r="T32" s="1492"/>
      <c r="U32" s="1495">
        <f>データ一覧!V41</f>
        <v>2.8604584527220629</v>
      </c>
      <c r="V32" s="1496"/>
      <c r="W32" s="999">
        <f>データ一覧!V35</f>
        <v>0</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t="str">
        <f>データ一覧!V339</f>
        <v>…</v>
      </c>
      <c r="AY32" s="633"/>
      <c r="AZ32" s="633"/>
      <c r="BA32" s="248"/>
      <c r="BB32" s="661" t="str">
        <f>+データ一覧!V364</f>
        <v>…</v>
      </c>
      <c r="BC32" s="662"/>
      <c r="BD32" s="662"/>
      <c r="BE32" s="662"/>
      <c r="BF32" s="246"/>
      <c r="BG32" s="247"/>
      <c r="BH32" s="246"/>
      <c r="BI32" s="633" t="str">
        <f>データ一覧!V389</f>
        <v>…</v>
      </c>
      <c r="BJ32" s="633"/>
      <c r="BK32" s="633"/>
      <c r="BL32" s="633"/>
      <c r="BM32" s="633"/>
      <c r="BN32" s="67"/>
      <c r="BO32" s="151"/>
      <c r="BP32" s="67"/>
      <c r="BQ32" s="632" t="s">
        <v>848</v>
      </c>
      <c r="BR32" s="919"/>
      <c r="BS32" s="919"/>
      <c r="BT32" s="919"/>
      <c r="BU32" s="920"/>
      <c r="BV32" s="647">
        <f t="shared" si="1"/>
        <v>4</v>
      </c>
      <c r="BW32" s="648"/>
      <c r="BX32" s="648"/>
      <c r="BY32" s="649"/>
      <c r="BZ32" s="647">
        <f>データ一覧!V508</f>
        <v>3</v>
      </c>
      <c r="CA32" s="648"/>
      <c r="CB32" s="648"/>
      <c r="CC32" s="649"/>
      <c r="CD32" s="647">
        <f>データ一覧!V533</f>
        <v>1</v>
      </c>
      <c r="CE32" s="648"/>
      <c r="CF32" s="648"/>
      <c r="CG32" s="649"/>
      <c r="CH32" s="1477" t="s">
        <v>849</v>
      </c>
      <c r="CI32" s="565"/>
      <c r="CJ32" s="68"/>
      <c r="CK32" s="68"/>
      <c r="CL32" s="68"/>
      <c r="CM32" s="259"/>
      <c r="CN32" s="647">
        <f t="shared" si="0"/>
        <v>77</v>
      </c>
      <c r="CO32" s="648"/>
      <c r="CP32" s="648"/>
      <c r="CQ32" s="649"/>
      <c r="CR32" s="647">
        <f>データ一覧!V521</f>
        <v>39</v>
      </c>
      <c r="CS32" s="648"/>
      <c r="CT32" s="648"/>
      <c r="CU32" s="649"/>
      <c r="CV32" s="647">
        <f>データ一覧!V546</f>
        <v>38</v>
      </c>
      <c r="CW32" s="648"/>
      <c r="CX32" s="648"/>
      <c r="CY32" s="1109"/>
    </row>
    <row r="33" spans="1:103" ht="15.75" customHeight="1" x14ac:dyDescent="0.15">
      <c r="A33" s="169" t="str">
        <f>+データ一覧!$A$43</f>
        <v>17.10.1</v>
      </c>
      <c r="B33" s="67"/>
      <c r="C33" s="67"/>
      <c r="D33" s="67"/>
      <c r="E33" s="67"/>
      <c r="F33" s="718">
        <f>データ一覧!V43</f>
        <v>3258</v>
      </c>
      <c r="G33" s="1489"/>
      <c r="H33" s="1490"/>
      <c r="I33" s="718">
        <f>+L33+O33</f>
        <v>9217</v>
      </c>
      <c r="J33" s="719"/>
      <c r="K33" s="720"/>
      <c r="L33" s="718">
        <f>データ一覧!V45</f>
        <v>4649</v>
      </c>
      <c r="M33" s="1489"/>
      <c r="N33" s="1490"/>
      <c r="O33" s="718">
        <f>データ一覧!V46</f>
        <v>4568</v>
      </c>
      <c r="P33" s="1489"/>
      <c r="Q33" s="1490"/>
      <c r="R33" s="150"/>
      <c r="S33" s="1491">
        <f t="shared" si="2"/>
        <v>101.77320490367777</v>
      </c>
      <c r="T33" s="1492"/>
      <c r="U33" s="1493">
        <f>データ一覧!V48</f>
        <v>2.829036218538981</v>
      </c>
      <c r="V33" s="1494"/>
      <c r="W33" s="999">
        <f>データ一覧!V49</f>
        <v>43.4</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t="str">
        <f>データ一覧!V340</f>
        <v>…</v>
      </c>
      <c r="AY33" s="633"/>
      <c r="AZ33" s="633"/>
      <c r="BA33" s="248"/>
      <c r="BB33" s="661" t="str">
        <f>+データ一覧!V365</f>
        <v>…</v>
      </c>
      <c r="BC33" s="662"/>
      <c r="BD33" s="662"/>
      <c r="BE33" s="662"/>
      <c r="BF33" s="246"/>
      <c r="BG33" s="247"/>
      <c r="BH33" s="246"/>
      <c r="BI33" s="633" t="str">
        <f>データ一覧!V390</f>
        <v>…</v>
      </c>
      <c r="BJ33" s="633"/>
      <c r="BK33" s="633"/>
      <c r="BL33" s="633"/>
      <c r="BM33" s="633"/>
      <c r="BN33" s="67"/>
      <c r="BO33" s="151"/>
      <c r="BP33" s="67" t="s">
        <v>775</v>
      </c>
      <c r="BQ33" s="1481" t="s">
        <v>851</v>
      </c>
      <c r="BR33" s="623"/>
      <c r="BS33" s="623"/>
      <c r="BT33" s="623"/>
      <c r="BU33" s="624"/>
      <c r="BV33" s="647">
        <f>BZ33+CD33</f>
        <v>84</v>
      </c>
      <c r="BW33" s="648"/>
      <c r="BX33" s="648"/>
      <c r="BY33" s="649"/>
      <c r="BZ33" s="647">
        <f>データ一覧!V509</f>
        <v>69</v>
      </c>
      <c r="CA33" s="648"/>
      <c r="CB33" s="648"/>
      <c r="CC33" s="649"/>
      <c r="CD33" s="647">
        <f>データ一覧!V534</f>
        <v>15</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データ一覧!V50</f>
        <v>3144</v>
      </c>
      <c r="G34" s="1489"/>
      <c r="H34" s="1490"/>
      <c r="I34" s="718">
        <f>+L34+O34</f>
        <v>8580</v>
      </c>
      <c r="J34" s="719"/>
      <c r="K34" s="720"/>
      <c r="L34" s="718">
        <f>データ一覧!V52</f>
        <v>4280</v>
      </c>
      <c r="M34" s="1489"/>
      <c r="N34" s="1490"/>
      <c r="O34" s="718">
        <f>+データ一覧!V53</f>
        <v>4300</v>
      </c>
      <c r="P34" s="1489"/>
      <c r="Q34" s="1490"/>
      <c r="R34" s="150"/>
      <c r="S34" s="1491">
        <f t="shared" si="2"/>
        <v>99.534883720930239</v>
      </c>
      <c r="T34" s="1492"/>
      <c r="U34" s="1493">
        <f>+データ一覧!V55</f>
        <v>2.7290076335877864</v>
      </c>
      <c r="V34" s="1494"/>
      <c r="W34" s="999">
        <f>+データ一覧!V56</f>
        <v>40.4</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t="str">
        <f>データ一覧!V341</f>
        <v>…</v>
      </c>
      <c r="AY34" s="633"/>
      <c r="AZ34" s="633"/>
      <c r="BA34" s="248"/>
      <c r="BB34" s="661" t="str">
        <f>+データ一覧!V366</f>
        <v>…</v>
      </c>
      <c r="BC34" s="662"/>
      <c r="BD34" s="662"/>
      <c r="BE34" s="662"/>
      <c r="BF34" s="246"/>
      <c r="BG34" s="247"/>
      <c r="BH34" s="246"/>
      <c r="BI34" s="633" t="str">
        <f>データ一覧!V391</f>
        <v>…</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605"/>
      <c r="CU34" s="605"/>
      <c r="CV34" s="605"/>
      <c r="CW34" s="305"/>
      <c r="CX34" s="305"/>
      <c r="CY34" s="306"/>
    </row>
    <row r="35" spans="1:103" ht="15.75" customHeight="1" x14ac:dyDescent="0.15">
      <c r="A35" s="169" t="str">
        <f>データ一覧!$A$57</f>
        <v>27.10.1</v>
      </c>
      <c r="B35" s="67"/>
      <c r="C35" s="67"/>
      <c r="D35" s="67"/>
      <c r="E35" s="67"/>
      <c r="F35" s="718">
        <f>データ一覧!V57</f>
        <v>3222</v>
      </c>
      <c r="G35" s="623"/>
      <c r="H35" s="624"/>
      <c r="I35" s="718">
        <f t="shared" ref="I35:I36" si="3">+L35+O35</f>
        <v>8325</v>
      </c>
      <c r="J35" s="719"/>
      <c r="K35" s="720"/>
      <c r="L35" s="1754">
        <f>データ一覧!V59</f>
        <v>4201</v>
      </c>
      <c r="M35" s="667"/>
      <c r="N35" s="927"/>
      <c r="O35" s="1754">
        <f>データ一覧!V60</f>
        <v>4124</v>
      </c>
      <c r="P35" s="667"/>
      <c r="Q35" s="927"/>
      <c r="R35" s="1505"/>
      <c r="S35" s="1491">
        <f t="shared" si="2"/>
        <v>101.86711930164888</v>
      </c>
      <c r="T35" s="1492"/>
      <c r="U35" s="1493">
        <f>データ一覧!V62</f>
        <v>2.5837988826815641</v>
      </c>
      <c r="V35" s="713"/>
      <c r="W35" s="999">
        <f>データ一覧!V63</f>
        <v>39.200000000000003</v>
      </c>
      <c r="X35" s="623"/>
      <c r="Y35" s="910"/>
      <c r="Z35" s="67" t="s">
        <v>852</v>
      </c>
      <c r="AA35" s="67"/>
      <c r="AB35" s="67"/>
      <c r="AC35" s="162"/>
      <c r="AD35" s="666">
        <f>データ一覧!V265</f>
        <v>18707.620000000396</v>
      </c>
      <c r="AE35" s="1072"/>
      <c r="AF35" s="217"/>
      <c r="AG35" s="218" t="s">
        <v>853</v>
      </c>
      <c r="AH35" s="219"/>
      <c r="AI35" s="219"/>
      <c r="AJ35" s="220"/>
      <c r="AK35" s="666">
        <f>データ一覧!V268</f>
        <v>614.91999999999803</v>
      </c>
      <c r="AL35" s="1072"/>
      <c r="AM35" s="221"/>
      <c r="AN35" s="148" t="s">
        <v>1203</v>
      </c>
      <c r="AO35" s="632" t="s">
        <v>522</v>
      </c>
      <c r="AP35" s="632"/>
      <c r="AQ35" s="632"/>
      <c r="AR35" s="632"/>
      <c r="AS35" s="632"/>
      <c r="AT35" s="632"/>
      <c r="AU35" s="632"/>
      <c r="AV35" s="67"/>
      <c r="AW35" s="150"/>
      <c r="AX35" s="633" t="str">
        <f>データ一覧!V342</f>
        <v>…</v>
      </c>
      <c r="AY35" s="633"/>
      <c r="AZ35" s="633"/>
      <c r="BA35" s="248"/>
      <c r="BB35" s="661" t="str">
        <f>+データ一覧!V367</f>
        <v>…</v>
      </c>
      <c r="BC35" s="662"/>
      <c r="BD35" s="662"/>
      <c r="BE35" s="662"/>
      <c r="BF35" s="246"/>
      <c r="BG35" s="247"/>
      <c r="BH35" s="246"/>
      <c r="BI35" s="633" t="str">
        <f>データ一覧!V392</f>
        <v>…</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117"/>
      <c r="CU35" s="117"/>
      <c r="CV35" s="117"/>
      <c r="CW35" s="308"/>
      <c r="CX35" s="308"/>
      <c r="CY35" s="309"/>
    </row>
    <row r="36" spans="1:103" ht="15.75" customHeight="1" x14ac:dyDescent="0.15">
      <c r="A36" s="148" t="s">
        <v>854</v>
      </c>
      <c r="B36" s="507"/>
      <c r="C36" s="507"/>
      <c r="D36" s="507"/>
      <c r="E36" s="507"/>
      <c r="F36" s="718">
        <f>データ一覧!V64</f>
        <v>3165</v>
      </c>
      <c r="G36" s="712"/>
      <c r="H36" s="712"/>
      <c r="I36" s="718">
        <f t="shared" si="3"/>
        <v>7910</v>
      </c>
      <c r="J36" s="719"/>
      <c r="K36" s="720"/>
      <c r="L36" s="718">
        <f>データ一覧!V66</f>
        <v>3968</v>
      </c>
      <c r="M36" s="712"/>
      <c r="N36" s="712"/>
      <c r="O36" s="718">
        <f>データ一覧!V67</f>
        <v>3942</v>
      </c>
      <c r="P36" s="712"/>
      <c r="Q36" s="712"/>
      <c r="R36" s="1505"/>
      <c r="S36" s="1491">
        <f>+L36/O36*100</f>
        <v>100.6595636732623</v>
      </c>
      <c r="T36" s="1492"/>
      <c r="U36" s="1495">
        <f>データ一覧!V69</f>
        <v>2.4992101105845181</v>
      </c>
      <c r="V36" s="978"/>
      <c r="W36" s="999">
        <f>データ一覧!V70</f>
        <v>37.277911305905086</v>
      </c>
      <c r="X36" s="712"/>
      <c r="Y36" s="910"/>
      <c r="Z36" s="67" t="s">
        <v>855</v>
      </c>
      <c r="AA36" s="67"/>
      <c r="AB36" s="67"/>
      <c r="AC36" s="162"/>
      <c r="AD36" s="666">
        <f>データ一覧!V266</f>
        <v>9581.5900000002403</v>
      </c>
      <c r="AE36" s="1072"/>
      <c r="AF36" s="217"/>
      <c r="AG36" s="218" t="s">
        <v>856</v>
      </c>
      <c r="AH36" s="219"/>
      <c r="AI36" s="219"/>
      <c r="AJ36" s="220"/>
      <c r="AK36" s="666">
        <f>データ一覧!V269</f>
        <v>8181.2600000001576</v>
      </c>
      <c r="AL36" s="1072"/>
      <c r="AM36" s="221"/>
      <c r="AN36" s="148" t="s">
        <v>1204</v>
      </c>
      <c r="AO36" s="632" t="s">
        <v>523</v>
      </c>
      <c r="AP36" s="632"/>
      <c r="AQ36" s="632"/>
      <c r="AR36" s="632"/>
      <c r="AS36" s="632"/>
      <c r="AT36" s="632"/>
      <c r="AU36" s="632"/>
      <c r="AV36" s="67"/>
      <c r="AW36" s="150"/>
      <c r="AX36" s="633" t="str">
        <f>データ一覧!V343</f>
        <v>…</v>
      </c>
      <c r="AY36" s="633"/>
      <c r="AZ36" s="633"/>
      <c r="BA36" s="248"/>
      <c r="BB36" s="661" t="str">
        <f>+データ一覧!V368</f>
        <v>…</v>
      </c>
      <c r="BC36" s="662"/>
      <c r="BD36" s="662"/>
      <c r="BE36" s="662"/>
      <c r="BF36" s="246"/>
      <c r="BG36" s="247"/>
      <c r="BH36" s="246"/>
      <c r="BI36" s="633" t="str">
        <f>データ一覧!V393</f>
        <v>…</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526" t="s">
        <v>1662</v>
      </c>
      <c r="B37" s="508"/>
      <c r="C37" s="508"/>
      <c r="D37" s="508"/>
      <c r="E37" s="508"/>
      <c r="F37" s="1891">
        <f>データ一覧!V71</f>
        <v>3203</v>
      </c>
      <c r="G37" s="1229"/>
      <c r="H37" s="1229"/>
      <c r="I37" s="1891">
        <f>+L37+O37</f>
        <v>7364</v>
      </c>
      <c r="J37" s="1892"/>
      <c r="K37" s="1893"/>
      <c r="L37" s="1891">
        <f>データ一覧!V81</f>
        <v>3710</v>
      </c>
      <c r="M37" s="1229"/>
      <c r="N37" s="1229"/>
      <c r="O37" s="1891">
        <f>データ一覧!V82</f>
        <v>3654</v>
      </c>
      <c r="P37" s="1229"/>
      <c r="Q37" s="1232"/>
      <c r="R37" s="1894"/>
      <c r="S37" s="1895">
        <f>+L37/O37*100</f>
        <v>101.53256704980842</v>
      </c>
      <c r="T37" s="1896"/>
      <c r="U37" s="1897">
        <f>データ一覧!V72</f>
        <v>2.2999999999999998</v>
      </c>
      <c r="V37" s="1233"/>
      <c r="W37" s="1898">
        <f>データ一覧!V73</f>
        <v>34.704745746736414</v>
      </c>
      <c r="X37" s="1229"/>
      <c r="Y37" s="1234"/>
      <c r="Z37" s="67" t="s">
        <v>870</v>
      </c>
      <c r="AA37" s="67"/>
      <c r="AB37" s="67"/>
      <c r="AC37" s="162"/>
      <c r="AD37" s="666">
        <f>データ一覧!V267</f>
        <v>188.63</v>
      </c>
      <c r="AE37" s="1072"/>
      <c r="AF37" s="217"/>
      <c r="AG37" s="218" t="s">
        <v>871</v>
      </c>
      <c r="AH37" s="219"/>
      <c r="AI37" s="219"/>
      <c r="AJ37" s="220"/>
      <c r="AK37" s="666">
        <f>データ一覧!V270</f>
        <v>62.810000000000102</v>
      </c>
      <c r="AL37" s="1072"/>
      <c r="AM37" s="221"/>
      <c r="AN37" s="148" t="s">
        <v>1205</v>
      </c>
      <c r="AO37" s="632" t="s">
        <v>524</v>
      </c>
      <c r="AP37" s="632"/>
      <c r="AQ37" s="632"/>
      <c r="AR37" s="632"/>
      <c r="AS37" s="632"/>
      <c r="AT37" s="632"/>
      <c r="AU37" s="632"/>
      <c r="AV37" s="67"/>
      <c r="AW37" s="150"/>
      <c r="AX37" s="633" t="str">
        <f>データ一覧!V344</f>
        <v>…</v>
      </c>
      <c r="AY37" s="633"/>
      <c r="AZ37" s="633"/>
      <c r="BA37" s="248"/>
      <c r="BB37" s="661" t="str">
        <f>+データ一覧!V369</f>
        <v>…</v>
      </c>
      <c r="BC37" s="662"/>
      <c r="BD37" s="662"/>
      <c r="BE37" s="662"/>
      <c r="BF37" s="246"/>
      <c r="BG37" s="247"/>
      <c r="BH37" s="246"/>
      <c r="BI37" s="633" t="str">
        <f>データ一覧!V394</f>
        <v>…</v>
      </c>
      <c r="BJ37" s="633"/>
      <c r="BK37" s="633"/>
      <c r="BL37" s="633"/>
      <c r="BM37" s="633"/>
      <c r="BN37" s="67"/>
      <c r="BO37" s="151"/>
      <c r="BP37" s="1009" t="s">
        <v>872</v>
      </c>
      <c r="BQ37" s="996"/>
      <c r="BR37" s="996"/>
      <c r="BS37" s="996"/>
      <c r="BT37" s="996"/>
      <c r="BU37" s="996"/>
      <c r="BV37" s="997"/>
      <c r="BW37" s="182"/>
      <c r="BX37" s="966">
        <f>データ一覧!V547</f>
        <v>0</v>
      </c>
      <c r="BY37" s="966"/>
      <c r="BZ37" s="966"/>
      <c r="CA37" s="165"/>
      <c r="CB37" s="896">
        <f>データ一覧!V560</f>
        <v>0</v>
      </c>
      <c r="CC37" s="966"/>
      <c r="CD37" s="966"/>
      <c r="CE37" s="966"/>
      <c r="CF37" s="67" t="s">
        <v>873</v>
      </c>
      <c r="CG37" s="263"/>
      <c r="CH37" s="995" t="s">
        <v>654</v>
      </c>
      <c r="CI37" s="996"/>
      <c r="CJ37" s="996"/>
      <c r="CK37" s="996"/>
      <c r="CL37" s="996"/>
      <c r="CM37" s="996"/>
      <c r="CN37" s="997"/>
      <c r="CO37" s="264"/>
      <c r="CP37" s="966">
        <f>データ一覧!V553</f>
        <v>0</v>
      </c>
      <c r="CQ37" s="966"/>
      <c r="CR37" s="966"/>
      <c r="CS37" s="165"/>
      <c r="CT37" s="762">
        <f>データ一覧!V566</f>
        <v>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t="str">
        <f>データ一覧!V345</f>
        <v>…</v>
      </c>
      <c r="AY38" s="633"/>
      <c r="AZ38" s="633"/>
      <c r="BA38" s="248"/>
      <c r="BB38" s="661" t="str">
        <f>+データ一覧!V370</f>
        <v>…</v>
      </c>
      <c r="BC38" s="662"/>
      <c r="BD38" s="662"/>
      <c r="BE38" s="662"/>
      <c r="BF38" s="246"/>
      <c r="BG38" s="247"/>
      <c r="BH38" s="246"/>
      <c r="BI38" s="633" t="str">
        <f>データ一覧!V395</f>
        <v>…</v>
      </c>
      <c r="BJ38" s="633"/>
      <c r="BK38" s="633"/>
      <c r="BL38" s="633"/>
      <c r="BM38" s="633"/>
      <c r="BN38" s="67"/>
      <c r="BO38" s="151"/>
      <c r="BP38" s="759" t="s">
        <v>877</v>
      </c>
      <c r="BQ38" s="760"/>
      <c r="BR38" s="760"/>
      <c r="BS38" s="760"/>
      <c r="BT38" s="760"/>
      <c r="BU38" s="760"/>
      <c r="BV38" s="761"/>
      <c r="BW38" s="150"/>
      <c r="BX38" s="966">
        <f>データ一覧!V548</f>
        <v>0</v>
      </c>
      <c r="BY38" s="966"/>
      <c r="BZ38" s="966"/>
      <c r="CA38" s="603"/>
      <c r="CB38" s="896">
        <f>データ一覧!V561</f>
        <v>0</v>
      </c>
      <c r="CC38" s="966"/>
      <c r="CD38" s="966"/>
      <c r="CE38" s="966"/>
      <c r="CF38" s="67"/>
      <c r="CG38" s="149"/>
      <c r="CH38" s="905" t="s">
        <v>655</v>
      </c>
      <c r="CI38" s="760"/>
      <c r="CJ38" s="760"/>
      <c r="CK38" s="760"/>
      <c r="CL38" s="760"/>
      <c r="CM38" s="760"/>
      <c r="CN38" s="760"/>
      <c r="CO38" s="266"/>
      <c r="CP38" s="966">
        <f>データ一覧!V554</f>
        <v>0</v>
      </c>
      <c r="CQ38" s="966"/>
      <c r="CR38" s="966"/>
      <c r="CS38" s="603"/>
      <c r="CT38" s="661">
        <f>データ一覧!V567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t="str">
        <f>データ一覧!V346</f>
        <v>…</v>
      </c>
      <c r="AY39" s="633"/>
      <c r="AZ39" s="633"/>
      <c r="BA39" s="248"/>
      <c r="BB39" s="661" t="str">
        <f>+データ一覧!V371</f>
        <v>…</v>
      </c>
      <c r="BC39" s="662"/>
      <c r="BD39" s="662"/>
      <c r="BE39" s="662"/>
      <c r="BF39" s="246"/>
      <c r="BG39" s="247"/>
      <c r="BH39" s="246"/>
      <c r="BI39" s="633" t="str">
        <f>データ一覧!V396</f>
        <v>…</v>
      </c>
      <c r="BJ39" s="633"/>
      <c r="BK39" s="633"/>
      <c r="BL39" s="633"/>
      <c r="BM39" s="633"/>
      <c r="BN39" s="67"/>
      <c r="BO39" s="151"/>
      <c r="BP39" s="759" t="s">
        <v>889</v>
      </c>
      <c r="BQ39" s="760"/>
      <c r="BR39" s="760"/>
      <c r="BS39" s="760"/>
      <c r="BT39" s="760"/>
      <c r="BU39" s="760"/>
      <c r="BV39" s="761"/>
      <c r="BW39" s="150"/>
      <c r="BX39" s="966">
        <f>データ一覧!V549</f>
        <v>2</v>
      </c>
      <c r="BY39" s="966"/>
      <c r="BZ39" s="966"/>
      <c r="CA39" s="603"/>
      <c r="CB39" s="896">
        <f>データ一覧!V562</f>
        <v>10</v>
      </c>
      <c r="CC39" s="966"/>
      <c r="CD39" s="966"/>
      <c r="CE39" s="966"/>
      <c r="CF39" s="67"/>
      <c r="CG39" s="149"/>
      <c r="CH39" s="914" t="s">
        <v>890</v>
      </c>
      <c r="CI39" s="760"/>
      <c r="CJ39" s="760"/>
      <c r="CK39" s="760"/>
      <c r="CL39" s="760"/>
      <c r="CM39" s="760"/>
      <c r="CN39" s="760"/>
      <c r="CO39" s="267"/>
      <c r="CP39" s="966">
        <f>データ一覧!V555</f>
        <v>7</v>
      </c>
      <c r="CQ39" s="966"/>
      <c r="CR39" s="966"/>
      <c r="CS39" s="603"/>
      <c r="CT39" s="661">
        <f>データ一覧!V568</f>
        <v>390</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t="str">
        <f>データ一覧!V347</f>
        <v>…</v>
      </c>
      <c r="AY40" s="633"/>
      <c r="AZ40" s="633"/>
      <c r="BA40" s="248"/>
      <c r="BB40" s="661" t="str">
        <f>+データ一覧!V372</f>
        <v>…</v>
      </c>
      <c r="BC40" s="662"/>
      <c r="BD40" s="662"/>
      <c r="BE40" s="662"/>
      <c r="BF40" s="246"/>
      <c r="BG40" s="247"/>
      <c r="BH40" s="246"/>
      <c r="BI40" s="633" t="str">
        <f>データ一覧!V397</f>
        <v>…</v>
      </c>
      <c r="BJ40" s="633"/>
      <c r="BK40" s="633"/>
      <c r="BL40" s="633"/>
      <c r="BM40" s="633"/>
      <c r="BN40" s="67"/>
      <c r="BO40" s="151"/>
      <c r="BP40" s="759" t="s">
        <v>894</v>
      </c>
      <c r="BQ40" s="760"/>
      <c r="BR40" s="760"/>
      <c r="BS40" s="760"/>
      <c r="BT40" s="760"/>
      <c r="BU40" s="760"/>
      <c r="BV40" s="761"/>
      <c r="BW40" s="150"/>
      <c r="BX40" s="966">
        <f>データ一覧!V550</f>
        <v>15</v>
      </c>
      <c r="BY40" s="966"/>
      <c r="BZ40" s="966"/>
      <c r="CA40" s="603"/>
      <c r="CB40" s="896">
        <f>データ一覧!V563</f>
        <v>306</v>
      </c>
      <c r="CC40" s="966"/>
      <c r="CD40" s="966"/>
      <c r="CE40" s="966"/>
      <c r="CF40" s="67"/>
      <c r="CG40" s="149"/>
      <c r="CH40" s="914" t="s">
        <v>895</v>
      </c>
      <c r="CI40" s="760"/>
      <c r="CJ40" s="760"/>
      <c r="CK40" s="760"/>
      <c r="CL40" s="760"/>
      <c r="CM40" s="760"/>
      <c r="CN40" s="760"/>
      <c r="CO40" s="267"/>
      <c r="CP40" s="966">
        <f>データ一覧!V556</f>
        <v>0</v>
      </c>
      <c r="CQ40" s="966"/>
      <c r="CR40" s="966"/>
      <c r="CS40" s="603"/>
      <c r="CT40" s="661">
        <f>データ一覧!V569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データ一覧!V271</f>
        <v>0.94</v>
      </c>
      <c r="AE41" s="1072"/>
      <c r="AF41" s="217"/>
      <c r="AG41" s="656" t="s">
        <v>899</v>
      </c>
      <c r="AH41" s="657"/>
      <c r="AI41" s="657"/>
      <c r="AJ41" s="658"/>
      <c r="AK41" s="666">
        <f>データ一覧!V273</f>
        <v>1441.77</v>
      </c>
      <c r="AL41" s="1072"/>
      <c r="AM41" s="221"/>
      <c r="AN41" s="148"/>
      <c r="AO41" s="632" t="s">
        <v>528</v>
      </c>
      <c r="AP41" s="632"/>
      <c r="AQ41" s="632"/>
      <c r="AR41" s="632"/>
      <c r="AS41" s="632"/>
      <c r="AT41" s="632"/>
      <c r="AU41" s="632"/>
      <c r="AV41" s="67"/>
      <c r="AW41" s="150"/>
      <c r="AX41" s="633" t="str">
        <f>データ一覧!V348</f>
        <v>…</v>
      </c>
      <c r="AY41" s="633"/>
      <c r="AZ41" s="633"/>
      <c r="BA41" s="248"/>
      <c r="BB41" s="661" t="str">
        <f>+データ一覧!V373</f>
        <v>…</v>
      </c>
      <c r="BC41" s="662"/>
      <c r="BD41" s="662"/>
      <c r="BE41" s="662"/>
      <c r="BF41" s="246"/>
      <c r="BG41" s="247"/>
      <c r="BH41" s="246"/>
      <c r="BI41" s="633" t="str">
        <f>データ一覧!V398</f>
        <v>…</v>
      </c>
      <c r="BJ41" s="633"/>
      <c r="BK41" s="633"/>
      <c r="BL41" s="633"/>
      <c r="BM41" s="633"/>
      <c r="BN41" s="67"/>
      <c r="BO41" s="151"/>
      <c r="BP41" s="899" t="s">
        <v>900</v>
      </c>
      <c r="BQ41" s="900"/>
      <c r="BR41" s="900"/>
      <c r="BS41" s="900"/>
      <c r="BT41" s="900"/>
      <c r="BU41" s="900"/>
      <c r="BV41" s="901"/>
      <c r="BW41" s="150"/>
      <c r="BX41" s="913">
        <f>データ一覧!V551</f>
        <v>0</v>
      </c>
      <c r="BY41" s="913"/>
      <c r="BZ41" s="913"/>
      <c r="CA41" s="603"/>
      <c r="CB41" s="1016">
        <f>データ一覧!V564</f>
        <v>0</v>
      </c>
      <c r="CC41" s="913"/>
      <c r="CD41" s="913"/>
      <c r="CE41" s="913"/>
      <c r="CF41" s="67"/>
      <c r="CG41" s="149"/>
      <c r="CH41" s="914" t="s">
        <v>901</v>
      </c>
      <c r="CI41" s="760"/>
      <c r="CJ41" s="760"/>
      <c r="CK41" s="760"/>
      <c r="CL41" s="760"/>
      <c r="CM41" s="760"/>
      <c r="CN41" s="760"/>
      <c r="CO41" s="267"/>
      <c r="CP41" s="966">
        <f>データ一覧!V557</f>
        <v>0</v>
      </c>
      <c r="CQ41" s="966"/>
      <c r="CR41" s="966"/>
      <c r="CS41" s="603"/>
      <c r="CT41" s="661">
        <f>データ一覧!V570</f>
        <v>0</v>
      </c>
      <c r="CU41" s="662"/>
      <c r="CV41" s="662"/>
      <c r="CW41" s="662"/>
      <c r="CX41" s="67"/>
      <c r="CY41" s="270"/>
    </row>
    <row r="42" spans="1:103" ht="15.75" customHeight="1" x14ac:dyDescent="0.15">
      <c r="A42" s="579" t="s">
        <v>896</v>
      </c>
      <c r="B42" s="1517" t="str">
        <f>+MID(データ一覧!$A$83,3,2)</f>
        <v>10</v>
      </c>
      <c r="C42" s="1518" t="s">
        <v>897</v>
      </c>
      <c r="D42" s="622"/>
      <c r="E42" s="718">
        <f>+E43+E44</f>
        <v>932</v>
      </c>
      <c r="F42" s="719"/>
      <c r="G42" s="720"/>
      <c r="H42" s="718">
        <f>+H43+H44</f>
        <v>627</v>
      </c>
      <c r="I42" s="719"/>
      <c r="J42" s="720"/>
      <c r="K42" s="718">
        <f>+K43+K44</f>
        <v>528</v>
      </c>
      <c r="L42" s="719"/>
      <c r="M42" s="720"/>
      <c r="N42" s="718">
        <f>+N43+N44</f>
        <v>745</v>
      </c>
      <c r="O42" s="719"/>
      <c r="P42" s="720"/>
      <c r="Q42" s="718">
        <f>+Q43+Q44</f>
        <v>953</v>
      </c>
      <c r="R42" s="719"/>
      <c r="S42" s="720"/>
      <c r="T42" s="718">
        <f>+T43+T44</f>
        <v>1001</v>
      </c>
      <c r="U42" s="719"/>
      <c r="V42" s="720"/>
      <c r="W42" s="718">
        <f>+W43+W44</f>
        <v>2545</v>
      </c>
      <c r="X42" s="719"/>
      <c r="Y42" s="1479"/>
      <c r="Z42" s="67" t="s">
        <v>1215</v>
      </c>
      <c r="AA42" s="67"/>
      <c r="AB42" s="67"/>
      <c r="AC42" s="67"/>
      <c r="AD42" s="666">
        <f>データ一覧!V272</f>
        <v>77.47</v>
      </c>
      <c r="AE42" s="1072"/>
      <c r="AF42" s="217"/>
      <c r="AG42" s="656" t="s">
        <v>904</v>
      </c>
      <c r="AH42" s="657"/>
      <c r="AI42" s="657"/>
      <c r="AJ42" s="658"/>
      <c r="AK42" s="666">
        <f>データ一覧!V274</f>
        <v>3069.5399999999977</v>
      </c>
      <c r="AL42" s="1072"/>
      <c r="AM42" s="221"/>
      <c r="AN42" s="148" t="s">
        <v>1216</v>
      </c>
      <c r="AO42" s="632" t="s">
        <v>529</v>
      </c>
      <c r="AP42" s="632"/>
      <c r="AQ42" s="632"/>
      <c r="AR42" s="632"/>
      <c r="AS42" s="632"/>
      <c r="AT42" s="632"/>
      <c r="AU42" s="632"/>
      <c r="AV42" s="67"/>
      <c r="AW42" s="150"/>
      <c r="AX42" s="633" t="str">
        <f>データ一覧!V349</f>
        <v>…</v>
      </c>
      <c r="AY42" s="633"/>
      <c r="AZ42" s="633"/>
      <c r="BA42" s="248"/>
      <c r="BB42" s="661" t="str">
        <f>+データ一覧!V374</f>
        <v>…</v>
      </c>
      <c r="BC42" s="662"/>
      <c r="BD42" s="662"/>
      <c r="BE42" s="662"/>
      <c r="BF42" s="246"/>
      <c r="BG42" s="247"/>
      <c r="BH42" s="246"/>
      <c r="BI42" s="633" t="str">
        <f>データ一覧!V399</f>
        <v>…</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データ一覧!V558+データ一覧!V559</f>
        <v>1</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データ一覧!V83</f>
        <v>457</v>
      </c>
      <c r="F43" s="1489"/>
      <c r="G43" s="1490"/>
      <c r="H43" s="718">
        <f>データ一覧!V84</f>
        <v>329</v>
      </c>
      <c r="I43" s="1489"/>
      <c r="J43" s="1490"/>
      <c r="K43" s="718">
        <f>データ一覧!V85</f>
        <v>324</v>
      </c>
      <c r="L43" s="1489"/>
      <c r="M43" s="1490"/>
      <c r="N43" s="718">
        <f>データ一覧!V86</f>
        <v>386</v>
      </c>
      <c r="O43" s="1489"/>
      <c r="P43" s="1490"/>
      <c r="Q43" s="718">
        <f>データ一覧!V87</f>
        <v>516</v>
      </c>
      <c r="R43" s="1489"/>
      <c r="S43" s="1490"/>
      <c r="T43" s="718">
        <f>データ一覧!V88</f>
        <v>543</v>
      </c>
      <c r="U43" s="1489"/>
      <c r="V43" s="1490"/>
      <c r="W43" s="718">
        <f>データ一覧!V89</f>
        <v>1127</v>
      </c>
      <c r="X43" s="1489"/>
      <c r="Y43" s="1519"/>
      <c r="Z43" s="67"/>
      <c r="AA43" s="67"/>
      <c r="AB43" s="67"/>
      <c r="AC43" s="67"/>
      <c r="AD43" s="239"/>
      <c r="AE43" s="240"/>
      <c r="AF43" s="234"/>
      <c r="AG43" s="673" t="s">
        <v>908</v>
      </c>
      <c r="AH43" s="645"/>
      <c r="AI43" s="645"/>
      <c r="AJ43" s="672"/>
      <c r="AK43" s="666">
        <f>データ一覧!V275</f>
        <v>14196.310000000398</v>
      </c>
      <c r="AL43" s="1072"/>
      <c r="AM43" s="221"/>
      <c r="AN43" s="148" t="s">
        <v>1217</v>
      </c>
      <c r="AO43" s="741" t="s">
        <v>530</v>
      </c>
      <c r="AP43" s="741"/>
      <c r="AQ43" s="741"/>
      <c r="AR43" s="741"/>
      <c r="AS43" s="741"/>
      <c r="AT43" s="741"/>
      <c r="AU43" s="741"/>
      <c r="AV43" s="67"/>
      <c r="AW43" s="150"/>
      <c r="AX43" s="633" t="str">
        <f>データ一覧!V350</f>
        <v>…</v>
      </c>
      <c r="AY43" s="633"/>
      <c r="AZ43" s="633"/>
      <c r="BA43" s="248"/>
      <c r="BB43" s="661" t="str">
        <f>+データ一覧!V375</f>
        <v>…</v>
      </c>
      <c r="BC43" s="662"/>
      <c r="BD43" s="662"/>
      <c r="BE43" s="662"/>
      <c r="BF43" s="246"/>
      <c r="BG43" s="247"/>
      <c r="BH43" s="246"/>
      <c r="BI43" s="633" t="str">
        <f>データ一覧!V400</f>
        <v>…</v>
      </c>
      <c r="BJ43" s="633"/>
      <c r="BK43" s="633"/>
      <c r="BL43" s="633"/>
      <c r="BM43" s="633"/>
      <c r="BN43" s="67"/>
      <c r="BO43" s="151"/>
      <c r="BP43" s="1017" t="s">
        <v>909</v>
      </c>
      <c r="BQ43" s="1018"/>
      <c r="BR43" s="1018"/>
      <c r="BS43" s="1018"/>
      <c r="BT43" s="1018"/>
      <c r="BU43" s="1018"/>
      <c r="BV43" s="1019"/>
      <c r="BW43" s="271"/>
      <c r="BX43" s="966">
        <f>データ一覧!V552</f>
        <v>6</v>
      </c>
      <c r="BY43" s="966"/>
      <c r="BZ43" s="966"/>
      <c r="CA43" s="603"/>
      <c r="CB43" s="896">
        <f>データ一覧!V565</f>
        <v>46</v>
      </c>
      <c r="CC43" s="966"/>
      <c r="CD43" s="966"/>
      <c r="CE43" s="966"/>
      <c r="CF43" s="67"/>
      <c r="CG43" s="149"/>
      <c r="CH43" s="914"/>
      <c r="CI43" s="760"/>
      <c r="CJ43" s="760"/>
      <c r="CK43" s="760"/>
      <c r="CL43" s="760"/>
      <c r="CM43" s="760"/>
      <c r="CN43" s="760"/>
      <c r="CO43" s="267"/>
      <c r="CP43" s="966"/>
      <c r="CQ43" s="966"/>
      <c r="CR43" s="966"/>
      <c r="CS43" s="603"/>
      <c r="CT43" s="661"/>
      <c r="CU43" s="662"/>
      <c r="CV43" s="662"/>
      <c r="CW43" s="662"/>
      <c r="CX43" s="67"/>
      <c r="CY43" s="151"/>
    </row>
    <row r="44" spans="1:103" ht="15.75" customHeight="1" x14ac:dyDescent="0.15">
      <c r="A44" s="579" t="s">
        <v>906</v>
      </c>
      <c r="B44" s="1513" t="str">
        <f>+RIGHT(データ一覧!$A$83,1)</f>
        <v>1</v>
      </c>
      <c r="C44" s="150" t="s">
        <v>907</v>
      </c>
      <c r="D44" s="162"/>
      <c r="E44" s="718">
        <f>データ一覧!V91</f>
        <v>475</v>
      </c>
      <c r="F44" s="1489"/>
      <c r="G44" s="1490"/>
      <c r="H44" s="718">
        <f>データ一覧!V92</f>
        <v>298</v>
      </c>
      <c r="I44" s="1489"/>
      <c r="J44" s="1490"/>
      <c r="K44" s="718">
        <f>データ一覧!V93</f>
        <v>204</v>
      </c>
      <c r="L44" s="1489"/>
      <c r="M44" s="1490"/>
      <c r="N44" s="718">
        <f>データ一覧!V94</f>
        <v>359</v>
      </c>
      <c r="O44" s="1489"/>
      <c r="P44" s="1490"/>
      <c r="Q44" s="718">
        <f>データ一覧!V95</f>
        <v>437</v>
      </c>
      <c r="R44" s="1489"/>
      <c r="S44" s="1490"/>
      <c r="T44" s="718">
        <f>データ一覧!V96</f>
        <v>458</v>
      </c>
      <c r="U44" s="1489"/>
      <c r="V44" s="1490"/>
      <c r="W44" s="718">
        <f>データ一覧!V97</f>
        <v>1418</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t="str">
        <f>データ一覧!V351</f>
        <v>…</v>
      </c>
      <c r="AY44" s="633"/>
      <c r="AZ44" s="633"/>
      <c r="BA44" s="248"/>
      <c r="BB44" s="661" t="str">
        <f>+データ一覧!V376</f>
        <v>…</v>
      </c>
      <c r="BC44" s="662"/>
      <c r="BD44" s="662"/>
      <c r="BE44" s="662"/>
      <c r="BF44" s="491"/>
      <c r="BG44" s="247"/>
      <c r="BH44" s="491"/>
      <c r="BI44" s="633" t="str">
        <f>データ一覧!V401</f>
        <v>…</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8"/>
      <c r="D45" s="159"/>
      <c r="E45" s="159"/>
      <c r="F45" s="159"/>
      <c r="G45" s="160"/>
      <c r="H45" s="158" t="s">
        <v>912</v>
      </c>
      <c r="I45" s="159"/>
      <c r="J45" s="159"/>
      <c r="K45" s="159"/>
      <c r="L45" s="159"/>
      <c r="M45" s="160"/>
      <c r="N45" s="1863" t="s">
        <v>913</v>
      </c>
      <c r="O45" s="159"/>
      <c r="P45" s="159"/>
      <c r="Q45" s="159"/>
      <c r="R45" s="159"/>
      <c r="S45" s="160"/>
      <c r="T45" s="1527" t="str">
        <f>データ一覧!$A78</f>
        <v>6.1.1～6.12.31</v>
      </c>
      <c r="U45" s="685"/>
      <c r="V45" s="685"/>
      <c r="W45" s="685"/>
      <c r="X45" s="685"/>
      <c r="Y45" s="686"/>
      <c r="Z45" s="1529" t="s">
        <v>914</v>
      </c>
      <c r="AA45" s="1529"/>
      <c r="AB45" s="1529"/>
      <c r="AC45" s="1530"/>
      <c r="AD45" s="1080">
        <f>データ一覧!V276</f>
        <v>82022</v>
      </c>
      <c r="AE45" s="813"/>
      <c r="AF45" s="580" t="s">
        <v>915</v>
      </c>
      <c r="AG45" s="1531" t="s">
        <v>916</v>
      </c>
      <c r="AH45" s="908"/>
      <c r="AI45" s="908"/>
      <c r="AJ45" s="909"/>
      <c r="AK45" s="1080">
        <f>データ一覧!V277</f>
        <v>282</v>
      </c>
      <c r="AL45" s="813"/>
      <c r="AM45" s="594" t="s">
        <v>917</v>
      </c>
      <c r="AN45" s="148"/>
      <c r="AO45" s="509"/>
      <c r="AP45" s="509"/>
      <c r="AQ45" s="509"/>
      <c r="AR45" s="509"/>
      <c r="AS45" s="509"/>
      <c r="AT45" s="509"/>
      <c r="AU45" s="509"/>
      <c r="AV45" s="510"/>
      <c r="AW45" s="511"/>
      <c r="AX45" s="512"/>
      <c r="AY45" s="512"/>
      <c r="AZ45" s="512"/>
      <c r="BA45" s="513"/>
      <c r="BB45" s="514"/>
      <c r="BC45" s="514"/>
      <c r="BD45" s="514"/>
      <c r="BE45" s="514"/>
      <c r="BF45" s="513"/>
      <c r="BG45" s="515"/>
      <c r="BH45" s="515"/>
      <c r="BI45" s="512"/>
      <c r="BJ45" s="512"/>
      <c r="BK45" s="512"/>
      <c r="BL45" s="512"/>
      <c r="BM45" s="512"/>
      <c r="BN45" s="511"/>
      <c r="BO45" s="516"/>
      <c r="BP45" s="779"/>
      <c r="BQ45" s="780"/>
      <c r="BR45" s="780"/>
      <c r="BS45" s="780"/>
      <c r="BT45" s="780"/>
      <c r="BU45" s="780"/>
      <c r="BV45" s="780"/>
      <c r="BW45" s="780"/>
      <c r="BX45" s="780"/>
      <c r="BY45" s="780"/>
      <c r="BZ45" s="780"/>
      <c r="CA45" s="780"/>
      <c r="CB45" s="780"/>
      <c r="CC45" s="780"/>
      <c r="CD45" s="1968"/>
      <c r="CE45" s="1968"/>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データ一覧!V279</f>
        <v>0</v>
      </c>
      <c r="AE46" s="966"/>
      <c r="AF46" s="580" t="s">
        <v>915</v>
      </c>
      <c r="AG46" s="1534" t="s">
        <v>926</v>
      </c>
      <c r="AH46" s="919"/>
      <c r="AI46" s="919"/>
      <c r="AJ46" s="920"/>
      <c r="AK46" s="896">
        <f>データ一覧!V278</f>
        <v>0</v>
      </c>
      <c r="AL46" s="966"/>
      <c r="AM46" s="594" t="s">
        <v>917</v>
      </c>
      <c r="AN46" s="170" t="s">
        <v>927</v>
      </c>
      <c r="AO46" s="517"/>
      <c r="AP46" s="517"/>
      <c r="AQ46" s="518"/>
      <c r="AR46" s="518"/>
      <c r="AS46" s="518"/>
      <c r="AT46" s="518"/>
      <c r="AU46" s="518"/>
      <c r="AV46" s="519"/>
      <c r="AW46" s="518"/>
      <c r="AX46" s="518"/>
      <c r="AY46" s="518"/>
      <c r="AZ46" s="518"/>
      <c r="BA46" s="520"/>
      <c r="BB46" s="521"/>
      <c r="BC46" s="521"/>
      <c r="BD46" s="521"/>
      <c r="BE46" s="521"/>
      <c r="BF46" s="513"/>
      <c r="BG46" s="522"/>
      <c r="BH46" s="522"/>
      <c r="BI46" s="522"/>
      <c r="BJ46" s="522"/>
      <c r="BK46" s="522"/>
      <c r="BL46" s="522"/>
      <c r="BM46" s="523"/>
      <c r="BN46" s="524"/>
      <c r="BO46" s="525"/>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+データ一覧!V280</f>
        <v>0</v>
      </c>
      <c r="AE47" s="1011"/>
      <c r="AF47" s="580" t="s">
        <v>915</v>
      </c>
      <c r="AG47" s="1538" t="s">
        <v>933</v>
      </c>
      <c r="AH47" s="1006"/>
      <c r="AI47" s="1006"/>
      <c r="AJ47" s="1007"/>
      <c r="AK47" s="1010">
        <f>+データ一覧!V281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データ一覧!V74</f>
        <v>47</v>
      </c>
      <c r="I48" s="1541"/>
      <c r="J48" s="1542"/>
      <c r="K48" s="769">
        <f>データ一覧!V75</f>
        <v>115</v>
      </c>
      <c r="L48" s="1541"/>
      <c r="M48" s="1542"/>
      <c r="N48" s="769">
        <f>データ一覧!V76</f>
        <v>244</v>
      </c>
      <c r="O48" s="1541"/>
      <c r="P48" s="1542"/>
      <c r="Q48" s="769">
        <f>データ一覧!V77</f>
        <v>221</v>
      </c>
      <c r="R48" s="1541"/>
      <c r="S48" s="1542"/>
      <c r="T48" s="769">
        <f>データ一覧!V78</f>
        <v>24</v>
      </c>
      <c r="U48" s="1541"/>
      <c r="V48" s="1542"/>
      <c r="W48" s="769">
        <f>データ一覧!V79</f>
        <v>9</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データ一覧!V574</f>
        <v>4</v>
      </c>
      <c r="CA48" s="897"/>
      <c r="CB48" s="898"/>
      <c r="CC48" s="896">
        <f>データ一覧!V575</f>
        <v>0</v>
      </c>
      <c r="CD48" s="966"/>
      <c r="CE48" s="1074"/>
      <c r="CF48" s="853">
        <f>データ一覧!V576</f>
        <v>54</v>
      </c>
      <c r="CG48" s="854"/>
      <c r="CH48" s="854"/>
      <c r="CI48" s="855"/>
      <c r="CJ48" s="853">
        <f>データ一覧!V577</f>
        <v>9</v>
      </c>
      <c r="CK48" s="854"/>
      <c r="CL48" s="854"/>
      <c r="CM48" s="855"/>
      <c r="CN48" s="853">
        <f>データ一覧!V578</f>
        <v>400</v>
      </c>
      <c r="CO48" s="854"/>
      <c r="CP48" s="854"/>
      <c r="CQ48" s="855"/>
      <c r="CR48" s="853">
        <f>データ一覧!V579</f>
        <v>181</v>
      </c>
      <c r="CS48" s="854"/>
      <c r="CT48" s="854"/>
      <c r="CU48" s="855"/>
      <c r="CV48" s="853">
        <f>データ一覧!V580</f>
        <v>219</v>
      </c>
      <c r="CW48" s="854"/>
      <c r="CX48" s="854"/>
      <c r="CY48" s="894"/>
    </row>
    <row r="49" spans="1:103" ht="15.75" customHeight="1" x14ac:dyDescent="0.15">
      <c r="A49" s="1535" t="str">
        <f>RIGHT(データ一覧!$A76,6)</f>
        <v>7.9.30</v>
      </c>
      <c r="B49" s="1536"/>
      <c r="C49" s="150" t="s">
        <v>941</v>
      </c>
      <c r="D49" s="67"/>
      <c r="E49" s="67"/>
      <c r="F49" s="67"/>
      <c r="G49" s="67"/>
      <c r="H49" s="1544">
        <f>+H48/I37*1000</f>
        <v>6.3824008690928844</v>
      </c>
      <c r="I49" s="1545"/>
      <c r="J49" s="1546"/>
      <c r="K49" s="1544">
        <f>+K48/I37*1000</f>
        <v>15.616512764801739</v>
      </c>
      <c r="L49" s="1545"/>
      <c r="M49" s="1546"/>
      <c r="N49" s="1547" t="s">
        <v>942</v>
      </c>
      <c r="O49" s="1548"/>
      <c r="P49" s="1549"/>
      <c r="Q49" s="1547" t="s">
        <v>942</v>
      </c>
      <c r="R49" s="1548"/>
      <c r="S49" s="1549"/>
      <c r="T49" s="1544">
        <f>+T48/I37*1000</f>
        <v>3.2590983161325364</v>
      </c>
      <c r="U49" s="1545"/>
      <c r="V49" s="1546"/>
      <c r="W49" s="1544">
        <f>+W48/I37*1000</f>
        <v>1.2221618685497011</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データ一覧!V582</f>
        <v>2</v>
      </c>
      <c r="CA49" s="897"/>
      <c r="CB49" s="898"/>
      <c r="CC49" s="896">
        <f>データ一覧!V583</f>
        <v>0</v>
      </c>
      <c r="CD49" s="966"/>
      <c r="CE49" s="1074"/>
      <c r="CF49" s="853">
        <f>データ一覧!V584</f>
        <v>32</v>
      </c>
      <c r="CG49" s="854"/>
      <c r="CH49" s="854"/>
      <c r="CI49" s="855"/>
      <c r="CJ49" s="853">
        <f>データ一覧!V585</f>
        <v>4</v>
      </c>
      <c r="CK49" s="854"/>
      <c r="CL49" s="854"/>
      <c r="CM49" s="855"/>
      <c r="CN49" s="853">
        <f>データ一覧!V586</f>
        <v>227</v>
      </c>
      <c r="CO49" s="854"/>
      <c r="CP49" s="854"/>
      <c r="CQ49" s="855"/>
      <c r="CR49" s="853">
        <f>データ一覧!V587</f>
        <v>117</v>
      </c>
      <c r="CS49" s="854"/>
      <c r="CT49" s="854"/>
      <c r="CU49" s="855"/>
      <c r="CV49" s="853">
        <f>データ一覧!V588</f>
        <v>110</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データ一覧!V590</f>
        <v>0</v>
      </c>
      <c r="CA50" s="897"/>
      <c r="CB50" s="898"/>
      <c r="CC50" s="896">
        <f>データ一覧!V591</f>
        <v>0</v>
      </c>
      <c r="CD50" s="966"/>
      <c r="CE50" s="1074"/>
      <c r="CF50" s="661">
        <f>データ一覧!V592</f>
        <v>0</v>
      </c>
      <c r="CG50" s="662"/>
      <c r="CH50" s="662"/>
      <c r="CI50" s="682"/>
      <c r="CJ50" s="853">
        <f>データ一覧!V593</f>
        <v>0</v>
      </c>
      <c r="CK50" s="854"/>
      <c r="CL50" s="854"/>
      <c r="CM50" s="855"/>
      <c r="CN50" s="853">
        <f>データ一覧!V594</f>
        <v>0</v>
      </c>
      <c r="CO50" s="854"/>
      <c r="CP50" s="854"/>
      <c r="CQ50" s="855"/>
      <c r="CR50" s="853">
        <f>データ一覧!V595</f>
        <v>0</v>
      </c>
      <c r="CS50" s="854"/>
      <c r="CT50" s="854"/>
      <c r="CU50" s="855"/>
      <c r="CV50" s="853">
        <f>データ一覧!V596</f>
        <v>0</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899" t="s">
        <v>61</v>
      </c>
      <c r="AA51" s="1900"/>
      <c r="AB51" s="1900"/>
      <c r="AC51" s="1900"/>
      <c r="AD51" s="1901" t="str">
        <f>データ一覧!$A$282</f>
        <v>6.12.31</v>
      </c>
      <c r="AE51" s="1901"/>
      <c r="AF51" s="1901"/>
      <c r="AG51" s="1902"/>
      <c r="AH51" s="1903" t="s">
        <v>950</v>
      </c>
      <c r="AI51" s="1903"/>
      <c r="AJ51" s="1903"/>
      <c r="AK51" s="1903"/>
      <c r="AL51" s="1903"/>
      <c r="AM51" s="1904"/>
      <c r="AN51" s="167" t="str">
        <f>データ一覧!$A$402</f>
        <v>7.3.31</v>
      </c>
      <c r="AO51" s="209"/>
      <c r="AP51" s="209"/>
      <c r="AQ51" s="209"/>
      <c r="AR51" s="209"/>
      <c r="AS51" s="209"/>
      <c r="AT51" s="210" t="s">
        <v>902</v>
      </c>
      <c r="AU51" s="211"/>
      <c r="AV51" s="692">
        <f>データ一覧!V402</f>
        <v>0</v>
      </c>
      <c r="AW51" s="692"/>
      <c r="AX51" s="693"/>
      <c r="AY51" s="691">
        <f>データ一覧!V403</f>
        <v>7504</v>
      </c>
      <c r="AZ51" s="692"/>
      <c r="BA51" s="692"/>
      <c r="BB51" s="693"/>
      <c r="BC51" s="589"/>
      <c r="BD51" s="692">
        <f>データ一覧!V404</f>
        <v>30</v>
      </c>
      <c r="BE51" s="692"/>
      <c r="BF51" s="693"/>
      <c r="BG51" s="589"/>
      <c r="BH51" s="692">
        <f>データ一覧!V405</f>
        <v>0</v>
      </c>
      <c r="BI51" s="692"/>
      <c r="BJ51" s="693"/>
      <c r="BK51" s="589"/>
      <c r="BL51" s="692">
        <f>データ一覧!V406</f>
        <v>1234</v>
      </c>
      <c r="BM51" s="692"/>
      <c r="BN51" s="692"/>
      <c r="BO51" s="694"/>
      <c r="BP51" s="67" t="s">
        <v>775</v>
      </c>
      <c r="BQ51" s="632" t="s">
        <v>677</v>
      </c>
      <c r="BR51" s="632"/>
      <c r="BS51" s="632"/>
      <c r="BT51" s="632"/>
      <c r="BU51" s="632"/>
      <c r="BV51" s="632"/>
      <c r="BW51" s="632"/>
      <c r="BX51" s="632"/>
      <c r="BY51" s="162"/>
      <c r="BZ51" s="896">
        <f>データ一覧!V597</f>
        <v>0</v>
      </c>
      <c r="CA51" s="966"/>
      <c r="CB51" s="1074"/>
      <c r="CC51" s="896">
        <f>データ一覧!V598</f>
        <v>0</v>
      </c>
      <c r="CD51" s="966"/>
      <c r="CE51" s="1074"/>
      <c r="CF51" s="661">
        <f>データ一覧!V599</f>
        <v>0</v>
      </c>
      <c r="CG51" s="662"/>
      <c r="CH51" s="662"/>
      <c r="CI51" s="682"/>
      <c r="CJ51" s="661">
        <f>データ一覧!V600</f>
        <v>0</v>
      </c>
      <c r="CK51" s="662"/>
      <c r="CL51" s="662"/>
      <c r="CM51" s="682"/>
      <c r="CN51" s="661">
        <f>データ一覧!V601</f>
        <v>0</v>
      </c>
      <c r="CO51" s="662"/>
      <c r="CP51" s="662"/>
      <c r="CQ51" s="682"/>
      <c r="CR51" s="661">
        <f>データ一覧!V602</f>
        <v>0</v>
      </c>
      <c r="CS51" s="662"/>
      <c r="CT51" s="662"/>
      <c r="CU51" s="682"/>
      <c r="CV51" s="661">
        <f>データ一覧!V603</f>
        <v>0</v>
      </c>
      <c r="CW51" s="662"/>
      <c r="CX51" s="662"/>
      <c r="CY51" s="663"/>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905"/>
      <c r="AA52" s="1988"/>
      <c r="AB52" s="1988"/>
      <c r="AC52" s="1988"/>
      <c r="AD52" s="1989"/>
      <c r="AE52" s="1989"/>
      <c r="AF52" s="1989"/>
      <c r="AG52" s="1908"/>
      <c r="AH52" s="1990"/>
      <c r="AI52" s="1990"/>
      <c r="AJ52" s="1990"/>
      <c r="AK52" s="1990"/>
      <c r="AL52" s="1990"/>
      <c r="AM52" s="1910"/>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データ一覧!V604</f>
        <v>0</v>
      </c>
      <c r="CA52" s="662"/>
      <c r="CB52" s="682"/>
      <c r="CC52" s="661">
        <f>データ一覧!V605</f>
        <v>0</v>
      </c>
      <c r="CD52" s="662"/>
      <c r="CE52" s="682"/>
      <c r="CF52" s="661">
        <f>データ一覧!V606</f>
        <v>0</v>
      </c>
      <c r="CG52" s="662"/>
      <c r="CH52" s="662"/>
      <c r="CI52" s="682"/>
      <c r="CJ52" s="661">
        <f>データ一覧!V607</f>
        <v>0</v>
      </c>
      <c r="CK52" s="662"/>
      <c r="CL52" s="662"/>
      <c r="CM52" s="682"/>
      <c r="CN52" s="661">
        <f>データ一覧!V608</f>
        <v>0</v>
      </c>
      <c r="CO52" s="662"/>
      <c r="CP52" s="662"/>
      <c r="CQ52" s="682"/>
      <c r="CR52" s="661">
        <f>データ一覧!V609</f>
        <v>0</v>
      </c>
      <c r="CS52" s="662"/>
      <c r="CT52" s="662"/>
      <c r="CU52" s="682"/>
      <c r="CV52" s="661">
        <f>データ一覧!V610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911"/>
      <c r="AA53" s="1912"/>
      <c r="AB53" s="1912"/>
      <c r="AC53" s="1912"/>
      <c r="AD53" s="1913"/>
      <c r="AE53" s="1913"/>
      <c r="AF53" s="1913"/>
      <c r="AG53" s="1914"/>
      <c r="AH53" s="1915"/>
      <c r="AI53" s="1915"/>
      <c r="AJ53" s="1915"/>
      <c r="AK53" s="1915"/>
      <c r="AL53" s="1915"/>
      <c r="AM53" s="1916"/>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+データ一覧!V612</f>
        <v>0</v>
      </c>
      <c r="CA53" s="662"/>
      <c r="CB53" s="682"/>
      <c r="CC53" s="661">
        <f>+データ一覧!V613</f>
        <v>0</v>
      </c>
      <c r="CD53" s="662"/>
      <c r="CE53" s="682"/>
      <c r="CF53" s="661">
        <f>+データ一覧!V614</f>
        <v>0</v>
      </c>
      <c r="CG53" s="662"/>
      <c r="CH53" s="662"/>
      <c r="CI53" s="682"/>
      <c r="CJ53" s="661">
        <f>+データ一覧!V615</f>
        <v>0</v>
      </c>
      <c r="CK53" s="662"/>
      <c r="CL53" s="662"/>
      <c r="CM53" s="682"/>
      <c r="CN53" s="661">
        <f>+データ一覧!V616</f>
        <v>0</v>
      </c>
      <c r="CO53" s="662"/>
      <c r="CP53" s="662"/>
      <c r="CQ53" s="682"/>
      <c r="CR53" s="661">
        <f>+データ一覧!V617</f>
        <v>0</v>
      </c>
      <c r="CS53" s="662"/>
      <c r="CT53" s="662"/>
      <c r="CU53" s="682"/>
      <c r="CV53" s="661">
        <f>+データ一覧!V618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1917" t="s">
        <v>951</v>
      </c>
      <c r="AA54" s="1990"/>
      <c r="AB54" s="1990"/>
      <c r="AC54" s="1918"/>
      <c r="AD54" s="1919" t="s">
        <v>952</v>
      </c>
      <c r="AE54" s="1990"/>
      <c r="AF54" s="1990"/>
      <c r="AG54" s="1918"/>
      <c r="AH54" s="1920" t="s">
        <v>953</v>
      </c>
      <c r="AI54" s="1921"/>
      <c r="AJ54" s="1922"/>
      <c r="AK54" s="1920" t="s">
        <v>954</v>
      </c>
      <c r="AL54" s="1921"/>
      <c r="AM54" s="1923"/>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データ一覧!V620</f>
        <v>0</v>
      </c>
      <c r="CA54" s="662"/>
      <c r="CB54" s="682"/>
      <c r="CC54" s="661">
        <f>データ一覧!V621</f>
        <v>0</v>
      </c>
      <c r="CD54" s="662"/>
      <c r="CE54" s="682"/>
      <c r="CF54" s="661">
        <f>データ一覧!V622</f>
        <v>0</v>
      </c>
      <c r="CG54" s="662"/>
      <c r="CH54" s="662"/>
      <c r="CI54" s="682"/>
      <c r="CJ54" s="661">
        <f>データ一覧!V623</f>
        <v>0</v>
      </c>
      <c r="CK54" s="662"/>
      <c r="CL54" s="662"/>
      <c r="CM54" s="682"/>
      <c r="CN54" s="661">
        <f>データ一覧!V624</f>
        <v>0</v>
      </c>
      <c r="CO54" s="662"/>
      <c r="CP54" s="662"/>
      <c r="CQ54" s="682"/>
      <c r="CR54" s="661">
        <f>データ一覧!V625</f>
        <v>0</v>
      </c>
      <c r="CS54" s="662"/>
      <c r="CT54" s="662"/>
      <c r="CU54" s="682"/>
      <c r="CV54" s="661">
        <f>データ一覧!V626</f>
        <v>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1924"/>
      <c r="AA55" s="1915"/>
      <c r="AB55" s="1915"/>
      <c r="AC55" s="1925"/>
      <c r="AD55" s="1926"/>
      <c r="AE55" s="1915"/>
      <c r="AF55" s="1915"/>
      <c r="AG55" s="1925"/>
      <c r="AH55" s="1926"/>
      <c r="AI55" s="1915"/>
      <c r="AJ55" s="1925"/>
      <c r="AK55" s="1926"/>
      <c r="AL55" s="1915"/>
      <c r="AM55" s="1916"/>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データ一覧!V628</f>
        <v>4</v>
      </c>
      <c r="CA55" s="662"/>
      <c r="CB55" s="682"/>
      <c r="CC55" s="661">
        <f>データ一覧!V629</f>
        <v>0</v>
      </c>
      <c r="CD55" s="662"/>
      <c r="CE55" s="682"/>
      <c r="CF55" s="853">
        <f>データ一覧!V630</f>
        <v>63</v>
      </c>
      <c r="CG55" s="854"/>
      <c r="CH55" s="854"/>
      <c r="CI55" s="855"/>
      <c r="CJ55" s="853">
        <f>データ一覧!V631</f>
        <v>3</v>
      </c>
      <c r="CK55" s="854"/>
      <c r="CL55" s="854"/>
      <c r="CM55" s="855"/>
      <c r="CN55" s="853">
        <f>データ一覧!V632</f>
        <v>284</v>
      </c>
      <c r="CO55" s="854"/>
      <c r="CP55" s="854"/>
      <c r="CQ55" s="855"/>
      <c r="CR55" s="853">
        <f>データ一覧!V633</f>
        <v>149</v>
      </c>
      <c r="CS55" s="854"/>
      <c r="CT55" s="854"/>
      <c r="CU55" s="855"/>
      <c r="CV55" s="853">
        <f>データ一覧!V634</f>
        <v>135</v>
      </c>
      <c r="CW55" s="854"/>
      <c r="CX55" s="854"/>
      <c r="CY55" s="894"/>
    </row>
    <row r="56" spans="1:103" ht="15.75" customHeight="1" x14ac:dyDescent="0.15">
      <c r="A56" s="710" t="s">
        <v>379</v>
      </c>
      <c r="B56" s="632"/>
      <c r="C56" s="632"/>
      <c r="D56" s="632"/>
      <c r="E56" s="632"/>
      <c r="F56" s="632"/>
      <c r="G56" s="711"/>
      <c r="H56" s="715" t="str">
        <f>データ一覧!V99</f>
        <v>…</v>
      </c>
      <c r="I56" s="1081"/>
      <c r="J56" s="1585"/>
      <c r="K56" s="715" t="str">
        <f>データ一覧!V156</f>
        <v>…</v>
      </c>
      <c r="L56" s="1081"/>
      <c r="M56" s="1585"/>
      <c r="N56" s="715">
        <f>データ一覧!V100</f>
        <v>463</v>
      </c>
      <c r="O56" s="1081"/>
      <c r="P56" s="1585"/>
      <c r="Q56" s="715">
        <f>データ一覧!V157</f>
        <v>4179</v>
      </c>
      <c r="R56" s="1081"/>
      <c r="S56" s="1585"/>
      <c r="T56" s="715" t="str">
        <f>データ一覧!V101</f>
        <v>…</v>
      </c>
      <c r="U56" s="1081"/>
      <c r="V56" s="1585"/>
      <c r="W56" s="715" t="str">
        <f>データ一覧!V158</f>
        <v>…</v>
      </c>
      <c r="X56" s="1081"/>
      <c r="Y56" s="1586"/>
      <c r="Z56" s="1927"/>
      <c r="AA56" s="1991"/>
      <c r="AB56" s="1991"/>
      <c r="AC56" s="1928" t="s">
        <v>958</v>
      </c>
      <c r="AD56" s="1929"/>
      <c r="AE56" s="1991"/>
      <c r="AF56" s="1991"/>
      <c r="AG56" s="1928" t="s">
        <v>958</v>
      </c>
      <c r="AH56" s="1929"/>
      <c r="AI56" s="1991"/>
      <c r="AJ56" s="1928" t="s">
        <v>958</v>
      </c>
      <c r="AK56" s="1991"/>
      <c r="AL56" s="1991"/>
      <c r="AM56" s="1930" t="s">
        <v>792</v>
      </c>
      <c r="AN56" s="992" t="str">
        <f>データ一覧!$A$407</f>
        <v>6.4.1</v>
      </c>
      <c r="AO56" s="993"/>
      <c r="AP56" s="993"/>
      <c r="AQ56" s="994"/>
      <c r="AR56" s="727">
        <f>データ一覧!V407</f>
        <v>320</v>
      </c>
      <c r="AS56" s="728"/>
      <c r="AT56" s="728"/>
      <c r="AU56" s="200" t="s">
        <v>971</v>
      </c>
      <c r="AV56" s="727">
        <f>データ一覧!V408</f>
        <v>19.5</v>
      </c>
      <c r="AW56" s="728"/>
      <c r="AX56" s="728"/>
      <c r="AY56" s="201" t="s">
        <v>971</v>
      </c>
      <c r="AZ56" s="887">
        <f>データ一覧!V409</f>
        <v>70.3</v>
      </c>
      <c r="BA56" s="888"/>
      <c r="BB56" s="888"/>
      <c r="BC56" s="202" t="s">
        <v>971</v>
      </c>
      <c r="BD56" s="985">
        <f>データ一覧!V410</f>
        <v>230.2</v>
      </c>
      <c r="BE56" s="986"/>
      <c r="BF56" s="986"/>
      <c r="BG56" s="597" t="s">
        <v>972</v>
      </c>
      <c r="BH56" s="873" t="str">
        <f>データ一覧!$A$411</f>
        <v>7.4.1</v>
      </c>
      <c r="BI56" s="874"/>
      <c r="BJ56" s="874"/>
      <c r="BK56" s="875"/>
      <c r="BL56" s="1114">
        <f>データ一覧!V411</f>
        <v>0</v>
      </c>
      <c r="BM56" s="1855"/>
      <c r="BN56" s="1855"/>
      <c r="BO56" s="584" t="s">
        <v>971</v>
      </c>
      <c r="BP56" s="67" t="s">
        <v>775</v>
      </c>
      <c r="BQ56" s="632" t="s">
        <v>973</v>
      </c>
      <c r="BR56" s="632"/>
      <c r="BS56" s="632"/>
      <c r="BT56" s="632"/>
      <c r="BU56" s="632"/>
      <c r="BV56" s="632"/>
      <c r="BW56" s="632"/>
      <c r="BX56" s="632"/>
      <c r="BY56" s="162"/>
      <c r="BZ56" s="661">
        <f>データ一覧!V636</f>
        <v>0</v>
      </c>
      <c r="CA56" s="662"/>
      <c r="CB56" s="682"/>
      <c r="CC56" s="661">
        <f>データ一覧!V637</f>
        <v>0</v>
      </c>
      <c r="CD56" s="662"/>
      <c r="CE56" s="682"/>
      <c r="CF56" s="661">
        <f>データ一覧!V638</f>
        <v>0</v>
      </c>
      <c r="CG56" s="662"/>
      <c r="CH56" s="662"/>
      <c r="CI56" s="682"/>
      <c r="CJ56" s="661">
        <f>データ一覧!V639</f>
        <v>0</v>
      </c>
      <c r="CK56" s="662"/>
      <c r="CL56" s="662"/>
      <c r="CM56" s="682"/>
      <c r="CN56" s="661">
        <f>データ一覧!V640</f>
        <v>0</v>
      </c>
      <c r="CO56" s="662"/>
      <c r="CP56" s="662"/>
      <c r="CQ56" s="682"/>
      <c r="CR56" s="661">
        <f>データ一覧!V641</f>
        <v>0</v>
      </c>
      <c r="CS56" s="662"/>
      <c r="CT56" s="662"/>
      <c r="CU56" s="682"/>
      <c r="CV56" s="661">
        <f>データ一覧!V642</f>
        <v>0</v>
      </c>
      <c r="CW56" s="662"/>
      <c r="CX56" s="662"/>
      <c r="CY56" s="663"/>
    </row>
    <row r="57" spans="1:103" ht="15.75" customHeight="1" x14ac:dyDescent="0.15">
      <c r="A57" s="710" t="s">
        <v>974</v>
      </c>
      <c r="B57" s="632"/>
      <c r="C57" s="632"/>
      <c r="D57" s="632"/>
      <c r="E57" s="632"/>
      <c r="F57" s="632"/>
      <c r="G57" s="711"/>
      <c r="H57" s="715" t="str">
        <f>データ一覧!V102</f>
        <v>…</v>
      </c>
      <c r="I57" s="1081"/>
      <c r="J57" s="1585"/>
      <c r="K57" s="715" t="str">
        <f>データ一覧!V159</f>
        <v>…</v>
      </c>
      <c r="L57" s="1081"/>
      <c r="M57" s="1585"/>
      <c r="N57" s="715">
        <f>データ一覧!V103</f>
        <v>17</v>
      </c>
      <c r="O57" s="1081"/>
      <c r="P57" s="1585"/>
      <c r="Q57" s="715">
        <f>データ一覧!V160</f>
        <v>142</v>
      </c>
      <c r="R57" s="1081"/>
      <c r="S57" s="1585"/>
      <c r="T57" s="715" t="str">
        <f>データ一覧!V104</f>
        <v>…</v>
      </c>
      <c r="U57" s="1081"/>
      <c r="V57" s="1585"/>
      <c r="W57" s="715" t="str">
        <f>データ一覧!V161</f>
        <v>…</v>
      </c>
      <c r="X57" s="1081"/>
      <c r="Y57" s="1586"/>
      <c r="Z57" s="1931">
        <f>データ一覧!V282</f>
        <v>1</v>
      </c>
      <c r="AA57" s="1226"/>
      <c r="AB57" s="1226"/>
      <c r="AC57" s="1932"/>
      <c r="AD57" s="1933">
        <f>データ一覧!V283</f>
        <v>28</v>
      </c>
      <c r="AE57" s="1226"/>
      <c r="AF57" s="1226"/>
      <c r="AG57" s="1932"/>
      <c r="AH57" s="1934">
        <f>データ一覧!V284</f>
        <v>115</v>
      </c>
      <c r="AI57" s="1227"/>
      <c r="AJ57" s="1935"/>
      <c r="AK57" s="1936">
        <f>データ一覧!V285</f>
        <v>530.47</v>
      </c>
      <c r="AL57" s="1228"/>
      <c r="AM57" s="1937"/>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データ一覧!V644</f>
        <v>0</v>
      </c>
      <c r="CA57" s="680"/>
      <c r="CB57" s="681"/>
      <c r="CC57" s="679">
        <f>データ一覧!V645</f>
        <v>0</v>
      </c>
      <c r="CD57" s="680"/>
      <c r="CE57" s="681"/>
      <c r="CF57" s="679">
        <f>データ一覧!V646</f>
        <v>0</v>
      </c>
      <c r="CG57" s="680"/>
      <c r="CH57" s="680"/>
      <c r="CI57" s="681"/>
      <c r="CJ57" s="679">
        <f>データ一覧!V647</f>
        <v>0</v>
      </c>
      <c r="CK57" s="680"/>
      <c r="CL57" s="680"/>
      <c r="CM57" s="681"/>
      <c r="CN57" s="679">
        <f>データ一覧!V648</f>
        <v>0</v>
      </c>
      <c r="CO57" s="680"/>
      <c r="CP57" s="680"/>
      <c r="CQ57" s="681"/>
      <c r="CR57" s="679">
        <f>データ一覧!V649</f>
        <v>0</v>
      </c>
      <c r="CS57" s="680"/>
      <c r="CT57" s="680"/>
      <c r="CU57" s="681"/>
      <c r="CV57" s="679">
        <f>データ一覧!V650</f>
        <v>0</v>
      </c>
      <c r="CW57" s="680"/>
      <c r="CX57" s="680"/>
      <c r="CY57" s="1862"/>
    </row>
    <row r="58" spans="1:103" ht="15.75" customHeight="1" x14ac:dyDescent="0.15">
      <c r="A58" s="710" t="s">
        <v>979</v>
      </c>
      <c r="B58" s="632"/>
      <c r="C58" s="632"/>
      <c r="D58" s="632"/>
      <c r="E58" s="632"/>
      <c r="F58" s="632"/>
      <c r="G58" s="711"/>
      <c r="H58" s="715" t="str">
        <f>データ一覧!V105</f>
        <v>…</v>
      </c>
      <c r="I58" s="1081"/>
      <c r="J58" s="1585"/>
      <c r="K58" s="715" t="str">
        <f>データ一覧!V162</f>
        <v>…</v>
      </c>
      <c r="L58" s="1081"/>
      <c r="M58" s="1585"/>
      <c r="N58" s="896" t="str">
        <f>データ一覧!V106</f>
        <v>-</v>
      </c>
      <c r="O58" s="966"/>
      <c r="P58" s="1074"/>
      <c r="Q58" s="896" t="str">
        <f>データ一覧!V163</f>
        <v>-</v>
      </c>
      <c r="R58" s="966"/>
      <c r="S58" s="1074"/>
      <c r="T58" s="715" t="str">
        <f>データ一覧!V107</f>
        <v>…</v>
      </c>
      <c r="U58" s="1081"/>
      <c r="V58" s="1585"/>
      <c r="W58" s="715" t="str">
        <f>データ一覧!V164</f>
        <v>…</v>
      </c>
      <c r="X58" s="1081"/>
      <c r="Y58" s="1586"/>
      <c r="Z58" s="1938" t="s">
        <v>963</v>
      </c>
      <c r="AA58" s="1921"/>
      <c r="AB58" s="1921"/>
      <c r="AC58" s="1921"/>
      <c r="AD58" s="1921"/>
      <c r="AE58" s="1921"/>
      <c r="AF58" s="1921"/>
      <c r="AG58" s="1921"/>
      <c r="AH58" s="1921"/>
      <c r="AI58" s="1921"/>
      <c r="AJ58" s="1921"/>
      <c r="AK58" s="1921"/>
      <c r="AL58" s="1921"/>
      <c r="AM58" s="1923"/>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データ一覧!V108</f>
        <v>…</v>
      </c>
      <c r="I59" s="1081"/>
      <c r="J59" s="1585"/>
      <c r="K59" s="715" t="str">
        <f>データ一覧!V165</f>
        <v>…</v>
      </c>
      <c r="L59" s="1081"/>
      <c r="M59" s="1585"/>
      <c r="N59" s="715">
        <f>データ一覧!V109</f>
        <v>96</v>
      </c>
      <c r="O59" s="1081"/>
      <c r="P59" s="1585"/>
      <c r="Q59" s="715">
        <f>データ一覧!V166</f>
        <v>1065</v>
      </c>
      <c r="R59" s="1081"/>
      <c r="S59" s="1585"/>
      <c r="T59" s="715" t="str">
        <f>データ一覧!V110</f>
        <v>…</v>
      </c>
      <c r="U59" s="1081"/>
      <c r="V59" s="1585"/>
      <c r="W59" s="715" t="str">
        <f>データ一覧!V167</f>
        <v>…</v>
      </c>
      <c r="X59" s="1081"/>
      <c r="Y59" s="1586"/>
      <c r="Z59" s="1924"/>
      <c r="AA59" s="1915"/>
      <c r="AB59" s="1915"/>
      <c r="AC59" s="1915"/>
      <c r="AD59" s="1915"/>
      <c r="AE59" s="1915"/>
      <c r="AF59" s="1915"/>
      <c r="AG59" s="1915"/>
      <c r="AH59" s="1915"/>
      <c r="AI59" s="1915"/>
      <c r="AJ59" s="1915"/>
      <c r="AK59" s="1915"/>
      <c r="AL59" s="1915"/>
      <c r="AM59" s="1916"/>
      <c r="AN59" s="870" t="str">
        <f>データ一覧!$A$412</f>
        <v>7.3.31</v>
      </c>
      <c r="AO59" s="871"/>
      <c r="AP59" s="871"/>
      <c r="AQ59" s="872"/>
      <c r="AR59" s="598"/>
      <c r="AS59" s="725">
        <f>データ一覧!V412</f>
        <v>374</v>
      </c>
      <c r="AT59" s="725"/>
      <c r="AU59" s="726"/>
      <c r="AV59" s="598"/>
      <c r="AW59" s="725">
        <f>データ一覧!V414</f>
        <v>1539</v>
      </c>
      <c r="AX59" s="725"/>
      <c r="AY59" s="726"/>
      <c r="AZ59" s="598"/>
      <c r="BA59" s="725">
        <f>データ一覧!V415</f>
        <v>1366</v>
      </c>
      <c r="BB59" s="725"/>
      <c r="BC59" s="726"/>
      <c r="BD59" s="673">
        <f>データ一覧!V413</f>
        <v>75</v>
      </c>
      <c r="BE59" s="725"/>
      <c r="BF59" s="726"/>
      <c r="BG59" s="673">
        <f>データ一覧!V416</f>
        <v>195</v>
      </c>
      <c r="BH59" s="725"/>
      <c r="BI59" s="726"/>
      <c r="BJ59" s="673">
        <f>データ一覧!V417</f>
        <v>114</v>
      </c>
      <c r="BK59" s="674"/>
      <c r="BL59" s="675"/>
      <c r="BM59" s="673">
        <f>データ一覧!V418</f>
        <v>3594</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データ一覧!V111</f>
        <v>…</v>
      </c>
      <c r="I60" s="1081"/>
      <c r="J60" s="1585"/>
      <c r="K60" s="715" t="str">
        <f>データ一覧!V168</f>
        <v>…</v>
      </c>
      <c r="L60" s="1081"/>
      <c r="M60" s="1585"/>
      <c r="N60" s="715">
        <f>データ一覧!V112</f>
        <v>26</v>
      </c>
      <c r="O60" s="1081"/>
      <c r="P60" s="1585"/>
      <c r="Q60" s="715">
        <f>データ一覧!V169</f>
        <v>274</v>
      </c>
      <c r="R60" s="1081"/>
      <c r="S60" s="1585"/>
      <c r="T60" s="715" t="str">
        <f>データ一覧!V113</f>
        <v>…</v>
      </c>
      <c r="U60" s="1081"/>
      <c r="V60" s="1585"/>
      <c r="W60" s="715" t="str">
        <f>データ一覧!V170</f>
        <v>…</v>
      </c>
      <c r="X60" s="1081"/>
      <c r="Y60" s="1586"/>
      <c r="Z60" s="1938" t="s">
        <v>970</v>
      </c>
      <c r="AA60" s="1921"/>
      <c r="AB60" s="1921"/>
      <c r="AC60" s="1921"/>
      <c r="AD60" s="1921"/>
      <c r="AE60" s="1922"/>
      <c r="AF60" s="1920" t="s">
        <v>394</v>
      </c>
      <c r="AG60" s="1921"/>
      <c r="AH60" s="1921"/>
      <c r="AI60" s="1922"/>
      <c r="AJ60" s="1921" t="s">
        <v>395</v>
      </c>
      <c r="AK60" s="1921"/>
      <c r="AL60" s="1921"/>
      <c r="AM60" s="1923"/>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データ一覧!V114</f>
        <v>…</v>
      </c>
      <c r="I61" s="1081"/>
      <c r="J61" s="1585"/>
      <c r="K61" s="715" t="str">
        <f>データ一覧!V171</f>
        <v>…</v>
      </c>
      <c r="L61" s="1081"/>
      <c r="M61" s="1585"/>
      <c r="N61" s="715">
        <f>データ一覧!V115</f>
        <v>1</v>
      </c>
      <c r="O61" s="1081"/>
      <c r="P61" s="1585"/>
      <c r="Q61" s="715">
        <f>データ一覧!V172</f>
        <v>464</v>
      </c>
      <c r="R61" s="1081"/>
      <c r="S61" s="1585"/>
      <c r="T61" s="715" t="str">
        <f>データ一覧!V116</f>
        <v>…</v>
      </c>
      <c r="U61" s="1081"/>
      <c r="V61" s="1585"/>
      <c r="W61" s="715" t="str">
        <f>データ一覧!V173</f>
        <v>…</v>
      </c>
      <c r="X61" s="1081"/>
      <c r="Y61" s="1586"/>
      <c r="Z61" s="1924"/>
      <c r="AA61" s="1915"/>
      <c r="AB61" s="1915"/>
      <c r="AC61" s="1915"/>
      <c r="AD61" s="1915"/>
      <c r="AE61" s="1925"/>
      <c r="AF61" s="1926"/>
      <c r="AG61" s="1915"/>
      <c r="AH61" s="1915"/>
      <c r="AI61" s="1925"/>
      <c r="AJ61" s="1915"/>
      <c r="AK61" s="1915"/>
      <c r="AL61" s="1915"/>
      <c r="AM61" s="1916"/>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データ一覧!V117</f>
        <v>…</v>
      </c>
      <c r="I62" s="1081"/>
      <c r="J62" s="1585"/>
      <c r="K62" s="715" t="str">
        <f>データ一覧!V174</f>
        <v>…</v>
      </c>
      <c r="L62" s="1081"/>
      <c r="M62" s="1585"/>
      <c r="N62" s="715" t="str">
        <f>データ一覧!V118</f>
        <v>-</v>
      </c>
      <c r="O62" s="1081"/>
      <c r="P62" s="1585"/>
      <c r="Q62" s="715" t="str">
        <f>データ一覧!V175</f>
        <v>-</v>
      </c>
      <c r="R62" s="1081"/>
      <c r="S62" s="1585"/>
      <c r="T62" s="715" t="str">
        <f>データ一覧!V119</f>
        <v>…</v>
      </c>
      <c r="U62" s="1081"/>
      <c r="V62" s="1585"/>
      <c r="W62" s="715" t="str">
        <f>データ一覧!V176</f>
        <v>…</v>
      </c>
      <c r="X62" s="1081"/>
      <c r="Y62" s="1586"/>
      <c r="Z62" s="148"/>
      <c r="AA62" s="490"/>
      <c r="AB62" s="1991"/>
      <c r="AC62" s="1991"/>
      <c r="AD62" s="1991"/>
      <c r="AE62" s="1994" t="s">
        <v>873</v>
      </c>
      <c r="AF62" s="1929"/>
      <c r="AG62" s="1991"/>
      <c r="AH62" s="1991" t="s">
        <v>975</v>
      </c>
      <c r="AI62" s="510"/>
      <c r="AJ62" s="1991"/>
      <c r="AK62" s="1991"/>
      <c r="AL62" s="1991"/>
      <c r="AM62" s="151" t="s">
        <v>976</v>
      </c>
      <c r="AN62" s="870" t="str">
        <f>データ一覧!$A$422</f>
        <v>7.3.31</v>
      </c>
      <c r="AO62" s="871"/>
      <c r="AP62" s="871"/>
      <c r="AQ62" s="872"/>
      <c r="AR62" s="882">
        <f>データ一覧!V419</f>
        <v>5</v>
      </c>
      <c r="AS62" s="883"/>
      <c r="AT62" s="883"/>
      <c r="AU62" s="883"/>
      <c r="AV62" s="884"/>
      <c r="AW62" s="882">
        <f>データ一覧!V420</f>
        <v>5</v>
      </c>
      <c r="AX62" s="883"/>
      <c r="AY62" s="883"/>
      <c r="AZ62" s="883"/>
      <c r="BA62" s="884"/>
      <c r="BB62" s="883">
        <f>データ一覧!V421</f>
        <v>0</v>
      </c>
      <c r="BC62" s="883"/>
      <c r="BD62" s="883"/>
      <c r="BE62" s="885"/>
      <c r="BF62" s="1595" t="str">
        <f>+RIGHT(データ一覧!$A$422,2)</f>
        <v>31</v>
      </c>
      <c r="BG62" s="208" t="s">
        <v>892</v>
      </c>
      <c r="BH62" s="879">
        <f>データ一覧!V422</f>
        <v>1177</v>
      </c>
      <c r="BI62" s="880"/>
      <c r="BJ62" s="880"/>
      <c r="BK62" s="881"/>
      <c r="BL62" s="847">
        <f>データ一覧!V423</f>
        <v>176</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データ一覧!V120</f>
        <v>…</v>
      </c>
      <c r="I63" s="1081"/>
      <c r="J63" s="1585"/>
      <c r="K63" s="715" t="str">
        <f>データ一覧!V177</f>
        <v>…</v>
      </c>
      <c r="L63" s="1081"/>
      <c r="M63" s="1585"/>
      <c r="N63" s="715">
        <f>データ一覧!V121</f>
        <v>6</v>
      </c>
      <c r="O63" s="1081"/>
      <c r="P63" s="1585"/>
      <c r="Q63" s="715">
        <f>データ一覧!V178</f>
        <v>108</v>
      </c>
      <c r="R63" s="1081"/>
      <c r="S63" s="1585"/>
      <c r="T63" s="715" t="str">
        <f>データ一覧!V122</f>
        <v>…</v>
      </c>
      <c r="U63" s="1081"/>
      <c r="V63" s="1585"/>
      <c r="W63" s="715" t="str">
        <f>データ一覧!V179</f>
        <v>…</v>
      </c>
      <c r="X63" s="1081"/>
      <c r="Y63" s="1586"/>
      <c r="Z63" s="1940">
        <f>データ一覧!V286</f>
        <v>111</v>
      </c>
      <c r="AA63" s="1229"/>
      <c r="AB63" s="1229"/>
      <c r="AC63" s="1229"/>
      <c r="AD63" s="1229"/>
      <c r="AE63" s="1941"/>
      <c r="AF63" s="1942">
        <f>データ一覧!V287</f>
        <v>104</v>
      </c>
      <c r="AG63" s="1229"/>
      <c r="AH63" s="1229"/>
      <c r="AI63" s="1941"/>
      <c r="AJ63" s="1942">
        <f>データ一覧!V288</f>
        <v>7</v>
      </c>
      <c r="AK63" s="1229"/>
      <c r="AL63" s="1229"/>
      <c r="AM63" s="1943"/>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データ一覧!V651</f>
        <v>0</v>
      </c>
      <c r="BY63" s="966"/>
      <c r="BZ63" s="966"/>
      <c r="CA63" s="248"/>
      <c r="CB63" s="247"/>
      <c r="CC63" s="246"/>
      <c r="CD63" s="966">
        <f>データ一覧!V652</f>
        <v>0</v>
      </c>
      <c r="CE63" s="966"/>
      <c r="CF63" s="966"/>
      <c r="CG63" s="248"/>
      <c r="CH63" s="247"/>
      <c r="CI63" s="246"/>
      <c r="CJ63" s="648">
        <f>データ一覧!V653</f>
        <v>7</v>
      </c>
      <c r="CK63" s="648"/>
      <c r="CL63" s="648"/>
      <c r="CM63" s="248"/>
      <c r="CN63" s="247"/>
      <c r="CO63" s="246"/>
      <c r="CP63" s="1969">
        <f>データ一覧!V654</f>
        <v>1</v>
      </c>
      <c r="CQ63" s="1969"/>
      <c r="CR63" s="1969"/>
      <c r="CS63" s="248"/>
      <c r="CT63" s="247"/>
      <c r="CU63" s="246"/>
      <c r="CV63" s="966">
        <f>データ一覧!V655</f>
        <v>3</v>
      </c>
      <c r="CW63" s="966"/>
      <c r="CX63" s="966"/>
      <c r="CY63" s="151"/>
    </row>
    <row r="64" spans="1:103" ht="15.75" customHeight="1" x14ac:dyDescent="0.15">
      <c r="A64" s="710" t="s">
        <v>366</v>
      </c>
      <c r="B64" s="632"/>
      <c r="C64" s="632"/>
      <c r="D64" s="632"/>
      <c r="E64" s="632"/>
      <c r="F64" s="632"/>
      <c r="G64" s="711"/>
      <c r="H64" s="715" t="str">
        <f>データ一覧!V123</f>
        <v>…</v>
      </c>
      <c r="I64" s="1081"/>
      <c r="J64" s="1585"/>
      <c r="K64" s="715" t="str">
        <f>データ一覧!V180</f>
        <v>…</v>
      </c>
      <c r="L64" s="1081"/>
      <c r="M64" s="1585"/>
      <c r="N64" s="715">
        <f>データ一覧!V124</f>
        <v>62</v>
      </c>
      <c r="O64" s="1081"/>
      <c r="P64" s="1585"/>
      <c r="Q64" s="715">
        <f>データ一覧!V181</f>
        <v>342</v>
      </c>
      <c r="R64" s="1081"/>
      <c r="S64" s="1585"/>
      <c r="T64" s="715" t="str">
        <f>データ一覧!V125</f>
        <v>…</v>
      </c>
      <c r="U64" s="1081"/>
      <c r="V64" s="1585"/>
      <c r="W64" s="715" t="str">
        <f>データ一覧!V182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15" ht="15.75" customHeight="1" x14ac:dyDescent="0.15">
      <c r="A65" s="710" t="s">
        <v>1010</v>
      </c>
      <c r="B65" s="632"/>
      <c r="C65" s="632"/>
      <c r="D65" s="632"/>
      <c r="E65" s="632"/>
      <c r="F65" s="632"/>
      <c r="G65" s="711"/>
      <c r="H65" s="715" t="str">
        <f>データ一覧!V126</f>
        <v>…</v>
      </c>
      <c r="I65" s="1081"/>
      <c r="J65" s="1585"/>
      <c r="K65" s="715" t="str">
        <f>データ一覧!V183</f>
        <v>…</v>
      </c>
      <c r="L65" s="1081"/>
      <c r="M65" s="1585"/>
      <c r="N65" s="715">
        <f>データ一覧!V127</f>
        <v>2</v>
      </c>
      <c r="O65" s="1081"/>
      <c r="P65" s="1585"/>
      <c r="Q65" s="715">
        <f>データ一覧!V184</f>
        <v>13</v>
      </c>
      <c r="R65" s="1081"/>
      <c r="S65" s="1585"/>
      <c r="T65" s="715" t="str">
        <f>データ一覧!V128</f>
        <v>…</v>
      </c>
      <c r="U65" s="1081"/>
      <c r="V65" s="1585"/>
      <c r="W65" s="715" t="str">
        <f>データ一覧!V185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15" s="14" customFormat="1" ht="15.75" customHeight="1" x14ac:dyDescent="0.15">
      <c r="A66" s="710" t="s">
        <v>1012</v>
      </c>
      <c r="B66" s="632"/>
      <c r="C66" s="632"/>
      <c r="D66" s="632"/>
      <c r="E66" s="632"/>
      <c r="F66" s="632"/>
      <c r="G66" s="711"/>
      <c r="H66" s="715" t="str">
        <f>データ一覧!V129</f>
        <v>…</v>
      </c>
      <c r="I66" s="1081"/>
      <c r="J66" s="1585"/>
      <c r="K66" s="715" t="str">
        <f>データ一覧!V186</f>
        <v>…</v>
      </c>
      <c r="L66" s="1081"/>
      <c r="M66" s="1585"/>
      <c r="N66" s="715">
        <f>データ一覧!V130</f>
        <v>13</v>
      </c>
      <c r="O66" s="1081"/>
      <c r="P66" s="1585"/>
      <c r="Q66" s="715">
        <f>データ一覧!V187</f>
        <v>45</v>
      </c>
      <c r="R66" s="1081"/>
      <c r="S66" s="1585"/>
      <c r="T66" s="715" t="str">
        <f>データ一覧!V131</f>
        <v>…</v>
      </c>
      <c r="U66" s="1081"/>
      <c r="V66" s="1585"/>
      <c r="W66" s="715" t="str">
        <f>データ一覧!V188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データ一覧!V656</f>
        <v>6</v>
      </c>
      <c r="BW66" s="1882"/>
      <c r="BX66" s="1882"/>
      <c r="BY66" s="1882"/>
      <c r="BZ66" s="313"/>
      <c r="CA66" s="1101">
        <f>データ一覧!V657</f>
        <v>4</v>
      </c>
      <c r="CB66" s="1882"/>
      <c r="CC66" s="1882"/>
      <c r="CD66" s="1882"/>
      <c r="CE66" s="314"/>
      <c r="CF66" s="1101">
        <f>データ一覧!V658</f>
        <v>4</v>
      </c>
      <c r="CG66" s="1882"/>
      <c r="CH66" s="1882"/>
      <c r="CI66" s="1882"/>
      <c r="CJ66" s="314"/>
      <c r="CK66" s="1101">
        <f>データ一覧!V659</f>
        <v>11</v>
      </c>
      <c r="CL66" s="1882"/>
      <c r="CM66" s="1882"/>
      <c r="CN66" s="1882"/>
      <c r="CO66" s="313"/>
      <c r="CP66" s="1101">
        <f>データ一覧!V660</f>
        <v>0</v>
      </c>
      <c r="CQ66" s="1882"/>
      <c r="CR66" s="1882"/>
      <c r="CS66" s="1882"/>
      <c r="CT66" s="313"/>
      <c r="CU66" s="1101">
        <f>データ一覧!V661</f>
        <v>48</v>
      </c>
      <c r="CV66" s="1882"/>
      <c r="CW66" s="1882"/>
      <c r="CX66" s="1882"/>
      <c r="CY66" s="315"/>
      <c r="CZ66" s="3"/>
      <c r="DA66" s="3"/>
      <c r="DB66" s="3"/>
      <c r="DC66" s="3"/>
      <c r="DD66" s="3"/>
      <c r="DE66" s="3"/>
      <c r="DF66" s="3"/>
      <c r="DG66" s="3"/>
      <c r="DH66" s="3"/>
      <c r="DI66" s="3"/>
      <c r="DJ66" s="3"/>
      <c r="DK66" s="3"/>
    </row>
    <row r="67" spans="1:115" ht="15.75" customHeight="1" x14ac:dyDescent="0.15">
      <c r="A67" s="1593" t="s">
        <v>1017</v>
      </c>
      <c r="B67" s="921"/>
      <c r="C67" s="921"/>
      <c r="D67" s="921"/>
      <c r="E67" s="921"/>
      <c r="F67" s="921"/>
      <c r="G67" s="922"/>
      <c r="H67" s="715" t="str">
        <f>データ一覧!V132</f>
        <v>…</v>
      </c>
      <c r="I67" s="1081"/>
      <c r="J67" s="1585"/>
      <c r="K67" s="715" t="str">
        <f>データ一覧!V189</f>
        <v>…</v>
      </c>
      <c r="L67" s="1081"/>
      <c r="M67" s="1585"/>
      <c r="N67" s="715">
        <f>データ一覧!V133</f>
        <v>12</v>
      </c>
      <c r="O67" s="1081"/>
      <c r="P67" s="1585"/>
      <c r="Q67" s="715">
        <f>データ一覧!V190</f>
        <v>206</v>
      </c>
      <c r="R67" s="1081"/>
      <c r="S67" s="1585"/>
      <c r="T67" s="715" t="str">
        <f>データ一覧!V134</f>
        <v>…</v>
      </c>
      <c r="U67" s="1081"/>
      <c r="V67" s="1585"/>
      <c r="W67" s="715" t="str">
        <f>データ一覧!V191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15" ht="15.75" customHeight="1" x14ac:dyDescent="0.15">
      <c r="A68" s="710" t="s">
        <v>1026</v>
      </c>
      <c r="B68" s="632"/>
      <c r="C68" s="632"/>
      <c r="D68" s="632"/>
      <c r="E68" s="632"/>
      <c r="F68" s="632"/>
      <c r="G68" s="711"/>
      <c r="H68" s="715" t="str">
        <f>データ一覧!V135</f>
        <v>…</v>
      </c>
      <c r="I68" s="1081"/>
      <c r="J68" s="1585"/>
      <c r="K68" s="715" t="str">
        <f>データ一覧!V192</f>
        <v>…</v>
      </c>
      <c r="L68" s="1081"/>
      <c r="M68" s="1585"/>
      <c r="N68" s="715">
        <f>データ一覧!V136</f>
        <v>76</v>
      </c>
      <c r="O68" s="1081"/>
      <c r="P68" s="1585"/>
      <c r="Q68" s="715">
        <f>データ一覧!V193</f>
        <v>272</v>
      </c>
      <c r="R68" s="1081"/>
      <c r="S68" s="1585"/>
      <c r="T68" s="715" t="str">
        <f>データ一覧!V137</f>
        <v>…</v>
      </c>
      <c r="U68" s="1081"/>
      <c r="V68" s="1585"/>
      <c r="W68" s="715" t="str">
        <f>データ一覧!V194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15" ht="15.75" customHeight="1" x14ac:dyDescent="0.15">
      <c r="A69" s="1609" t="s">
        <v>371</v>
      </c>
      <c r="B69" s="1481"/>
      <c r="C69" s="1481"/>
      <c r="D69" s="1481"/>
      <c r="E69" s="1481"/>
      <c r="F69" s="1481"/>
      <c r="G69" s="1501"/>
      <c r="H69" s="715" t="str">
        <f>データ一覧!V138</f>
        <v>…</v>
      </c>
      <c r="I69" s="1081"/>
      <c r="J69" s="1585"/>
      <c r="K69" s="715" t="str">
        <f>データ一覧!V195</f>
        <v>…</v>
      </c>
      <c r="L69" s="1081"/>
      <c r="M69" s="1585"/>
      <c r="N69" s="715">
        <f>データ一覧!V139</f>
        <v>46</v>
      </c>
      <c r="O69" s="1081"/>
      <c r="P69" s="1585"/>
      <c r="Q69" s="715">
        <f>データ一覧!V196</f>
        <v>163</v>
      </c>
      <c r="R69" s="1081"/>
      <c r="S69" s="1585"/>
      <c r="T69" s="715" t="str">
        <f>データ一覧!V140</f>
        <v>…</v>
      </c>
      <c r="U69" s="1081"/>
      <c r="V69" s="1585"/>
      <c r="W69" s="715" t="str">
        <f>データ一覧!V197</f>
        <v>…</v>
      </c>
      <c r="X69" s="1081"/>
      <c r="Y69" s="1586"/>
      <c r="Z69" s="710" t="s">
        <v>1034</v>
      </c>
      <c r="AA69" s="632"/>
      <c r="AB69" s="632"/>
      <c r="AC69" s="711"/>
      <c r="AD69" s="721">
        <f>データ一覧!V289</f>
        <v>51</v>
      </c>
      <c r="AE69" s="1073"/>
      <c r="AF69" s="198"/>
      <c r="AG69" s="721">
        <f>データ一覧!V298</f>
        <v>247</v>
      </c>
      <c r="AH69" s="1073"/>
      <c r="AI69" s="198"/>
      <c r="AJ69" s="721">
        <f>データ一覧!V307</f>
        <v>3186</v>
      </c>
      <c r="AK69" s="1073"/>
      <c r="AL69" s="1073"/>
      <c r="AM69" s="199"/>
      <c r="AN69" s="840"/>
      <c r="AO69" s="730"/>
      <c r="AP69" s="730"/>
      <c r="AQ69" s="731"/>
      <c r="AR69" s="1610">
        <f>データ一覧!V424</f>
        <v>1665942.422596415</v>
      </c>
      <c r="AS69" s="796"/>
      <c r="AT69" s="796"/>
      <c r="AU69" s="796"/>
      <c r="AV69" s="797"/>
      <c r="AW69" s="1611">
        <f>データ一覧!V425</f>
        <v>1762785.8010527736</v>
      </c>
      <c r="AX69" s="1612"/>
      <c r="AY69" s="1612"/>
      <c r="AZ69" s="1612"/>
      <c r="BA69" s="1613"/>
      <c r="BB69" s="1531"/>
      <c r="BC69" s="1529"/>
      <c r="BD69" s="1529"/>
      <c r="BE69" s="1530"/>
      <c r="BF69" s="1611">
        <f>データ一覧!V426</f>
        <v>1665942.422596415</v>
      </c>
      <c r="BG69" s="1612"/>
      <c r="BH69" s="1612"/>
      <c r="BI69" s="1612"/>
      <c r="BJ69" s="1613"/>
      <c r="BK69" s="1611">
        <f>データ一覧!V427</f>
        <v>1706181.1310568228</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15" ht="15.75" customHeight="1" x14ac:dyDescent="0.15">
      <c r="A70" s="710" t="s">
        <v>372</v>
      </c>
      <c r="B70" s="632"/>
      <c r="C70" s="632"/>
      <c r="D70" s="632"/>
      <c r="E70" s="632"/>
      <c r="F70" s="632"/>
      <c r="G70" s="711"/>
      <c r="H70" s="715" t="str">
        <f>データ一覧!V141</f>
        <v>…</v>
      </c>
      <c r="I70" s="1081"/>
      <c r="J70" s="1585"/>
      <c r="K70" s="715" t="str">
        <f>データ一覧!V198</f>
        <v>…</v>
      </c>
      <c r="L70" s="1081"/>
      <c r="M70" s="1585"/>
      <c r="N70" s="715">
        <f>データ一覧!V142</f>
        <v>11</v>
      </c>
      <c r="O70" s="1081"/>
      <c r="P70" s="1585"/>
      <c r="Q70" s="715">
        <f>データ一覧!V199</f>
        <v>63</v>
      </c>
      <c r="R70" s="1081"/>
      <c r="S70" s="1585"/>
      <c r="T70" s="715" t="str">
        <f>データ一覧!V143</f>
        <v>…</v>
      </c>
      <c r="U70" s="1081"/>
      <c r="V70" s="1585"/>
      <c r="W70" s="715" t="str">
        <f>データ一覧!V200</f>
        <v>…</v>
      </c>
      <c r="X70" s="1081"/>
      <c r="Y70" s="1586"/>
      <c r="Z70" s="710" t="s">
        <v>1043</v>
      </c>
      <c r="AA70" s="632"/>
      <c r="AB70" s="632"/>
      <c r="AC70" s="711"/>
      <c r="AD70" s="721">
        <f>データ一覧!V290</f>
        <v>4</v>
      </c>
      <c r="AE70" s="1073"/>
      <c r="AF70" s="198"/>
      <c r="AG70" s="721">
        <f>データ一覧!V299</f>
        <v>14</v>
      </c>
      <c r="AH70" s="1073"/>
      <c r="AI70" s="198"/>
      <c r="AJ70" s="721">
        <f>データ一覧!V308</f>
        <v>248</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15" ht="15.75" customHeight="1" x14ac:dyDescent="0.15">
      <c r="A71" s="710" t="s">
        <v>373</v>
      </c>
      <c r="B71" s="632"/>
      <c r="C71" s="632"/>
      <c r="D71" s="632"/>
      <c r="E71" s="632"/>
      <c r="F71" s="632"/>
      <c r="G71" s="711"/>
      <c r="H71" s="715" t="str">
        <f>データ一覧!V144</f>
        <v>…</v>
      </c>
      <c r="I71" s="1081"/>
      <c r="J71" s="1585"/>
      <c r="K71" s="715" t="str">
        <f>データ一覧!V201</f>
        <v>…</v>
      </c>
      <c r="L71" s="1081"/>
      <c r="M71" s="1585"/>
      <c r="N71" s="715">
        <f>データ一覧!V145</f>
        <v>21</v>
      </c>
      <c r="O71" s="1081"/>
      <c r="P71" s="1585"/>
      <c r="Q71" s="715">
        <f>データ一覧!V202</f>
        <v>276</v>
      </c>
      <c r="R71" s="1081"/>
      <c r="S71" s="1585"/>
      <c r="T71" s="715" t="str">
        <f>データ一覧!V146</f>
        <v>…</v>
      </c>
      <c r="U71" s="1081"/>
      <c r="V71" s="1585"/>
      <c r="W71" s="715" t="str">
        <f>データ一覧!V203</f>
        <v>…</v>
      </c>
      <c r="X71" s="1081"/>
      <c r="Y71" s="1586"/>
      <c r="Z71" s="710" t="s">
        <v>1045</v>
      </c>
      <c r="AA71" s="632"/>
      <c r="AB71" s="632"/>
      <c r="AC71" s="711"/>
      <c r="AD71" s="721">
        <f>データ一覧!V291</f>
        <v>47</v>
      </c>
      <c r="AE71" s="1073"/>
      <c r="AF71" s="198"/>
      <c r="AG71" s="721">
        <f>データ一覧!V300</f>
        <v>233</v>
      </c>
      <c r="AH71" s="1073"/>
      <c r="AI71" s="198"/>
      <c r="AJ71" s="721">
        <f>データ一覧!V309</f>
        <v>2938</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データ一覧!V662</f>
        <v>114</v>
      </c>
      <c r="BV71" s="648"/>
      <c r="BW71" s="648"/>
      <c r="BX71" s="649"/>
      <c r="BY71" s="247" t="s">
        <v>1046</v>
      </c>
      <c r="BZ71" s="1011" t="str">
        <f>データ一覧!V663</f>
        <v>-</v>
      </c>
      <c r="CA71" s="1856"/>
      <c r="CB71" s="1010">
        <f>データ一覧!V664</f>
        <v>27</v>
      </c>
      <c r="CC71" s="1011"/>
      <c r="CD71" s="1104"/>
      <c r="CE71" s="247"/>
      <c r="CF71" s="1011" t="str">
        <f>データ一覧!V665</f>
        <v>-</v>
      </c>
      <c r="CG71" s="1856"/>
      <c r="CH71" s="647">
        <f>データ一覧!V666</f>
        <v>15</v>
      </c>
      <c r="CI71" s="648"/>
      <c r="CJ71" s="649"/>
      <c r="CK71" s="647">
        <f>データ一覧!V667</f>
        <v>11</v>
      </c>
      <c r="CL71" s="648"/>
      <c r="CM71" s="649"/>
      <c r="CN71" s="647">
        <f>データ一覧!V668</f>
        <v>3</v>
      </c>
      <c r="CO71" s="648"/>
      <c r="CP71" s="649"/>
      <c r="CQ71" s="647">
        <f>データ一覧!V669</f>
        <v>20</v>
      </c>
      <c r="CR71" s="648"/>
      <c r="CS71" s="649"/>
      <c r="CT71" s="647">
        <f>データ一覧!V670</f>
        <v>2</v>
      </c>
      <c r="CU71" s="648"/>
      <c r="CV71" s="649"/>
      <c r="CW71" s="647" t="str">
        <f>データ一覧!V671</f>
        <v>-</v>
      </c>
      <c r="CX71" s="648"/>
      <c r="CY71" s="1109"/>
    </row>
    <row r="72" spans="1:115" ht="15.75" customHeight="1" x14ac:dyDescent="0.15">
      <c r="A72" s="710" t="s">
        <v>374</v>
      </c>
      <c r="B72" s="632"/>
      <c r="C72" s="632"/>
      <c r="D72" s="632"/>
      <c r="E72" s="632"/>
      <c r="F72" s="632"/>
      <c r="G72" s="711"/>
      <c r="H72" s="715" t="str">
        <f>データ一覧!V147</f>
        <v>…</v>
      </c>
      <c r="I72" s="1081"/>
      <c r="J72" s="1585"/>
      <c r="K72" s="715" t="str">
        <f>データ一覧!V204</f>
        <v>…</v>
      </c>
      <c r="L72" s="1081"/>
      <c r="M72" s="1585"/>
      <c r="N72" s="715">
        <f>データ一覧!V148</f>
        <v>6</v>
      </c>
      <c r="O72" s="1081"/>
      <c r="P72" s="1585"/>
      <c r="Q72" s="715">
        <f>データ一覧!V205</f>
        <v>43</v>
      </c>
      <c r="R72" s="1081"/>
      <c r="S72" s="1585"/>
      <c r="T72" s="715" t="str">
        <f>データ一覧!V149</f>
        <v>…</v>
      </c>
      <c r="U72" s="1081"/>
      <c r="V72" s="1585"/>
      <c r="W72" s="715" t="str">
        <f>データ一覧!V206</f>
        <v>…</v>
      </c>
      <c r="X72" s="1081"/>
      <c r="Y72" s="1586"/>
      <c r="Z72" s="710" t="s">
        <v>1047</v>
      </c>
      <c r="AA72" s="632"/>
      <c r="AB72" s="632"/>
      <c r="AC72" s="711"/>
      <c r="AD72" s="721" t="str">
        <f>データ一覧!V292</f>
        <v>-</v>
      </c>
      <c r="AE72" s="1073"/>
      <c r="AF72" s="198"/>
      <c r="AG72" s="721" t="str">
        <f>データ一覧!V301</f>
        <v>-</v>
      </c>
      <c r="AH72" s="1073"/>
      <c r="AI72" s="198"/>
      <c r="AJ72" s="721" t="str">
        <f>データ一覧!V310</f>
        <v>-</v>
      </c>
      <c r="AK72" s="1073"/>
      <c r="AL72" s="1073"/>
      <c r="AM72" s="199"/>
      <c r="AN72" s="1618" t="s">
        <v>1048</v>
      </c>
      <c r="AO72" s="1619"/>
      <c r="AP72" s="1619"/>
      <c r="AQ72" s="1620"/>
      <c r="AR72" s="1611">
        <f>SUM(AR73:AV85)</f>
        <v>12268000</v>
      </c>
      <c r="AS72" s="1612"/>
      <c r="AT72" s="1612"/>
      <c r="AU72" s="1612"/>
      <c r="AV72" s="1613"/>
      <c r="AW72" s="1611">
        <f>SUM(AW73:BA85)</f>
        <v>13060480</v>
      </c>
      <c r="AX72" s="1612"/>
      <c r="AY72" s="1612"/>
      <c r="AZ72" s="1612"/>
      <c r="BA72" s="1613"/>
      <c r="BB72" s="1531" t="s">
        <v>565</v>
      </c>
      <c r="BC72" s="908"/>
      <c r="BD72" s="908"/>
      <c r="BE72" s="909"/>
      <c r="BF72" s="1611">
        <f>SUM(BF73:BJ85)</f>
        <v>12268000</v>
      </c>
      <c r="BG72" s="1612"/>
      <c r="BH72" s="1612"/>
      <c r="BI72" s="1612"/>
      <c r="BJ72" s="1613"/>
      <c r="BK72" s="718">
        <f>SUM(BK73:BO85)</f>
        <v>12641096</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15" ht="15.75" customHeight="1" x14ac:dyDescent="0.15">
      <c r="A73" s="710" t="s">
        <v>844</v>
      </c>
      <c r="B73" s="632"/>
      <c r="C73" s="632"/>
      <c r="D73" s="632"/>
      <c r="E73" s="632"/>
      <c r="F73" s="632"/>
      <c r="G73" s="711"/>
      <c r="H73" s="715" t="str">
        <f>データ一覧!V150</f>
        <v>…</v>
      </c>
      <c r="I73" s="1081"/>
      <c r="J73" s="1585"/>
      <c r="K73" s="715" t="str">
        <f>データ一覧!V207</f>
        <v>…</v>
      </c>
      <c r="L73" s="1081"/>
      <c r="M73" s="1585"/>
      <c r="N73" s="715">
        <f>データ一覧!V151</f>
        <v>68</v>
      </c>
      <c r="O73" s="1081"/>
      <c r="P73" s="1585"/>
      <c r="Q73" s="715">
        <f>データ一覧!V208</f>
        <v>703</v>
      </c>
      <c r="R73" s="1081"/>
      <c r="S73" s="1585"/>
      <c r="T73" s="715" t="str">
        <f>データ一覧!V152</f>
        <v>…</v>
      </c>
      <c r="U73" s="1081"/>
      <c r="V73" s="1585"/>
      <c r="W73" s="715" t="str">
        <f>データ一覧!V209</f>
        <v>…</v>
      </c>
      <c r="X73" s="1081"/>
      <c r="Y73" s="1586"/>
      <c r="Z73" s="702" t="s">
        <v>1049</v>
      </c>
      <c r="AA73" s="703"/>
      <c r="AB73" s="703"/>
      <c r="AC73" s="704"/>
      <c r="AD73" s="721">
        <f>データ一覧!V293</f>
        <v>2</v>
      </c>
      <c r="AE73" s="1073"/>
      <c r="AF73" s="198"/>
      <c r="AG73" s="721">
        <f>データ一覧!V302</f>
        <v>4</v>
      </c>
      <c r="AH73" s="1073"/>
      <c r="AI73" s="198"/>
      <c r="AJ73" s="721" t="str">
        <f>データ一覧!V311</f>
        <v>x</v>
      </c>
      <c r="AK73" s="1073"/>
      <c r="AL73" s="1073"/>
      <c r="AM73" s="199"/>
      <c r="AN73" s="1622" t="s">
        <v>570</v>
      </c>
      <c r="AO73" s="964"/>
      <c r="AP73" s="964"/>
      <c r="AQ73" s="965"/>
      <c r="AR73" s="718">
        <f>データ一覧!V429</f>
        <v>5007175</v>
      </c>
      <c r="AS73" s="719"/>
      <c r="AT73" s="719"/>
      <c r="AU73" s="719"/>
      <c r="AV73" s="720"/>
      <c r="AW73" s="718">
        <f>データ一覧!V443</f>
        <v>5605892</v>
      </c>
      <c r="AX73" s="719"/>
      <c r="AY73" s="719"/>
      <c r="AZ73" s="719"/>
      <c r="BA73" s="720"/>
      <c r="BB73" s="1534" t="s">
        <v>586</v>
      </c>
      <c r="BC73" s="919"/>
      <c r="BD73" s="919"/>
      <c r="BE73" s="920"/>
      <c r="BF73" s="718">
        <f>データ一覧!V457</f>
        <v>115807</v>
      </c>
      <c r="BG73" s="719"/>
      <c r="BH73" s="719"/>
      <c r="BI73" s="719"/>
      <c r="BJ73" s="720"/>
      <c r="BK73" s="718">
        <f>データ一覧!V471</f>
        <v>110996</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15" ht="15.75" customHeight="1" x14ac:dyDescent="0.15">
      <c r="A74" s="1187" t="s">
        <v>846</v>
      </c>
      <c r="B74" s="683"/>
      <c r="C74" s="683"/>
      <c r="D74" s="683"/>
      <c r="E74" s="683"/>
      <c r="F74" s="683"/>
      <c r="G74" s="1188"/>
      <c r="H74" s="716" t="str">
        <f>データ一覧!V153</f>
        <v>…</v>
      </c>
      <c r="I74" s="1771"/>
      <c r="J74" s="1831"/>
      <c r="K74" s="716" t="str">
        <f>データ一覧!V210</f>
        <v>…</v>
      </c>
      <c r="L74" s="1771"/>
      <c r="M74" s="1831"/>
      <c r="N74" s="1010" t="str">
        <f>データ一覧!V154</f>
        <v>…</v>
      </c>
      <c r="O74" s="1011"/>
      <c r="P74" s="1104"/>
      <c r="Q74" s="1010" t="str">
        <f>データ一覧!V211</f>
        <v>…</v>
      </c>
      <c r="R74" s="1011"/>
      <c r="S74" s="1104"/>
      <c r="T74" s="716" t="str">
        <f>データ一覧!V155</f>
        <v>…</v>
      </c>
      <c r="U74" s="1771"/>
      <c r="V74" s="1831"/>
      <c r="W74" s="716" t="str">
        <f>データ一覧!V212</f>
        <v>…</v>
      </c>
      <c r="X74" s="1771"/>
      <c r="Y74" s="1832"/>
      <c r="Z74" s="710" t="s">
        <v>1050</v>
      </c>
      <c r="AA74" s="632"/>
      <c r="AB74" s="632"/>
      <c r="AC74" s="711"/>
      <c r="AD74" s="721">
        <f>データ一覧!V294</f>
        <v>14</v>
      </c>
      <c r="AE74" s="1073"/>
      <c r="AF74" s="198"/>
      <c r="AG74" s="721">
        <f>データ一覧!V303</f>
        <v>96</v>
      </c>
      <c r="AH74" s="1073"/>
      <c r="AI74" s="198"/>
      <c r="AJ74" s="721">
        <f>データ一覧!V312</f>
        <v>1481</v>
      </c>
      <c r="AK74" s="1073"/>
      <c r="AL74" s="1073"/>
      <c r="AM74" s="199"/>
      <c r="AN74" s="1622" t="s">
        <v>571</v>
      </c>
      <c r="AO74" s="964"/>
      <c r="AP74" s="964"/>
      <c r="AQ74" s="965"/>
      <c r="AR74" s="718">
        <f>データ一覧!V430</f>
        <v>109764</v>
      </c>
      <c r="AS74" s="719"/>
      <c r="AT74" s="719"/>
      <c r="AU74" s="719"/>
      <c r="AV74" s="720"/>
      <c r="AW74" s="718">
        <f>データ一覧!V444</f>
        <v>104231</v>
      </c>
      <c r="AX74" s="719"/>
      <c r="AY74" s="719"/>
      <c r="AZ74" s="719"/>
      <c r="BA74" s="720"/>
      <c r="BB74" s="1534" t="s">
        <v>587</v>
      </c>
      <c r="BC74" s="919"/>
      <c r="BD74" s="919"/>
      <c r="BE74" s="920"/>
      <c r="BF74" s="718">
        <f>データ一覧!V458</f>
        <v>1953407</v>
      </c>
      <c r="BG74" s="719"/>
      <c r="BH74" s="719"/>
      <c r="BI74" s="719"/>
      <c r="BJ74" s="720"/>
      <c r="BK74" s="718">
        <f>データ一覧!V472</f>
        <v>2751074</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15"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データ一覧!V295</f>
        <v>8</v>
      </c>
      <c r="AE75" s="1073"/>
      <c r="AF75" s="198"/>
      <c r="AG75" s="721">
        <f>データ一覧!V304</f>
        <v>20</v>
      </c>
      <c r="AH75" s="1073"/>
      <c r="AI75" s="198"/>
      <c r="AJ75" s="721">
        <f>データ一覧!V313</f>
        <v>84</v>
      </c>
      <c r="AK75" s="1073"/>
      <c r="AL75" s="1073"/>
      <c r="AM75" s="199"/>
      <c r="AN75" s="1622" t="s">
        <v>572</v>
      </c>
      <c r="AO75" s="964"/>
      <c r="AP75" s="964"/>
      <c r="AQ75" s="965"/>
      <c r="AR75" s="718">
        <f>データ一覧!V431</f>
        <v>287300</v>
      </c>
      <c r="AS75" s="719"/>
      <c r="AT75" s="719"/>
      <c r="AU75" s="719"/>
      <c r="AV75" s="720"/>
      <c r="AW75" s="718">
        <f>データ一覧!V445</f>
        <v>290024</v>
      </c>
      <c r="AX75" s="719"/>
      <c r="AY75" s="719"/>
      <c r="AZ75" s="719"/>
      <c r="BA75" s="720"/>
      <c r="BB75" s="1534" t="s">
        <v>588</v>
      </c>
      <c r="BC75" s="919"/>
      <c r="BD75" s="919"/>
      <c r="BE75" s="920"/>
      <c r="BF75" s="718">
        <f>データ一覧!V459</f>
        <v>2311054</v>
      </c>
      <c r="BG75" s="719"/>
      <c r="BH75" s="719"/>
      <c r="BI75" s="719"/>
      <c r="BJ75" s="720"/>
      <c r="BK75" s="718">
        <f>データ一覧!V473</f>
        <v>2058052</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15"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データ一覧!V296</f>
        <v>22</v>
      </c>
      <c r="AE76" s="1073"/>
      <c r="AF76" s="198"/>
      <c r="AG76" s="721">
        <f>データ一覧!V305</f>
        <v>109</v>
      </c>
      <c r="AH76" s="1073"/>
      <c r="AI76" s="198"/>
      <c r="AJ76" s="721">
        <f>データ一覧!V314</f>
        <v>1336</v>
      </c>
      <c r="AK76" s="1073"/>
      <c r="AL76" s="1073"/>
      <c r="AM76" s="199"/>
      <c r="AN76" s="1635" t="s">
        <v>573</v>
      </c>
      <c r="AO76" s="1636"/>
      <c r="AP76" s="1636"/>
      <c r="AQ76" s="1637"/>
      <c r="AR76" s="718">
        <f>データ一覧!V432</f>
        <v>7000</v>
      </c>
      <c r="AS76" s="719"/>
      <c r="AT76" s="719"/>
      <c r="AU76" s="719"/>
      <c r="AV76" s="720"/>
      <c r="AW76" s="718">
        <f>データ一覧!V446</f>
        <v>42909</v>
      </c>
      <c r="AX76" s="719"/>
      <c r="AY76" s="719"/>
      <c r="AZ76" s="719"/>
      <c r="BA76" s="720"/>
      <c r="BB76" s="1534" t="s">
        <v>589</v>
      </c>
      <c r="BC76" s="919"/>
      <c r="BD76" s="919"/>
      <c r="BE76" s="920"/>
      <c r="BF76" s="718">
        <f>データ一覧!V460</f>
        <v>1257195</v>
      </c>
      <c r="BG76" s="719"/>
      <c r="BH76" s="719"/>
      <c r="BI76" s="719"/>
      <c r="BJ76" s="720"/>
      <c r="BK76" s="718">
        <f>データ一覧!V474</f>
        <v>1020647</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15"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データ一覧!V297</f>
        <v>1</v>
      </c>
      <c r="AE77" s="1073"/>
      <c r="AF77" s="198"/>
      <c r="AG77" s="721">
        <f>データ一覧!V306</f>
        <v>4</v>
      </c>
      <c r="AH77" s="1073"/>
      <c r="AI77" s="198"/>
      <c r="AJ77" s="721" t="str">
        <f>データ一覧!V315</f>
        <v>x</v>
      </c>
      <c r="AK77" s="1073"/>
      <c r="AL77" s="1073"/>
      <c r="AM77" s="199"/>
      <c r="AN77" s="1622" t="s">
        <v>574</v>
      </c>
      <c r="AO77" s="964"/>
      <c r="AP77" s="964"/>
      <c r="AQ77" s="965"/>
      <c r="AR77" s="718">
        <f>データ一覧!V433</f>
        <v>10000</v>
      </c>
      <c r="AS77" s="719"/>
      <c r="AT77" s="719"/>
      <c r="AU77" s="719"/>
      <c r="AV77" s="720"/>
      <c r="AW77" s="718">
        <f>データ一覧!V447</f>
        <v>78163</v>
      </c>
      <c r="AX77" s="719"/>
      <c r="AY77" s="719"/>
      <c r="AZ77" s="719"/>
      <c r="BA77" s="720"/>
      <c r="BB77" s="1534" t="s">
        <v>590</v>
      </c>
      <c r="BC77" s="919"/>
      <c r="BD77" s="919"/>
      <c r="BE77" s="920"/>
      <c r="BF77" s="718">
        <f>データ一覧!V461</f>
        <v>48761</v>
      </c>
      <c r="BG77" s="719"/>
      <c r="BH77" s="719"/>
      <c r="BI77" s="719"/>
      <c r="BJ77" s="720"/>
      <c r="BK77" s="718">
        <f>データ一覧!V475</f>
        <v>48102</v>
      </c>
      <c r="BL77" s="623"/>
      <c r="BM77" s="623"/>
      <c r="BN77" s="623"/>
      <c r="BO77" s="910"/>
      <c r="BP77" s="152"/>
      <c r="BQ77" s="153"/>
      <c r="BR77" s="1960">
        <f>データ一覧!V672</f>
        <v>0</v>
      </c>
      <c r="BS77" s="1960"/>
      <c r="BT77" s="1960"/>
      <c r="BU77" s="1960"/>
      <c r="BV77" s="1641"/>
      <c r="BW77" s="153"/>
      <c r="BX77" s="153"/>
      <c r="BY77" s="1642"/>
      <c r="BZ77" s="1641"/>
      <c r="CA77" s="1643">
        <f>データ一覧!V673</f>
        <v>5</v>
      </c>
      <c r="CB77" s="1643"/>
      <c r="CC77" s="1643"/>
      <c r="CD77" s="1643"/>
      <c r="CE77" s="153"/>
      <c r="CF77" s="1641"/>
      <c r="CG77" s="1644"/>
      <c r="CH77" s="1641"/>
      <c r="CI77" s="1641"/>
      <c r="CJ77" s="1643">
        <f>データ一覧!V674</f>
        <v>13</v>
      </c>
      <c r="CK77" s="1643"/>
      <c r="CL77" s="1643"/>
      <c r="CM77" s="1643"/>
      <c r="CN77" s="153"/>
      <c r="CO77" s="1641"/>
      <c r="CP77" s="1644"/>
      <c r="CQ77" s="153"/>
      <c r="CR77" s="153"/>
      <c r="CS77" s="1643">
        <f>データ一覧!V675</f>
        <v>4</v>
      </c>
      <c r="CT77" s="1643"/>
      <c r="CU77" s="1643"/>
      <c r="CV77" s="1643"/>
      <c r="CW77" s="153"/>
      <c r="CX77" s="1641"/>
      <c r="CY77" s="157"/>
    </row>
    <row r="78" spans="1:115"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データ一覧!V434</f>
        <v>39511</v>
      </c>
      <c r="AS78" s="719"/>
      <c r="AT78" s="719"/>
      <c r="AU78" s="719"/>
      <c r="AV78" s="720"/>
      <c r="AW78" s="718">
        <f>データ一覧!V448</f>
        <v>21739</v>
      </c>
      <c r="AX78" s="719"/>
      <c r="AY78" s="719"/>
      <c r="AZ78" s="719"/>
      <c r="BA78" s="720"/>
      <c r="BB78" s="1649" t="s">
        <v>591</v>
      </c>
      <c r="BC78" s="703"/>
      <c r="BD78" s="703"/>
      <c r="BE78" s="704"/>
      <c r="BF78" s="718">
        <f>データ一覧!V462</f>
        <v>1261139</v>
      </c>
      <c r="BG78" s="719"/>
      <c r="BH78" s="719"/>
      <c r="BI78" s="719"/>
      <c r="BJ78" s="720"/>
      <c r="BK78" s="718">
        <f>データ一覧!V476</f>
        <v>1203070</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15"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データ一覧!V435</f>
        <v>41512</v>
      </c>
      <c r="AS79" s="719"/>
      <c r="AT79" s="719"/>
      <c r="AU79" s="719"/>
      <c r="AV79" s="720"/>
      <c r="AW79" s="718">
        <f>データ一覧!V449</f>
        <v>39959</v>
      </c>
      <c r="AX79" s="719"/>
      <c r="AY79" s="719"/>
      <c r="AZ79" s="719"/>
      <c r="BA79" s="720"/>
      <c r="BB79" s="1534" t="s">
        <v>592</v>
      </c>
      <c r="BC79" s="919"/>
      <c r="BD79" s="919"/>
      <c r="BE79" s="920"/>
      <c r="BF79" s="718">
        <f>データ一覧!V463</f>
        <v>942571</v>
      </c>
      <c r="BG79" s="719"/>
      <c r="BH79" s="719"/>
      <c r="BI79" s="719"/>
      <c r="BJ79" s="720"/>
      <c r="BK79" s="718">
        <f>データ一覧!V477</f>
        <v>1629752</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15" ht="15.75" customHeight="1" x14ac:dyDescent="0.15">
      <c r="A80" s="1645" t="s">
        <v>1079</v>
      </c>
      <c r="B80" s="483" t="str">
        <f>+LEFT(データ一覧!$A$213)</f>
        <v>2</v>
      </c>
      <c r="C80" s="729" t="s">
        <v>734</v>
      </c>
      <c r="D80" s="730"/>
      <c r="E80" s="730"/>
      <c r="F80" s="731"/>
      <c r="G80" s="647">
        <f>データ一覧!V213</f>
        <v>270</v>
      </c>
      <c r="H80" s="648"/>
      <c r="I80" s="649"/>
      <c r="J80" s="1518" t="s">
        <v>1080</v>
      </c>
      <c r="K80" s="621"/>
      <c r="L80" s="621"/>
      <c r="M80" s="621"/>
      <c r="N80" s="622"/>
      <c r="O80" s="1944">
        <f>データ一覧!V217</f>
        <v>270</v>
      </c>
      <c r="P80" s="623"/>
      <c r="Q80" s="624"/>
      <c r="R80" s="1518" t="s">
        <v>1080</v>
      </c>
      <c r="S80" s="621"/>
      <c r="T80" s="621"/>
      <c r="U80" s="621"/>
      <c r="V80" s="622"/>
      <c r="W80" s="647">
        <f>データ一覧!V233</f>
        <v>605</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データ一覧!V436</f>
        <v>2932783</v>
      </c>
      <c r="AS80" s="719"/>
      <c r="AT80" s="719"/>
      <c r="AU80" s="719"/>
      <c r="AV80" s="720"/>
      <c r="AW80" s="718">
        <f>データ一覧!V450</f>
        <v>2592796</v>
      </c>
      <c r="AX80" s="719"/>
      <c r="AY80" s="719"/>
      <c r="AZ80" s="719"/>
      <c r="BA80" s="720"/>
      <c r="BB80" s="1534" t="s">
        <v>593</v>
      </c>
      <c r="BC80" s="919"/>
      <c r="BD80" s="919"/>
      <c r="BE80" s="920"/>
      <c r="BF80" s="718">
        <f>データ一覧!V464</f>
        <v>1458591</v>
      </c>
      <c r="BG80" s="719"/>
      <c r="BH80" s="719"/>
      <c r="BI80" s="719"/>
      <c r="BJ80" s="720"/>
      <c r="BK80" s="718">
        <f>データ一覧!V478</f>
        <v>1455126</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15" ht="15.75" customHeight="1" x14ac:dyDescent="0.15">
      <c r="A81" s="1645" t="s">
        <v>1084</v>
      </c>
      <c r="B81" s="483" t="s">
        <v>892</v>
      </c>
      <c r="C81" s="214" t="s">
        <v>1085</v>
      </c>
      <c r="D81" s="595"/>
      <c r="E81" s="595"/>
      <c r="F81" s="596"/>
      <c r="G81" s="647">
        <f>データ一覧!V214</f>
        <v>255</v>
      </c>
      <c r="H81" s="648"/>
      <c r="I81" s="649"/>
      <c r="J81" s="1518" t="s">
        <v>1086</v>
      </c>
      <c r="K81" s="621"/>
      <c r="L81" s="621"/>
      <c r="M81" s="621"/>
      <c r="N81" s="622"/>
      <c r="O81" s="1944">
        <f>データ一覧!V218</f>
        <v>50</v>
      </c>
      <c r="P81" s="623"/>
      <c r="Q81" s="624"/>
      <c r="R81" s="1651" t="s">
        <v>1087</v>
      </c>
      <c r="S81" s="1652"/>
      <c r="T81" s="1652"/>
      <c r="U81" s="1652"/>
      <c r="V81" s="1653"/>
      <c r="W81" s="647">
        <f>データ一覧!V234</f>
        <v>29</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データ一覧!V437</f>
        <v>2075539</v>
      </c>
      <c r="AS81" s="719"/>
      <c r="AT81" s="719"/>
      <c r="AU81" s="719"/>
      <c r="AV81" s="720"/>
      <c r="AW81" s="718">
        <f>データ一覧!V451</f>
        <v>2285675</v>
      </c>
      <c r="AX81" s="719"/>
      <c r="AY81" s="719"/>
      <c r="AZ81" s="719"/>
      <c r="BA81" s="720"/>
      <c r="BB81" s="1534" t="s">
        <v>594</v>
      </c>
      <c r="BC81" s="919"/>
      <c r="BD81" s="919"/>
      <c r="BE81" s="920"/>
      <c r="BF81" s="718">
        <f>データ一覧!V465</f>
        <v>319005</v>
      </c>
      <c r="BG81" s="719"/>
      <c r="BH81" s="719"/>
      <c r="BI81" s="719"/>
      <c r="BJ81" s="720"/>
      <c r="BK81" s="718">
        <f>データ一覧!V479</f>
        <v>388136</v>
      </c>
      <c r="BL81" s="623"/>
      <c r="BM81" s="623"/>
      <c r="BN81" s="623"/>
      <c r="BO81" s="910"/>
      <c r="BP81" s="67"/>
      <c r="BQ81" s="770">
        <f>データ一覧!V676</f>
        <v>2</v>
      </c>
      <c r="BR81" s="770"/>
      <c r="BS81" s="770"/>
      <c r="BT81" s="162"/>
      <c r="BU81" s="150"/>
      <c r="BV81" s="648">
        <f>データ一覧!V677</f>
        <v>0</v>
      </c>
      <c r="BW81" s="648"/>
      <c r="BX81" s="648"/>
      <c r="BY81" s="162"/>
      <c r="BZ81" s="150"/>
      <c r="CA81" s="648">
        <f>データ一覧!V678</f>
        <v>20</v>
      </c>
      <c r="CB81" s="648"/>
      <c r="CC81" s="648"/>
      <c r="CD81" s="162"/>
      <c r="CE81" s="769">
        <f>データ一覧!V679</f>
        <v>2270</v>
      </c>
      <c r="CF81" s="770"/>
      <c r="CG81" s="770"/>
      <c r="CH81" s="770"/>
      <c r="CI81" s="771"/>
      <c r="CJ81" s="287"/>
      <c r="CK81" s="719">
        <f>データ一覧!V680</f>
        <v>5</v>
      </c>
      <c r="CL81" s="719"/>
      <c r="CM81" s="720"/>
      <c r="CN81" s="67"/>
      <c r="CO81" s="770">
        <f>データ一覧!V681</f>
        <v>21</v>
      </c>
      <c r="CP81" s="770"/>
      <c r="CQ81" s="771"/>
      <c r="CR81" s="150"/>
      <c r="CS81" s="770">
        <f>データ一覧!V682</f>
        <v>25</v>
      </c>
      <c r="CT81" s="770"/>
      <c r="CU81" s="771"/>
      <c r="CV81" s="150"/>
      <c r="CW81" s="770">
        <f>データ一覧!V683</f>
        <v>274</v>
      </c>
      <c r="CX81" s="770"/>
      <c r="CY81" s="785"/>
    </row>
    <row r="82" spans="1:115" ht="15.75" customHeight="1" x14ac:dyDescent="0.15">
      <c r="A82" s="1645" t="s">
        <v>1089</v>
      </c>
      <c r="B82" s="483" t="str">
        <f>+LEFT(データ一覧!$A$213,1)</f>
        <v>2</v>
      </c>
      <c r="C82" s="214" t="s">
        <v>384</v>
      </c>
      <c r="D82" s="595"/>
      <c r="E82" s="595"/>
      <c r="F82" s="596"/>
      <c r="G82" s="647">
        <f>データ一覧!V215</f>
        <v>15</v>
      </c>
      <c r="H82" s="648"/>
      <c r="I82" s="649"/>
      <c r="J82" s="1518" t="s">
        <v>388</v>
      </c>
      <c r="K82" s="621"/>
      <c r="L82" s="621"/>
      <c r="M82" s="621"/>
      <c r="N82" s="622"/>
      <c r="O82" s="1944">
        <f>データ一覧!V219</f>
        <v>119</v>
      </c>
      <c r="P82" s="623"/>
      <c r="Q82" s="624"/>
      <c r="R82" s="150" t="s">
        <v>1090</v>
      </c>
      <c r="S82" s="1661"/>
      <c r="T82" s="1661"/>
      <c r="U82" s="1661"/>
      <c r="V82" s="1662"/>
      <c r="W82" s="647">
        <f>データ一覧!V235</f>
        <v>67</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データ一覧!V438</f>
        <v>114885</v>
      </c>
      <c r="AS82" s="719"/>
      <c r="AT82" s="719"/>
      <c r="AU82" s="719"/>
      <c r="AV82" s="720"/>
      <c r="AW82" s="718">
        <f>データ一覧!V452</f>
        <v>207468</v>
      </c>
      <c r="AX82" s="719"/>
      <c r="AY82" s="719"/>
      <c r="AZ82" s="719"/>
      <c r="BA82" s="720"/>
      <c r="BB82" s="1534" t="s">
        <v>595</v>
      </c>
      <c r="BC82" s="919"/>
      <c r="BD82" s="919"/>
      <c r="BE82" s="920"/>
      <c r="BF82" s="718">
        <f>データ一覧!V466</f>
        <v>2352663</v>
      </c>
      <c r="BG82" s="719"/>
      <c r="BH82" s="719"/>
      <c r="BI82" s="719"/>
      <c r="BJ82" s="720"/>
      <c r="BK82" s="718">
        <f>データ一覧!V480</f>
        <v>1757715</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15" ht="15.75" customHeight="1" x14ac:dyDescent="0.15">
      <c r="A83" s="1645" t="s">
        <v>1093</v>
      </c>
      <c r="B83" s="483" t="s">
        <v>892</v>
      </c>
      <c r="C83" s="150"/>
      <c r="D83" s="67" t="s">
        <v>1094</v>
      </c>
      <c r="E83" s="67"/>
      <c r="F83" s="162"/>
      <c r="G83" s="647">
        <f>データ一覧!V216</f>
        <v>9</v>
      </c>
      <c r="H83" s="648"/>
      <c r="I83" s="649"/>
      <c r="J83" s="1668" t="s">
        <v>1095</v>
      </c>
      <c r="K83" s="1669"/>
      <c r="L83" s="1669"/>
      <c r="M83" s="1669"/>
      <c r="N83" s="1670"/>
      <c r="O83" s="1944">
        <f>データ一覧!V220</f>
        <v>71</v>
      </c>
      <c r="P83" s="623"/>
      <c r="Q83" s="624"/>
      <c r="R83" s="150" t="s">
        <v>1096</v>
      </c>
      <c r="S83" s="67"/>
      <c r="T83" s="67"/>
      <c r="U83" s="67"/>
      <c r="V83" s="162"/>
      <c r="W83" s="647">
        <f>データ一覧!V236</f>
        <v>61</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データ一覧!V439</f>
        <v>1305647</v>
      </c>
      <c r="AS83" s="719"/>
      <c r="AT83" s="719"/>
      <c r="AU83" s="719"/>
      <c r="AV83" s="720"/>
      <c r="AW83" s="718">
        <f>データ一覧!V453</f>
        <v>1226858</v>
      </c>
      <c r="AX83" s="719"/>
      <c r="AY83" s="719"/>
      <c r="AZ83" s="719"/>
      <c r="BA83" s="720"/>
      <c r="BB83" s="1534" t="s">
        <v>596</v>
      </c>
      <c r="BC83" s="919"/>
      <c r="BD83" s="919"/>
      <c r="BE83" s="920"/>
      <c r="BF83" s="718">
        <f>データ一覧!V467</f>
        <v>94501</v>
      </c>
      <c r="BG83" s="719"/>
      <c r="BH83" s="719"/>
      <c r="BI83" s="719"/>
      <c r="BJ83" s="720"/>
      <c r="BK83" s="718">
        <f>データ一覧!V481</f>
        <v>48718</v>
      </c>
      <c r="BL83" s="623"/>
      <c r="BM83" s="623"/>
      <c r="BN83" s="623"/>
      <c r="BO83" s="910"/>
      <c r="BP83" s="779"/>
      <c r="BQ83" s="780"/>
      <c r="BR83" s="780"/>
      <c r="BS83" s="780"/>
      <c r="BT83" s="780"/>
      <c r="BU83" s="780"/>
      <c r="BV83" s="780"/>
      <c r="BW83" s="780"/>
      <c r="BX83" s="780"/>
      <c r="BY83" s="780"/>
      <c r="BZ83" s="780"/>
      <c r="CA83" s="780"/>
      <c r="CB83" s="780"/>
      <c r="CC83" s="780"/>
      <c r="CD83" s="780"/>
      <c r="CE83" s="780"/>
      <c r="CF83" s="780"/>
      <c r="CG83" s="780"/>
      <c r="CH83" s="780"/>
      <c r="CI83" s="780"/>
      <c r="CJ83" s="780"/>
      <c r="CK83" s="780"/>
      <c r="CL83" s="780"/>
      <c r="CM83" s="780"/>
      <c r="CN83" s="780"/>
      <c r="CO83" s="780"/>
      <c r="CP83" s="780"/>
      <c r="CQ83" s="780"/>
      <c r="CR83" s="780"/>
      <c r="CS83" s="780"/>
      <c r="CT83" s="780"/>
      <c r="CU83" s="780"/>
      <c r="CV83" s="780"/>
      <c r="CW83" s="780"/>
      <c r="CX83" s="780"/>
      <c r="CY83" s="784"/>
    </row>
    <row r="84" spans="1:115"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944">
        <f>データ一覧!V221</f>
        <v>8</v>
      </c>
      <c r="P84" s="623"/>
      <c r="Q84" s="624"/>
      <c r="R84" s="150" t="s">
        <v>1099</v>
      </c>
      <c r="S84" s="67"/>
      <c r="T84" s="67"/>
      <c r="U84" s="67"/>
      <c r="V84" s="162"/>
      <c r="W84" s="647">
        <f>データ一覧!V237</f>
        <v>44</v>
      </c>
      <c r="X84" s="648"/>
      <c r="Y84" s="1109"/>
      <c r="Z84" s="67"/>
      <c r="AA84" s="1672">
        <f>データ一覧!V316</f>
        <v>3853</v>
      </c>
      <c r="AB84" s="1672"/>
      <c r="AC84" s="259" t="s">
        <v>1100</v>
      </c>
      <c r="AD84" s="1673">
        <f>データ一覧!V317</f>
        <v>30</v>
      </c>
      <c r="AE84" s="945"/>
      <c r="AF84" s="259" t="s">
        <v>1100</v>
      </c>
      <c r="AG84" s="1673">
        <f>データ一覧!V318</f>
        <v>13</v>
      </c>
      <c r="AH84" s="945"/>
      <c r="AI84" s="259" t="s">
        <v>1100</v>
      </c>
      <c r="AJ84" s="150"/>
      <c r="AK84" s="742">
        <f>データ一覧!V319</f>
        <v>3870</v>
      </c>
      <c r="AL84" s="742"/>
      <c r="AM84" s="1675" t="s">
        <v>1100</v>
      </c>
      <c r="AN84" s="1622" t="s">
        <v>581</v>
      </c>
      <c r="AO84" s="964"/>
      <c r="AP84" s="964"/>
      <c r="AQ84" s="965"/>
      <c r="AR84" s="647">
        <f>データ一覧!V440</f>
        <v>0</v>
      </c>
      <c r="AS84" s="648"/>
      <c r="AT84" s="648"/>
      <c r="AU84" s="648"/>
      <c r="AV84" s="649"/>
      <c r="AW84" s="647">
        <f>データ一覧!V454</f>
        <v>0</v>
      </c>
      <c r="AX84" s="648"/>
      <c r="AY84" s="648"/>
      <c r="AZ84" s="648"/>
      <c r="BA84" s="649"/>
      <c r="BB84" s="1534" t="s">
        <v>597</v>
      </c>
      <c r="BC84" s="919"/>
      <c r="BD84" s="919"/>
      <c r="BE84" s="920"/>
      <c r="BF84" s="718">
        <f>データ一覧!V468</f>
        <v>133306</v>
      </c>
      <c r="BG84" s="719"/>
      <c r="BH84" s="719"/>
      <c r="BI84" s="719"/>
      <c r="BJ84" s="720"/>
      <c r="BK84" s="718">
        <f>データ一覧!V482</f>
        <v>169708</v>
      </c>
      <c r="BL84" s="623"/>
      <c r="BM84" s="623"/>
      <c r="BN84" s="623"/>
      <c r="BO84" s="910"/>
      <c r="BP84" s="317"/>
      <c r="BQ84" s="318"/>
      <c r="BR84" s="318"/>
      <c r="BS84" s="318"/>
      <c r="BT84" s="176"/>
      <c r="BU84" s="1269" t="s">
        <v>1602</v>
      </c>
      <c r="BV84" s="1270"/>
      <c r="BW84" s="1270"/>
      <c r="BX84" s="1270"/>
      <c r="BY84" s="1270"/>
      <c r="BZ84" s="1270"/>
      <c r="CA84" s="1270"/>
      <c r="CB84" s="1270"/>
      <c r="CC84" s="1270"/>
      <c r="CD84" s="1270"/>
      <c r="CE84" s="1270"/>
      <c r="CF84" s="1270"/>
      <c r="CG84" s="1270"/>
      <c r="CH84" s="1270"/>
      <c r="CI84" s="1270"/>
      <c r="CJ84" s="1270"/>
      <c r="CK84" s="1270"/>
      <c r="CL84" s="1270"/>
      <c r="CM84" s="1270"/>
      <c r="CN84" s="1270"/>
      <c r="CO84" s="1270"/>
      <c r="CP84" s="1270"/>
      <c r="CQ84" s="1270"/>
      <c r="CR84" s="1270"/>
      <c r="CS84" s="1270"/>
      <c r="CT84" s="1270"/>
      <c r="CU84" s="1270"/>
      <c r="CV84" s="1270"/>
      <c r="CW84" s="1270"/>
      <c r="CX84" s="1270"/>
      <c r="CY84" s="1271"/>
    </row>
    <row r="85" spans="1:115" ht="15.75" customHeight="1" x14ac:dyDescent="0.15">
      <c r="A85" s="1645" t="s">
        <v>1101</v>
      </c>
      <c r="B85" s="483"/>
      <c r="C85" s="150"/>
      <c r="D85" s="67"/>
      <c r="E85" s="590"/>
      <c r="F85" s="314"/>
      <c r="G85" s="648"/>
      <c r="H85" s="648"/>
      <c r="I85" s="649"/>
      <c r="J85" s="1668" t="s">
        <v>1102</v>
      </c>
      <c r="K85" s="1669"/>
      <c r="L85" s="1669"/>
      <c r="M85" s="1669"/>
      <c r="N85" s="1670"/>
      <c r="O85" s="1944">
        <f>データ一覧!V222</f>
        <v>12</v>
      </c>
      <c r="P85" s="623"/>
      <c r="Q85" s="624"/>
      <c r="R85" s="150" t="s">
        <v>1103</v>
      </c>
      <c r="S85" s="67"/>
      <c r="T85" s="67"/>
      <c r="U85" s="67"/>
      <c r="V85" s="162"/>
      <c r="W85" s="647">
        <f>データ一覧!V238</f>
        <v>12</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データ一覧!V441</f>
        <v>336884</v>
      </c>
      <c r="AS85" s="719"/>
      <c r="AT85" s="719"/>
      <c r="AU85" s="719"/>
      <c r="AV85" s="720"/>
      <c r="AW85" s="718">
        <f>データ一覧!V455</f>
        <v>564766</v>
      </c>
      <c r="AX85" s="719"/>
      <c r="AY85" s="719"/>
      <c r="AZ85" s="719"/>
      <c r="BA85" s="720"/>
      <c r="BB85" s="1534" t="s">
        <v>1104</v>
      </c>
      <c r="BC85" s="919"/>
      <c r="BD85" s="919"/>
      <c r="BE85" s="920"/>
      <c r="BF85" s="718">
        <f>データ一覧!V469</f>
        <v>20000</v>
      </c>
      <c r="BG85" s="719"/>
      <c r="BH85" s="719"/>
      <c r="BI85" s="719"/>
      <c r="BJ85" s="720"/>
      <c r="BK85" s="647">
        <f>データ一覧!V483</f>
        <v>0</v>
      </c>
      <c r="BL85" s="1833"/>
      <c r="BM85" s="1833"/>
      <c r="BN85" s="1833"/>
      <c r="BO85" s="1803"/>
      <c r="BP85" s="319" t="s">
        <v>1234</v>
      </c>
      <c r="BQ85" s="67"/>
      <c r="BR85" s="67"/>
      <c r="BS85" s="215"/>
      <c r="BT85" s="162"/>
      <c r="BU85" s="1200"/>
      <c r="BV85" s="1268"/>
      <c r="BW85" s="1268"/>
      <c r="BX85" s="1268"/>
      <c r="BY85" s="1268"/>
      <c r="BZ85" s="1268"/>
      <c r="CA85" s="1268"/>
      <c r="CB85" s="1268"/>
      <c r="CC85" s="1268"/>
      <c r="CD85" s="1268"/>
      <c r="CE85" s="1268"/>
      <c r="CF85" s="1268"/>
      <c r="CG85" s="1268"/>
      <c r="CH85" s="1268"/>
      <c r="CI85" s="1268"/>
      <c r="CJ85" s="1268"/>
      <c r="CK85" s="1268"/>
      <c r="CL85" s="1268"/>
      <c r="CM85" s="1268"/>
      <c r="CN85" s="1268"/>
      <c r="CO85" s="1268"/>
      <c r="CP85" s="1268"/>
      <c r="CQ85" s="1268"/>
      <c r="CR85" s="1268"/>
      <c r="CS85" s="1268"/>
      <c r="CT85" s="1268"/>
      <c r="CU85" s="1268"/>
      <c r="CV85" s="1268"/>
      <c r="CW85" s="1268"/>
      <c r="CX85" s="1268"/>
      <c r="CY85" s="1202"/>
    </row>
    <row r="86" spans="1:115" ht="15.75" customHeight="1" x14ac:dyDescent="0.15">
      <c r="A86" s="1645" t="s">
        <v>1093</v>
      </c>
      <c r="B86" s="1682"/>
      <c r="C86" s="171"/>
      <c r="D86" s="172"/>
      <c r="E86" s="172"/>
      <c r="F86" s="173"/>
      <c r="G86" s="648"/>
      <c r="H86" s="648"/>
      <c r="I86" s="649"/>
      <c r="J86" s="1668" t="s">
        <v>1110</v>
      </c>
      <c r="K86" s="1669"/>
      <c r="L86" s="1669"/>
      <c r="M86" s="1669"/>
      <c r="N86" s="1670"/>
      <c r="O86" s="1944">
        <f>データ一覧!V223</f>
        <v>10</v>
      </c>
      <c r="P86" s="623"/>
      <c r="Q86" s="624"/>
      <c r="R86" s="1683" t="s">
        <v>1111</v>
      </c>
      <c r="S86" s="1684"/>
      <c r="T86" s="1684"/>
      <c r="U86" s="1684"/>
      <c r="V86" s="1685"/>
      <c r="W86" s="647">
        <f>データ一覧!V239</f>
        <v>392</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1235</v>
      </c>
      <c r="BQ86" s="215"/>
      <c r="BR86" s="215"/>
      <c r="BS86" s="215"/>
      <c r="BT86" s="162"/>
      <c r="BU86" s="1200"/>
      <c r="BV86" s="1268"/>
      <c r="BW86" s="1268"/>
      <c r="BX86" s="1268"/>
      <c r="BY86" s="1268"/>
      <c r="BZ86" s="1268"/>
      <c r="CA86" s="1268"/>
      <c r="CB86" s="1268"/>
      <c r="CC86" s="1268"/>
      <c r="CD86" s="1268"/>
      <c r="CE86" s="1268"/>
      <c r="CF86" s="1268"/>
      <c r="CG86" s="1268"/>
      <c r="CH86" s="1268"/>
      <c r="CI86" s="1268"/>
      <c r="CJ86" s="1268"/>
      <c r="CK86" s="1268"/>
      <c r="CL86" s="1268"/>
      <c r="CM86" s="1268"/>
      <c r="CN86" s="1268"/>
      <c r="CO86" s="1268"/>
      <c r="CP86" s="1268"/>
      <c r="CQ86" s="1268"/>
      <c r="CR86" s="1268"/>
      <c r="CS86" s="1268"/>
      <c r="CT86" s="1268"/>
      <c r="CU86" s="1268"/>
      <c r="CV86" s="1268"/>
      <c r="CW86" s="1268"/>
      <c r="CX86" s="1268"/>
      <c r="CY86" s="1202"/>
    </row>
    <row r="87" spans="1:115"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1214"/>
      <c r="BV87" s="1215"/>
      <c r="BW87" s="1215"/>
      <c r="BX87" s="1215"/>
      <c r="BY87" s="1215"/>
      <c r="BZ87" s="1215"/>
      <c r="CA87" s="1215"/>
      <c r="CB87" s="1215"/>
      <c r="CC87" s="1215"/>
      <c r="CD87" s="1215"/>
      <c r="CE87" s="1215"/>
      <c r="CF87" s="1215"/>
      <c r="CG87" s="1215"/>
      <c r="CH87" s="1215"/>
      <c r="CI87" s="1215"/>
      <c r="CJ87" s="1215"/>
      <c r="CK87" s="1215"/>
      <c r="CL87" s="1215"/>
      <c r="CM87" s="1215"/>
      <c r="CN87" s="1215"/>
      <c r="CO87" s="1215"/>
      <c r="CP87" s="1215"/>
      <c r="CQ87" s="1215"/>
      <c r="CR87" s="1215"/>
      <c r="CS87" s="1215"/>
      <c r="CT87" s="1215"/>
      <c r="CU87" s="1215"/>
      <c r="CV87" s="1215"/>
      <c r="CW87" s="1215"/>
      <c r="CX87" s="1215"/>
      <c r="CY87" s="1216"/>
    </row>
    <row r="88" spans="1:115"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20" t="s">
        <v>1239</v>
      </c>
      <c r="BQ88" s="166"/>
      <c r="BR88" s="321"/>
      <c r="BS88" s="321"/>
      <c r="BT88" s="165"/>
      <c r="BU88" s="1181" t="s">
        <v>1603</v>
      </c>
      <c r="BV88" s="1198"/>
      <c r="BW88" s="1198"/>
      <c r="BX88" s="1198"/>
      <c r="BY88" s="1198"/>
      <c r="BZ88" s="1198"/>
      <c r="CA88" s="1198"/>
      <c r="CB88" s="1198"/>
      <c r="CC88" s="1198"/>
      <c r="CD88" s="1198"/>
      <c r="CE88" s="1198"/>
      <c r="CF88" s="1198"/>
      <c r="CG88" s="1198"/>
      <c r="CH88" s="1198"/>
      <c r="CI88" s="1198"/>
      <c r="CJ88" s="1198"/>
      <c r="CK88" s="1198"/>
      <c r="CL88" s="1198"/>
      <c r="CM88" s="1198"/>
      <c r="CN88" s="1198"/>
      <c r="CO88" s="1198"/>
      <c r="CP88" s="1198"/>
      <c r="CQ88" s="1198"/>
      <c r="CR88" s="1198"/>
      <c r="CS88" s="1198"/>
      <c r="CT88" s="1198"/>
      <c r="CU88" s="1198"/>
      <c r="CV88" s="1198"/>
      <c r="CW88" s="1198"/>
      <c r="CX88" s="1198"/>
      <c r="CY88" s="1199"/>
    </row>
    <row r="89" spans="1:115"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19"/>
      <c r="BQ89" s="215"/>
      <c r="BR89" s="67"/>
      <c r="BS89" s="215"/>
      <c r="BT89" s="162"/>
      <c r="BU89" s="1200"/>
      <c r="BV89" s="1268"/>
      <c r="BW89" s="1268"/>
      <c r="BX89" s="1268"/>
      <c r="BY89" s="1268"/>
      <c r="BZ89" s="1268"/>
      <c r="CA89" s="1268"/>
      <c r="CB89" s="1268"/>
      <c r="CC89" s="1268"/>
      <c r="CD89" s="1268"/>
      <c r="CE89" s="1268"/>
      <c r="CF89" s="1268"/>
      <c r="CG89" s="1268"/>
      <c r="CH89" s="1268"/>
      <c r="CI89" s="1268"/>
      <c r="CJ89" s="1268"/>
      <c r="CK89" s="1268"/>
      <c r="CL89" s="1268"/>
      <c r="CM89" s="1268"/>
      <c r="CN89" s="1268"/>
      <c r="CO89" s="1268"/>
      <c r="CP89" s="1268"/>
      <c r="CQ89" s="1268"/>
      <c r="CR89" s="1268"/>
      <c r="CS89" s="1268"/>
      <c r="CT89" s="1268"/>
      <c r="CU89" s="1268"/>
      <c r="CV89" s="1268"/>
      <c r="CW89" s="1268"/>
      <c r="CX89" s="1268"/>
      <c r="CY89" s="1202"/>
    </row>
    <row r="90" spans="1:115"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22"/>
      <c r="BQ90" s="275"/>
      <c r="BR90" s="153"/>
      <c r="BS90" s="275"/>
      <c r="BT90" s="164"/>
      <c r="BU90" s="1214"/>
      <c r="BV90" s="1215"/>
      <c r="BW90" s="1215"/>
      <c r="BX90" s="1215"/>
      <c r="BY90" s="1215"/>
      <c r="BZ90" s="1215"/>
      <c r="CA90" s="1215"/>
      <c r="CB90" s="1215"/>
      <c r="CC90" s="1215"/>
      <c r="CD90" s="1215"/>
      <c r="CE90" s="1215"/>
      <c r="CF90" s="1215"/>
      <c r="CG90" s="1215"/>
      <c r="CH90" s="1215"/>
      <c r="CI90" s="1215"/>
      <c r="CJ90" s="1215"/>
      <c r="CK90" s="1215"/>
      <c r="CL90" s="1215"/>
      <c r="CM90" s="1215"/>
      <c r="CN90" s="1215"/>
      <c r="CO90" s="1215"/>
      <c r="CP90" s="1215"/>
      <c r="CQ90" s="1215"/>
      <c r="CR90" s="1215"/>
      <c r="CS90" s="1215"/>
      <c r="CT90" s="1215"/>
      <c r="CU90" s="1215"/>
      <c r="CV90" s="1215"/>
      <c r="CW90" s="1215"/>
      <c r="CX90" s="1215"/>
      <c r="CY90" s="1216"/>
    </row>
    <row r="91" spans="1:115" ht="15.75" customHeight="1" x14ac:dyDescent="0.15">
      <c r="A91" s="1645" t="s">
        <v>1149</v>
      </c>
      <c r="B91" s="1682"/>
      <c r="C91" s="729" t="s">
        <v>735</v>
      </c>
      <c r="D91" s="730"/>
      <c r="E91" s="730"/>
      <c r="F91" s="731"/>
      <c r="G91" s="1707">
        <f>データ一覧!V230</f>
        <v>28</v>
      </c>
      <c r="H91" s="1708"/>
      <c r="I91" s="1709"/>
      <c r="J91" s="729" t="s">
        <v>735</v>
      </c>
      <c r="K91" s="730"/>
      <c r="L91" s="730"/>
      <c r="M91" s="730"/>
      <c r="N91" s="731"/>
      <c r="O91" s="1707">
        <f>データ一覧!V224</f>
        <v>66.900000000000006</v>
      </c>
      <c r="P91" s="1708"/>
      <c r="Q91" s="1709"/>
      <c r="R91" s="729" t="s">
        <v>735</v>
      </c>
      <c r="S91" s="730"/>
      <c r="T91" s="730"/>
      <c r="U91" s="730"/>
      <c r="V91" s="731"/>
      <c r="W91" s="1707">
        <f>データ一覧!V227</f>
        <v>66.3</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データ一覧!V484</f>
        <v>2</v>
      </c>
      <c r="AT91" s="797"/>
      <c r="AU91" s="1121">
        <f>データ一覧!V485</f>
        <v>154521</v>
      </c>
      <c r="AV91" s="1122"/>
      <c r="AW91" s="1123"/>
      <c r="AX91" s="153"/>
      <c r="AY91" s="805">
        <f>データ一覧!V486</f>
        <v>4</v>
      </c>
      <c r="AZ91" s="806"/>
      <c r="BA91" s="804">
        <f>データ一覧!V487</f>
        <v>0</v>
      </c>
      <c r="BB91" s="805"/>
      <c r="BC91" s="806"/>
      <c r="BD91" s="1972">
        <f>データ一覧!V488</f>
        <v>0</v>
      </c>
      <c r="BE91" s="1969"/>
      <c r="BF91" s="1973"/>
      <c r="BG91" s="804">
        <f>データ一覧!V489</f>
        <v>3</v>
      </c>
      <c r="BH91" s="805"/>
      <c r="BI91" s="823"/>
      <c r="BJ91" s="844">
        <f>データ一覧!V490</f>
        <v>189</v>
      </c>
      <c r="BK91" s="845"/>
      <c r="BL91" s="846"/>
      <c r="BM91" s="786">
        <f>データ一覧!V491</f>
        <v>3972</v>
      </c>
      <c r="BN91" s="787"/>
      <c r="BO91" s="788"/>
      <c r="BP91" s="319" t="s">
        <v>1241</v>
      </c>
      <c r="BQ91" s="67"/>
      <c r="BR91" s="215"/>
      <c r="BS91" s="215"/>
      <c r="BT91" s="162"/>
      <c r="BU91" s="1155" t="s">
        <v>1667</v>
      </c>
      <c r="BV91" s="1156"/>
      <c r="BW91" s="1156"/>
      <c r="BX91" s="1156"/>
      <c r="BY91" s="1156"/>
      <c r="BZ91" s="1156"/>
      <c r="CA91" s="1156"/>
      <c r="CB91" s="1156"/>
      <c r="CC91" s="1156"/>
      <c r="CD91" s="1156"/>
      <c r="CE91" s="1156"/>
      <c r="CF91" s="1156"/>
      <c r="CG91" s="1156"/>
      <c r="CH91" s="1156"/>
      <c r="CI91" s="1156"/>
      <c r="CJ91" s="1156"/>
      <c r="CK91" s="1156"/>
      <c r="CL91" s="1156"/>
      <c r="CM91" s="1156"/>
      <c r="CN91" s="1156"/>
      <c r="CO91" s="1156"/>
      <c r="CP91" s="1156"/>
      <c r="CQ91" s="1156"/>
      <c r="CR91" s="1156"/>
      <c r="CS91" s="1156"/>
      <c r="CT91" s="1156"/>
      <c r="CU91" s="1156"/>
      <c r="CV91" s="1156"/>
      <c r="CW91" s="1156"/>
      <c r="CX91" s="1156"/>
      <c r="CY91" s="1157"/>
    </row>
    <row r="92" spans="1:115" ht="18.75" customHeight="1" x14ac:dyDescent="0.15">
      <c r="A92" s="1690" t="s">
        <v>1153</v>
      </c>
      <c r="B92" s="483"/>
      <c r="C92" s="1518" t="s">
        <v>394</v>
      </c>
      <c r="D92" s="621"/>
      <c r="E92" s="621"/>
      <c r="F92" s="622"/>
      <c r="G92" s="1650">
        <f>データ一覧!V231</f>
        <v>10</v>
      </c>
      <c r="H92" s="1711"/>
      <c r="I92" s="1712"/>
      <c r="J92" s="1518" t="s">
        <v>394</v>
      </c>
      <c r="K92" s="621"/>
      <c r="L92" s="621"/>
      <c r="M92" s="621"/>
      <c r="N92" s="622"/>
      <c r="O92" s="1650">
        <f>データ一覧!V225</f>
        <v>65.599999999999994</v>
      </c>
      <c r="P92" s="1711"/>
      <c r="Q92" s="1712"/>
      <c r="R92" s="1518" t="s">
        <v>394</v>
      </c>
      <c r="S92" s="621"/>
      <c r="T92" s="621"/>
      <c r="U92" s="621"/>
      <c r="V92" s="622"/>
      <c r="W92" s="1650">
        <f>データ一覧!V228</f>
        <v>64.5</v>
      </c>
      <c r="X92" s="1711"/>
      <c r="Y92" s="1713"/>
      <c r="Z92" s="67"/>
      <c r="AA92" s="742">
        <f>データ一覧!V320</f>
        <v>13</v>
      </c>
      <c r="AB92" s="743"/>
      <c r="AC92" s="656">
        <f>データ一覧!V323</f>
        <v>3160</v>
      </c>
      <c r="AD92" s="743"/>
      <c r="AE92" s="656">
        <f>データ一覧!V324</f>
        <v>3171</v>
      </c>
      <c r="AF92" s="743"/>
      <c r="AG92" s="809" t="str">
        <f>データ一覧!V322</f>
        <v>無投票</v>
      </c>
      <c r="AH92" s="1110"/>
      <c r="AI92" s="1111"/>
      <c r="AJ92" s="838">
        <f>データ一覧!V325</f>
        <v>174</v>
      </c>
      <c r="AK92" s="1112"/>
      <c r="AL92" s="838">
        <f>データ一覧!V326</f>
        <v>133</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319"/>
      <c r="BQ92" s="67"/>
      <c r="BR92" s="215"/>
      <c r="BS92" s="215"/>
      <c r="BT92" s="162"/>
      <c r="BU92" s="1158"/>
      <c r="BV92" s="1264"/>
      <c r="BW92" s="1264"/>
      <c r="BX92" s="1264"/>
      <c r="BY92" s="1264"/>
      <c r="BZ92" s="1264"/>
      <c r="CA92" s="1264"/>
      <c r="CB92" s="1264"/>
      <c r="CC92" s="1264"/>
      <c r="CD92" s="1264"/>
      <c r="CE92" s="1264"/>
      <c r="CF92" s="1264"/>
      <c r="CG92" s="1264"/>
      <c r="CH92" s="1264"/>
      <c r="CI92" s="1264"/>
      <c r="CJ92" s="1264"/>
      <c r="CK92" s="1264"/>
      <c r="CL92" s="1264"/>
      <c r="CM92" s="1264"/>
      <c r="CN92" s="1264"/>
      <c r="CO92" s="1264"/>
      <c r="CP92" s="1264"/>
      <c r="CQ92" s="1264"/>
      <c r="CR92" s="1264"/>
      <c r="CS92" s="1264"/>
      <c r="CT92" s="1264"/>
      <c r="CU92" s="1264"/>
      <c r="CV92" s="1264"/>
      <c r="CW92" s="1264"/>
      <c r="CX92" s="1264"/>
      <c r="CY92" s="1160"/>
    </row>
    <row r="93" spans="1:115" ht="19.5" customHeight="1" thickBot="1" x14ac:dyDescent="0.2">
      <c r="A93" s="593"/>
      <c r="B93" s="1715"/>
      <c r="C93" s="1716" t="s">
        <v>395</v>
      </c>
      <c r="D93" s="1717"/>
      <c r="E93" s="1717"/>
      <c r="F93" s="1718"/>
      <c r="G93" s="1719">
        <f>データ一覧!V232</f>
        <v>18</v>
      </c>
      <c r="H93" s="1720"/>
      <c r="I93" s="1721"/>
      <c r="J93" s="1716" t="s">
        <v>395</v>
      </c>
      <c r="K93" s="1717"/>
      <c r="L93" s="1717"/>
      <c r="M93" s="1717"/>
      <c r="N93" s="1718"/>
      <c r="O93" s="1719">
        <f>データ一覧!V226</f>
        <v>69.099999999999994</v>
      </c>
      <c r="P93" s="1720"/>
      <c r="Q93" s="1721"/>
      <c r="R93" s="1716" t="s">
        <v>395</v>
      </c>
      <c r="S93" s="1717"/>
      <c r="T93" s="1717"/>
      <c r="U93" s="1717"/>
      <c r="V93" s="1718"/>
      <c r="W93" s="1719">
        <f>データ一覧!V229</f>
        <v>69.5</v>
      </c>
      <c r="X93" s="1720"/>
      <c r="Y93" s="1722"/>
      <c r="Z93" s="191"/>
      <c r="AA93" s="191"/>
      <c r="AB93" s="191"/>
      <c r="AC93" s="192"/>
      <c r="AD93" s="193"/>
      <c r="AE93" s="191"/>
      <c r="AF93" s="191"/>
      <c r="AG93" s="1823" t="str">
        <f>データ一覧!V321</f>
        <v>5.4.23</v>
      </c>
      <c r="AH93" s="1070"/>
      <c r="AI93" s="1071"/>
      <c r="AJ93" s="191"/>
      <c r="AK93" s="191"/>
      <c r="AL93" s="192"/>
      <c r="AM93" s="195"/>
      <c r="AN93" s="824" t="s">
        <v>1161</v>
      </c>
      <c r="AO93" s="825"/>
      <c r="AP93" s="825"/>
      <c r="AQ93" s="826"/>
      <c r="AR93" s="1127">
        <f>データ一覧!V492</f>
        <v>45</v>
      </c>
      <c r="AS93" s="1128"/>
      <c r="AT93" s="1129"/>
      <c r="AU93" s="1962">
        <f>データ一覧!V493</f>
        <v>0</v>
      </c>
      <c r="AV93" s="1963"/>
      <c r="AW93" s="1964"/>
      <c r="AX93" s="1118">
        <f>データ一覧!V494</f>
        <v>32</v>
      </c>
      <c r="AY93" s="1119"/>
      <c r="AZ93" s="1119"/>
      <c r="BA93" s="832">
        <f>データ一覧!V495</f>
        <v>6</v>
      </c>
      <c r="BB93" s="815"/>
      <c r="BC93" s="815"/>
      <c r="BD93" s="815"/>
      <c r="BE93" s="815"/>
      <c r="BF93" s="833"/>
      <c r="BG93" s="88" t="s">
        <v>1243</v>
      </c>
      <c r="BH93" s="88"/>
      <c r="BI93" s="88"/>
      <c r="BJ93" s="814">
        <f>データ一覧!V496</f>
        <v>1296</v>
      </c>
      <c r="BK93" s="815"/>
      <c r="BL93" s="815"/>
      <c r="BM93" s="815"/>
      <c r="BN93" s="815"/>
      <c r="BO93" s="816"/>
      <c r="BP93" s="1857"/>
      <c r="BQ93" s="1858"/>
      <c r="BR93" s="1858"/>
      <c r="BS93" s="1858"/>
      <c r="BT93" s="197"/>
      <c r="BU93" s="1161"/>
      <c r="BV93" s="1162"/>
      <c r="BW93" s="1162"/>
      <c r="BX93" s="1162"/>
      <c r="BY93" s="1162"/>
      <c r="BZ93" s="1162"/>
      <c r="CA93" s="1162"/>
      <c r="CB93" s="1162"/>
      <c r="CC93" s="1162"/>
      <c r="CD93" s="1162"/>
      <c r="CE93" s="1162"/>
      <c r="CF93" s="1162"/>
      <c r="CG93" s="1162"/>
      <c r="CH93" s="1162"/>
      <c r="CI93" s="1162"/>
      <c r="CJ93" s="1162"/>
      <c r="CK93" s="1162"/>
      <c r="CL93" s="1162"/>
      <c r="CM93" s="1162"/>
      <c r="CN93" s="1162"/>
      <c r="CO93" s="1162"/>
      <c r="CP93" s="1162"/>
      <c r="CQ93" s="1162"/>
      <c r="CR93" s="1162"/>
      <c r="CS93" s="1162"/>
      <c r="CT93" s="1162"/>
      <c r="CU93" s="1162"/>
      <c r="CV93" s="1162"/>
      <c r="CW93" s="1162"/>
      <c r="CX93" s="1162"/>
      <c r="CY93" s="1163"/>
      <c r="CZ93" s="3"/>
      <c r="DA93" s="3"/>
      <c r="DB93" s="3"/>
      <c r="DC93" s="3"/>
      <c r="DD93" s="3"/>
      <c r="DE93" s="3"/>
      <c r="DF93" s="3"/>
      <c r="DG93" s="3"/>
      <c r="DH93" s="3"/>
      <c r="DI93" s="3"/>
      <c r="DJ93" s="3"/>
      <c r="DK93" s="3"/>
    </row>
    <row r="95" spans="1:115" x14ac:dyDescent="0.15">
      <c r="CV95"/>
      <c r="CW95"/>
      <c r="CX95"/>
      <c r="CY95"/>
      <c r="CZ95"/>
      <c r="DA95"/>
      <c r="DB95"/>
      <c r="DC95"/>
      <c r="DD95"/>
      <c r="DE95"/>
      <c r="DF95"/>
      <c r="DG95"/>
      <c r="DH95"/>
      <c r="DI95"/>
      <c r="DJ95"/>
      <c r="DK95"/>
    </row>
    <row r="96" spans="1:115" x14ac:dyDescent="0.15">
      <c r="CV96"/>
      <c r="CW96"/>
      <c r="CX96"/>
      <c r="CY96"/>
      <c r="CZ96"/>
      <c r="DA96"/>
      <c r="DB96"/>
      <c r="DC96"/>
      <c r="DD96"/>
      <c r="DE96"/>
      <c r="DF96"/>
      <c r="DG96"/>
      <c r="DH96"/>
      <c r="DI96"/>
      <c r="DJ96"/>
      <c r="DK96"/>
    </row>
    <row r="97" spans="90:115" x14ac:dyDescent="0.15">
      <c r="CV97"/>
      <c r="CW97"/>
      <c r="CX97"/>
      <c r="CY97"/>
      <c r="CZ97"/>
      <c r="DA97"/>
      <c r="DB97"/>
      <c r="DC97"/>
      <c r="DD97"/>
      <c r="DE97"/>
      <c r="DF97"/>
      <c r="DG97"/>
      <c r="DH97"/>
      <c r="DI97"/>
      <c r="DJ97"/>
      <c r="DK97"/>
    </row>
    <row r="98" spans="90:115" x14ac:dyDescent="0.15">
      <c r="CV98"/>
      <c r="CW98"/>
      <c r="CX98"/>
      <c r="CY98"/>
      <c r="CZ98"/>
      <c r="DA98"/>
      <c r="DB98"/>
      <c r="DC98"/>
      <c r="DD98"/>
      <c r="DE98"/>
      <c r="DF98"/>
      <c r="DG98"/>
      <c r="DH98"/>
      <c r="DI98"/>
      <c r="DJ98"/>
      <c r="DK98"/>
    </row>
    <row r="99" spans="90:115" x14ac:dyDescent="0.15">
      <c r="CV99"/>
      <c r="CW99"/>
      <c r="CX99"/>
      <c r="CY99"/>
      <c r="CZ99"/>
      <c r="DA99"/>
      <c r="DB99"/>
      <c r="DC99"/>
      <c r="DD99"/>
      <c r="DE99"/>
      <c r="DF99"/>
      <c r="DG99"/>
      <c r="DH99"/>
      <c r="DI99"/>
      <c r="DJ99"/>
      <c r="DK99"/>
    </row>
    <row r="100" spans="90:115" x14ac:dyDescent="0.15">
      <c r="CV100"/>
      <c r="CW100"/>
      <c r="CX100"/>
      <c r="CY100"/>
      <c r="CZ100"/>
      <c r="DA100"/>
      <c r="DB100"/>
      <c r="DC100"/>
      <c r="DD100"/>
      <c r="DE100"/>
      <c r="DF100"/>
      <c r="DG100"/>
      <c r="DH100"/>
      <c r="DI100"/>
      <c r="DJ100"/>
      <c r="DK100"/>
    </row>
    <row r="101" spans="90:115" x14ac:dyDescent="0.15">
      <c r="CV101"/>
      <c r="CW101"/>
      <c r="CX101"/>
      <c r="CY101"/>
      <c r="CZ101"/>
      <c r="DA101"/>
      <c r="DB101"/>
      <c r="DC101"/>
      <c r="DD101"/>
      <c r="DE101"/>
      <c r="DF101"/>
      <c r="DG101"/>
      <c r="DH101"/>
      <c r="DI101"/>
      <c r="DJ101"/>
      <c r="DK101"/>
    </row>
    <row r="102" spans="90:115" x14ac:dyDescent="0.15">
      <c r="CV102"/>
      <c r="CW102"/>
      <c r="CX102"/>
      <c r="CY102"/>
      <c r="CZ102"/>
      <c r="DA102"/>
      <c r="DB102"/>
      <c r="DC102"/>
      <c r="DD102"/>
      <c r="DE102"/>
      <c r="DF102"/>
      <c r="DG102"/>
      <c r="DH102"/>
      <c r="DI102"/>
      <c r="DJ102"/>
      <c r="DK102"/>
    </row>
    <row r="103" spans="90:115" x14ac:dyDescent="0.15">
      <c r="CV103"/>
      <c r="CW103"/>
      <c r="CX103"/>
      <c r="CY103"/>
      <c r="CZ103"/>
      <c r="DA103"/>
      <c r="DB103"/>
      <c r="DC103"/>
      <c r="DD103"/>
      <c r="DE103"/>
      <c r="DF103"/>
      <c r="DG103"/>
      <c r="DH103"/>
      <c r="DI103"/>
      <c r="DJ103"/>
      <c r="DK103"/>
    </row>
    <row r="104" spans="90:115" x14ac:dyDescent="0.15">
      <c r="CL104"/>
      <c r="CM104"/>
      <c r="CN104"/>
      <c r="CO104"/>
      <c r="CP104"/>
      <c r="CQ104"/>
      <c r="CR104"/>
      <c r="CS104"/>
      <c r="CT104"/>
      <c r="CU104"/>
      <c r="CV104"/>
      <c r="CW104"/>
      <c r="CX104"/>
      <c r="CY104"/>
      <c r="CZ104"/>
      <c r="DA104"/>
      <c r="DB104"/>
      <c r="DC104"/>
      <c r="DD104"/>
      <c r="DE104"/>
      <c r="DF104"/>
      <c r="DG104"/>
      <c r="DH104"/>
      <c r="DI104"/>
      <c r="DJ104"/>
      <c r="DK104"/>
    </row>
  </sheetData>
  <mergeCells count="1111">
    <mergeCell ref="C91:F91"/>
    <mergeCell ref="J91:N91"/>
    <mergeCell ref="BU91:CY93"/>
    <mergeCell ref="CN48:CQ48"/>
    <mergeCell ref="CR48:CU48"/>
    <mergeCell ref="CV48:CY48"/>
    <mergeCell ref="BQ57:BX57"/>
    <mergeCell ref="CR56:CU56"/>
    <mergeCell ref="CC56:CE56"/>
    <mergeCell ref="CJ57:CM57"/>
    <mergeCell ref="BZ46:CE46"/>
    <mergeCell ref="BQ48:BX48"/>
    <mergeCell ref="BZ48:CB48"/>
    <mergeCell ref="CC48:CE48"/>
    <mergeCell ref="CF48:CI48"/>
    <mergeCell ref="CJ48:CM48"/>
    <mergeCell ref="W84:Y84"/>
    <mergeCell ref="AJ74:AL74"/>
    <mergeCell ref="AD74:AE74"/>
    <mergeCell ref="Z69:AC69"/>
    <mergeCell ref="AZ55:BC55"/>
    <mergeCell ref="AZ56:BB56"/>
    <mergeCell ref="CJ52:CM52"/>
    <mergeCell ref="BZ53:CB53"/>
    <mergeCell ref="BJ93:BO93"/>
    <mergeCell ref="BA93:BF93"/>
    <mergeCell ref="AC89:AD89"/>
    <mergeCell ref="AE89:AF89"/>
    <mergeCell ref="AW83:BA83"/>
    <mergeCell ref="BB83:BE83"/>
    <mergeCell ref="BB81:BE81"/>
    <mergeCell ref="AR81:AV81"/>
    <mergeCell ref="H68:J68"/>
    <mergeCell ref="Q62:S62"/>
    <mergeCell ref="G84:I84"/>
    <mergeCell ref="J84:N84"/>
    <mergeCell ref="O84:Q84"/>
    <mergeCell ref="G85:I85"/>
    <mergeCell ref="J85:N85"/>
    <mergeCell ref="O85:Q85"/>
    <mergeCell ref="W85:Y85"/>
    <mergeCell ref="G86:I86"/>
    <mergeCell ref="J86:N86"/>
    <mergeCell ref="G93:I93"/>
    <mergeCell ref="W93:Y93"/>
    <mergeCell ref="G90:I90"/>
    <mergeCell ref="O90:Q90"/>
    <mergeCell ref="W90:Y90"/>
    <mergeCell ref="G91:I91"/>
    <mergeCell ref="O91:Q91"/>
    <mergeCell ref="W91:Y91"/>
    <mergeCell ref="G92:I92"/>
    <mergeCell ref="O92:Q92"/>
    <mergeCell ref="W92:Y92"/>
    <mergeCell ref="R86:V86"/>
    <mergeCell ref="O86:Q86"/>
    <mergeCell ref="W86:Y86"/>
    <mergeCell ref="C87:I89"/>
    <mergeCell ref="J87:Y88"/>
    <mergeCell ref="J89:Q89"/>
    <mergeCell ref="R89:Y89"/>
    <mergeCell ref="C90:F90"/>
    <mergeCell ref="J90:N90"/>
    <mergeCell ref="R90:V90"/>
    <mergeCell ref="J77:Q77"/>
    <mergeCell ref="N73:P73"/>
    <mergeCell ref="N72:P72"/>
    <mergeCell ref="D20:F20"/>
    <mergeCell ref="H57:J57"/>
    <mergeCell ref="T58:V58"/>
    <mergeCell ref="K57:M57"/>
    <mergeCell ref="N57:P57"/>
    <mergeCell ref="Q57:S57"/>
    <mergeCell ref="W83:Y83"/>
    <mergeCell ref="G82:I82"/>
    <mergeCell ref="J82:N82"/>
    <mergeCell ref="O82:Q82"/>
    <mergeCell ref="G83:I83"/>
    <mergeCell ref="J83:N83"/>
    <mergeCell ref="O83:Q83"/>
    <mergeCell ref="T74:V74"/>
    <mergeCell ref="W74:Y74"/>
    <mergeCell ref="A75:Y76"/>
    <mergeCell ref="A74:G74"/>
    <mergeCell ref="A73:G73"/>
    <mergeCell ref="A66:G66"/>
    <mergeCell ref="A60:G60"/>
    <mergeCell ref="C42:D42"/>
    <mergeCell ref="L21:N21"/>
    <mergeCell ref="Q21:S21"/>
    <mergeCell ref="V21:X21"/>
    <mergeCell ref="H62:J62"/>
    <mergeCell ref="K62:M62"/>
    <mergeCell ref="W72:Y72"/>
    <mergeCell ref="N69:P69"/>
    <mergeCell ref="W65:Y65"/>
    <mergeCell ref="N71:P71"/>
    <mergeCell ref="AF63:AH63"/>
    <mergeCell ref="AJ63:AL63"/>
    <mergeCell ref="H60:J60"/>
    <mergeCell ref="K63:M63"/>
    <mergeCell ref="K66:M66"/>
    <mergeCell ref="H65:J65"/>
    <mergeCell ref="H64:J64"/>
    <mergeCell ref="H67:J67"/>
    <mergeCell ref="W63:Y63"/>
    <mergeCell ref="Z75:AC75"/>
    <mergeCell ref="W82:Y82"/>
    <mergeCell ref="T72:V72"/>
    <mergeCell ref="Z77:AC77"/>
    <mergeCell ref="K71:M71"/>
    <mergeCell ref="Q73:S73"/>
    <mergeCell ref="T66:V66"/>
    <mergeCell ref="T68:V68"/>
    <mergeCell ref="H72:J72"/>
    <mergeCell ref="T69:V69"/>
    <mergeCell ref="Z76:AC76"/>
    <mergeCell ref="O81:Q81"/>
    <mergeCell ref="R81:V81"/>
    <mergeCell ref="W81:Y81"/>
    <mergeCell ref="N61:P61"/>
    <mergeCell ref="H63:J63"/>
    <mergeCell ref="K64:M64"/>
    <mergeCell ref="K65:M65"/>
    <mergeCell ref="N65:P65"/>
    <mergeCell ref="Q71:S71"/>
    <mergeCell ref="N70:P70"/>
    <mergeCell ref="Z63:AD63"/>
    <mergeCell ref="T64:V64"/>
    <mergeCell ref="Q63:S63"/>
    <mergeCell ref="AW68:BA68"/>
    <mergeCell ref="AN68:AQ68"/>
    <mergeCell ref="AN66:AQ66"/>
    <mergeCell ref="W61:Y61"/>
    <mergeCell ref="AN69:AQ69"/>
    <mergeCell ref="AJ69:AL69"/>
    <mergeCell ref="AW69:BA69"/>
    <mergeCell ref="BB69:BE69"/>
    <mergeCell ref="Z70:AC70"/>
    <mergeCell ref="Q64:S64"/>
    <mergeCell ref="K60:M60"/>
    <mergeCell ref="N60:P60"/>
    <mergeCell ref="K67:M67"/>
    <mergeCell ref="N68:P68"/>
    <mergeCell ref="N66:P66"/>
    <mergeCell ref="K68:M68"/>
    <mergeCell ref="T60:V60"/>
    <mergeCell ref="Q60:S60"/>
    <mergeCell ref="AR73:AV73"/>
    <mergeCell ref="BQ65:BT65"/>
    <mergeCell ref="BQ63:BT63"/>
    <mergeCell ref="CT71:CV71"/>
    <mergeCell ref="CW71:CY71"/>
    <mergeCell ref="CB71:CD71"/>
    <mergeCell ref="BU69:BX69"/>
    <mergeCell ref="CB68:CD68"/>
    <mergeCell ref="AR71:AV71"/>
    <mergeCell ref="AN71:AQ71"/>
    <mergeCell ref="BB71:BE71"/>
    <mergeCell ref="BU71:BX71"/>
    <mergeCell ref="CH69:CJ69"/>
    <mergeCell ref="CK68:CM68"/>
    <mergeCell ref="CK69:CM69"/>
    <mergeCell ref="CB69:CD69"/>
    <mergeCell ref="AJ71:AL71"/>
    <mergeCell ref="BX63:BZ63"/>
    <mergeCell ref="CD63:CF63"/>
    <mergeCell ref="CV63:CX63"/>
    <mergeCell ref="CJ63:CL63"/>
    <mergeCell ref="BB68:BE68"/>
    <mergeCell ref="AX41:AZ41"/>
    <mergeCell ref="CV53:CY53"/>
    <mergeCell ref="CC53:CE53"/>
    <mergeCell ref="CV55:CY55"/>
    <mergeCell ref="CV57:CY57"/>
    <mergeCell ref="CR55:CU55"/>
    <mergeCell ref="CR57:CU57"/>
    <mergeCell ref="CJ56:CM56"/>
    <mergeCell ref="CF55:CI55"/>
    <mergeCell ref="AG71:AH71"/>
    <mergeCell ref="BG58:BI58"/>
    <mergeCell ref="AR58:AU58"/>
    <mergeCell ref="AV58:AY58"/>
    <mergeCell ref="AZ58:BC58"/>
    <mergeCell ref="AW59:AY59"/>
    <mergeCell ref="BH60:BK60"/>
    <mergeCell ref="AS59:AU59"/>
    <mergeCell ref="AR55:AU55"/>
    <mergeCell ref="AN55:AQ55"/>
    <mergeCell ref="CT41:CW41"/>
    <mergeCell ref="AW71:BA71"/>
    <mergeCell ref="CH71:CJ71"/>
    <mergeCell ref="BY69:CA69"/>
    <mergeCell ref="CE68:CG68"/>
    <mergeCell ref="BF69:BJ69"/>
    <mergeCell ref="BQ66:BT66"/>
    <mergeCell ref="CP66:CS66"/>
    <mergeCell ref="BV66:BY66"/>
    <mergeCell ref="BK68:BO68"/>
    <mergeCell ref="CF71:CG71"/>
    <mergeCell ref="CQ64:CS64"/>
    <mergeCell ref="CP63:CR63"/>
    <mergeCell ref="AJ16:AL16"/>
    <mergeCell ref="AG47:AJ47"/>
    <mergeCell ref="AR60:BE60"/>
    <mergeCell ref="AR61:AV61"/>
    <mergeCell ref="AW61:BA61"/>
    <mergeCell ref="BB61:BE61"/>
    <mergeCell ref="AR62:AV62"/>
    <mergeCell ref="AW62:BA62"/>
    <mergeCell ref="BB62:BE62"/>
    <mergeCell ref="AW57:BB57"/>
    <mergeCell ref="BJ58:BL58"/>
    <mergeCell ref="BM58:BO58"/>
    <mergeCell ref="BD56:BF56"/>
    <mergeCell ref="AV56:AX56"/>
    <mergeCell ref="AN62:AQ62"/>
    <mergeCell ref="BD58:BF58"/>
    <mergeCell ref="BI37:BM37"/>
    <mergeCell ref="BB39:BE39"/>
    <mergeCell ref="AK43:AL43"/>
    <mergeCell ref="BH61:BK61"/>
    <mergeCell ref="BH62:BK62"/>
    <mergeCell ref="AV51:AX51"/>
    <mergeCell ref="AY50:BB50"/>
    <mergeCell ref="AY51:BB51"/>
    <mergeCell ref="BE49:BH49"/>
    <mergeCell ref="BK49:BN49"/>
    <mergeCell ref="AK41:AL41"/>
    <mergeCell ref="AK42:AL42"/>
    <mergeCell ref="AO39:AU39"/>
    <mergeCell ref="AX42:AZ42"/>
    <mergeCell ref="AO41:AU41"/>
    <mergeCell ref="BL62:BO62"/>
    <mergeCell ref="CU36:CX36"/>
    <mergeCell ref="CT37:CW37"/>
    <mergeCell ref="CH38:CN38"/>
    <mergeCell ref="CT38:CW38"/>
    <mergeCell ref="BP37:BV37"/>
    <mergeCell ref="BI39:BM39"/>
    <mergeCell ref="CP38:CR38"/>
    <mergeCell ref="BI38:BM38"/>
    <mergeCell ref="BP38:BV38"/>
    <mergeCell ref="BX38:BZ38"/>
    <mergeCell ref="BX39:BZ39"/>
    <mergeCell ref="BQ36:BU36"/>
    <mergeCell ref="BX36:BZ36"/>
    <mergeCell ref="CF52:CI52"/>
    <mergeCell ref="CF53:CI53"/>
    <mergeCell ref="BQ53:BX53"/>
    <mergeCell ref="CF50:CI50"/>
    <mergeCell ref="CJ50:CM50"/>
    <mergeCell ref="CJ49:CM49"/>
    <mergeCell ref="CC36:CF36"/>
    <mergeCell ref="CB40:CE40"/>
    <mergeCell ref="CV51:CY51"/>
    <mergeCell ref="CJ51:CM51"/>
    <mergeCell ref="CR52:CU52"/>
    <mergeCell ref="CV52:CY52"/>
    <mergeCell ref="CR53:CU53"/>
    <mergeCell ref="CV49:CY49"/>
    <mergeCell ref="CV50:CY50"/>
    <mergeCell ref="CT43:CW43"/>
    <mergeCell ref="CT39:CW39"/>
    <mergeCell ref="CT40:CW40"/>
    <mergeCell ref="CN52:CQ52"/>
    <mergeCell ref="AC92:AD92"/>
    <mergeCell ref="AJ92:AK92"/>
    <mergeCell ref="N62:P62"/>
    <mergeCell ref="K72:M72"/>
    <mergeCell ref="N63:P63"/>
    <mergeCell ref="AR92:AT92"/>
    <mergeCell ref="AU92:AW92"/>
    <mergeCell ref="AX92:AZ92"/>
    <mergeCell ref="BB84:BE84"/>
    <mergeCell ref="BA91:BC91"/>
    <mergeCell ref="BD91:BF91"/>
    <mergeCell ref="AR84:AV84"/>
    <mergeCell ref="AW85:BA85"/>
    <mergeCell ref="BB85:BE85"/>
    <mergeCell ref="BF85:BJ85"/>
    <mergeCell ref="BH51:BJ51"/>
    <mergeCell ref="BA92:BF92"/>
    <mergeCell ref="BJ92:BO92"/>
    <mergeCell ref="BG91:BI91"/>
    <mergeCell ref="BJ91:BL91"/>
    <mergeCell ref="BM91:BO91"/>
    <mergeCell ref="AY89:BB89"/>
    <mergeCell ref="BK84:BO84"/>
    <mergeCell ref="AS91:AT91"/>
    <mergeCell ref="AU91:AW91"/>
    <mergeCell ref="AY91:AZ91"/>
    <mergeCell ref="BJ90:BL90"/>
    <mergeCell ref="BK85:BO85"/>
    <mergeCell ref="AR83:AV83"/>
    <mergeCell ref="AR80:AV80"/>
    <mergeCell ref="AS89:AV89"/>
    <mergeCell ref="AW75:BA75"/>
    <mergeCell ref="AR75:AV75"/>
    <mergeCell ref="AD75:AE75"/>
    <mergeCell ref="AJ67:AM67"/>
    <mergeCell ref="T61:V61"/>
    <mergeCell ref="Q69:S69"/>
    <mergeCell ref="A1:J1"/>
    <mergeCell ref="A2:J4"/>
    <mergeCell ref="AN93:AQ93"/>
    <mergeCell ref="AR93:AT93"/>
    <mergeCell ref="AU93:AW93"/>
    <mergeCell ref="AD41:AE41"/>
    <mergeCell ref="K74:M74"/>
    <mergeCell ref="K61:M61"/>
    <mergeCell ref="AN56:AQ56"/>
    <mergeCell ref="AV55:AY55"/>
    <mergeCell ref="AX93:AZ93"/>
    <mergeCell ref="W60:Y60"/>
    <mergeCell ref="H73:J73"/>
    <mergeCell ref="H70:J70"/>
    <mergeCell ref="K73:M73"/>
    <mergeCell ref="AG93:AI93"/>
    <mergeCell ref="H74:J74"/>
    <mergeCell ref="AG92:AI92"/>
    <mergeCell ref="H71:J71"/>
    <mergeCell ref="AW81:BA81"/>
    <mergeCell ref="AN92:AQ92"/>
    <mergeCell ref="AL92:AM92"/>
    <mergeCell ref="AA92:AB92"/>
    <mergeCell ref="AG90:AI90"/>
    <mergeCell ref="AN90:AQ90"/>
    <mergeCell ref="AN91:AQ91"/>
    <mergeCell ref="AE92:AF92"/>
    <mergeCell ref="AA84:AB84"/>
    <mergeCell ref="AK84:AL84"/>
    <mergeCell ref="AN84:AQ84"/>
    <mergeCell ref="AD84:AE84"/>
    <mergeCell ref="AJ81:AM82"/>
    <mergeCell ref="Z81:AC82"/>
    <mergeCell ref="BR77:BU77"/>
    <mergeCell ref="AJ77:AL77"/>
    <mergeCell ref="CJ77:CM77"/>
    <mergeCell ref="BB82:BE82"/>
    <mergeCell ref="BF72:BJ72"/>
    <mergeCell ref="AW73:BA73"/>
    <mergeCell ref="BK72:BO72"/>
    <mergeCell ref="CE79:CI79"/>
    <mergeCell ref="AW80:BA80"/>
    <mergeCell ref="N56:P56"/>
    <mergeCell ref="T65:V65"/>
    <mergeCell ref="AG67:AI67"/>
    <mergeCell ref="AD71:AE71"/>
    <mergeCell ref="AD82:AF82"/>
    <mergeCell ref="AG73:AH73"/>
    <mergeCell ref="AG69:AH69"/>
    <mergeCell ref="T70:V70"/>
    <mergeCell ref="Z74:AC74"/>
    <mergeCell ref="AG74:AH74"/>
    <mergeCell ref="T71:V71"/>
    <mergeCell ref="T73:V73"/>
    <mergeCell ref="AD72:AE72"/>
    <mergeCell ref="AD69:AE69"/>
    <mergeCell ref="T56:V56"/>
    <mergeCell ref="AR82:AV82"/>
    <mergeCell ref="W70:Y70"/>
    <mergeCell ref="BF75:BJ75"/>
    <mergeCell ref="BZ75:CF75"/>
    <mergeCell ref="CJ75:CN75"/>
    <mergeCell ref="CS75:CW75"/>
    <mergeCell ref="BU79:BY79"/>
    <mergeCell ref="BB80:BE80"/>
    <mergeCell ref="CK81:CM81"/>
    <mergeCell ref="BZ78:CD78"/>
    <mergeCell ref="CR79:CU79"/>
    <mergeCell ref="AJ76:AL76"/>
    <mergeCell ref="AG75:AH75"/>
    <mergeCell ref="BB78:BE78"/>
    <mergeCell ref="BB73:BE73"/>
    <mergeCell ref="W69:Y69"/>
    <mergeCell ref="AR77:AV77"/>
    <mergeCell ref="AN73:AQ73"/>
    <mergeCell ref="AR72:AV72"/>
    <mergeCell ref="BK73:BO73"/>
    <mergeCell ref="CO81:CQ81"/>
    <mergeCell ref="BZ79:CD79"/>
    <mergeCell ref="CT80:CU80"/>
    <mergeCell ref="CN79:CQ79"/>
    <mergeCell ref="CE81:CI81"/>
    <mergeCell ref="CE78:CI78"/>
    <mergeCell ref="AN81:AQ81"/>
    <mergeCell ref="AN79:AQ79"/>
    <mergeCell ref="AR79:AV79"/>
    <mergeCell ref="AN77:AQ77"/>
    <mergeCell ref="AJ75:AL75"/>
    <mergeCell ref="AN74:AQ74"/>
    <mergeCell ref="AR74:AV74"/>
    <mergeCell ref="Z73:AC73"/>
    <mergeCell ref="BF79:BJ79"/>
    <mergeCell ref="CJ79:CM79"/>
    <mergeCell ref="AG89:AI89"/>
    <mergeCell ref="BJ89:BO89"/>
    <mergeCell ref="BU88:CY90"/>
    <mergeCell ref="AW84:BA84"/>
    <mergeCell ref="BK83:BO83"/>
    <mergeCell ref="AN82:AQ82"/>
    <mergeCell ref="AN83:AQ83"/>
    <mergeCell ref="AN80:AQ80"/>
    <mergeCell ref="AN78:AQ78"/>
    <mergeCell ref="AG84:AH84"/>
    <mergeCell ref="AG77:AH77"/>
    <mergeCell ref="AG76:AH76"/>
    <mergeCell ref="AN85:AQ85"/>
    <mergeCell ref="BB76:BE76"/>
    <mergeCell ref="AR76:AV76"/>
    <mergeCell ref="AN76:AQ76"/>
    <mergeCell ref="BF84:BJ84"/>
    <mergeCell ref="BU84:CY87"/>
    <mergeCell ref="AG82:AI82"/>
    <mergeCell ref="AR78:AV78"/>
    <mergeCell ref="AR85:AV85"/>
    <mergeCell ref="BK81:BO81"/>
    <mergeCell ref="BK79:BO79"/>
    <mergeCell ref="AD73:AE73"/>
    <mergeCell ref="BF73:BJ73"/>
    <mergeCell ref="AW72:BA72"/>
    <mergeCell ref="BF71:BJ71"/>
    <mergeCell ref="AN70:BO70"/>
    <mergeCell ref="BP82:CY83"/>
    <mergeCell ref="BK82:BO82"/>
    <mergeCell ref="CW81:CY81"/>
    <mergeCell ref="CV79:CY79"/>
    <mergeCell ref="BF83:BJ83"/>
    <mergeCell ref="BP72:CE73"/>
    <mergeCell ref="AW74:BA74"/>
    <mergeCell ref="BB74:BE74"/>
    <mergeCell ref="BF74:BJ74"/>
    <mergeCell ref="BF82:BJ82"/>
    <mergeCell ref="CA81:CC81"/>
    <mergeCell ref="BF80:BJ80"/>
    <mergeCell ref="BK78:BO78"/>
    <mergeCell ref="BF78:BJ78"/>
    <mergeCell ref="CX80:CY80"/>
    <mergeCell ref="BK80:BO80"/>
    <mergeCell ref="BF81:BJ81"/>
    <mergeCell ref="BB72:BE72"/>
    <mergeCell ref="CF72:CY73"/>
    <mergeCell ref="AW82:BA82"/>
    <mergeCell ref="BK75:BO75"/>
    <mergeCell ref="BK76:BO76"/>
    <mergeCell ref="BK77:BO77"/>
    <mergeCell ref="BQ75:BW75"/>
    <mergeCell ref="BP79:BT79"/>
    <mergeCell ref="BV81:BX81"/>
    <mergeCell ref="BB79:BE79"/>
    <mergeCell ref="W71:Y71"/>
    <mergeCell ref="W68:Y68"/>
    <mergeCell ref="Q72:S72"/>
    <mergeCell ref="Z72:AC72"/>
    <mergeCell ref="A72:G72"/>
    <mergeCell ref="C77:I77"/>
    <mergeCell ref="AD76:AE76"/>
    <mergeCell ref="AD77:AE77"/>
    <mergeCell ref="H66:J66"/>
    <mergeCell ref="K70:M70"/>
    <mergeCell ref="K69:M69"/>
    <mergeCell ref="AD70:AE70"/>
    <mergeCell ref="Q66:S66"/>
    <mergeCell ref="Q67:S67"/>
    <mergeCell ref="BK74:BO74"/>
    <mergeCell ref="AW76:BA76"/>
    <mergeCell ref="AW77:BA77"/>
    <mergeCell ref="BB77:BE77"/>
    <mergeCell ref="BF76:BJ76"/>
    <mergeCell ref="A67:G67"/>
    <mergeCell ref="Q68:S68"/>
    <mergeCell ref="W67:Y67"/>
    <mergeCell ref="W66:Y66"/>
    <mergeCell ref="Z71:AC71"/>
    <mergeCell ref="N67:P67"/>
    <mergeCell ref="H69:J69"/>
    <mergeCell ref="T67:V67"/>
    <mergeCell ref="R77:Y77"/>
    <mergeCell ref="AJ72:AL72"/>
    <mergeCell ref="W73:Y73"/>
    <mergeCell ref="BK69:BO69"/>
    <mergeCell ref="AJ73:AL73"/>
    <mergeCell ref="BQ62:BT62"/>
    <mergeCell ref="CC62:CF62"/>
    <mergeCell ref="BK71:BO71"/>
    <mergeCell ref="AN59:AQ59"/>
    <mergeCell ref="BA59:BC59"/>
    <mergeCell ref="W59:Y59"/>
    <mergeCell ref="W58:Y58"/>
    <mergeCell ref="BG59:BI59"/>
    <mergeCell ref="BP58:CY59"/>
    <mergeCell ref="BM59:BO59"/>
    <mergeCell ref="AR56:AT56"/>
    <mergeCell ref="CO67:CS67"/>
    <mergeCell ref="CQ69:CS69"/>
    <mergeCell ref="A68:G68"/>
    <mergeCell ref="A69:G69"/>
    <mergeCell ref="AR69:AV69"/>
    <mergeCell ref="BY67:CM67"/>
    <mergeCell ref="CE69:CG69"/>
    <mergeCell ref="CN69:CP69"/>
    <mergeCell ref="CK66:CN66"/>
    <mergeCell ref="CU66:CX66"/>
    <mergeCell ref="BF68:BJ68"/>
    <mergeCell ref="CA66:CD66"/>
    <mergeCell ref="CF66:CI66"/>
    <mergeCell ref="CT61:CY61"/>
    <mergeCell ref="CH61:CM61"/>
    <mergeCell ref="CN61:CS61"/>
    <mergeCell ref="CT68:CY68"/>
    <mergeCell ref="CW69:CY69"/>
    <mergeCell ref="BL61:BO61"/>
    <mergeCell ref="A65:G65"/>
    <mergeCell ref="Q65:S65"/>
    <mergeCell ref="CV54:CY54"/>
    <mergeCell ref="BZ57:CB57"/>
    <mergeCell ref="CC57:CE57"/>
    <mergeCell ref="CF57:CI57"/>
    <mergeCell ref="CV56:CY56"/>
    <mergeCell ref="CF56:CI56"/>
    <mergeCell ref="CC54:CE54"/>
    <mergeCell ref="CF54:CI54"/>
    <mergeCell ref="CJ54:CM54"/>
    <mergeCell ref="CN57:CQ57"/>
    <mergeCell ref="CN55:CQ55"/>
    <mergeCell ref="BD59:BF59"/>
    <mergeCell ref="BQ56:BX56"/>
    <mergeCell ref="CJ55:CM55"/>
    <mergeCell ref="CN54:CQ54"/>
    <mergeCell ref="CR54:CU54"/>
    <mergeCell ref="BZ56:CB56"/>
    <mergeCell ref="CN56:CQ56"/>
    <mergeCell ref="BH55:BO55"/>
    <mergeCell ref="BD55:BG55"/>
    <mergeCell ref="BQ55:BX55"/>
    <mergeCell ref="BH56:BK56"/>
    <mergeCell ref="BZ55:CB55"/>
    <mergeCell ref="BJ59:BL59"/>
    <mergeCell ref="CC55:CE55"/>
    <mergeCell ref="CJ53:CM53"/>
    <mergeCell ref="CN53:CQ53"/>
    <mergeCell ref="BZ52:CB52"/>
    <mergeCell ref="CC52:CE52"/>
    <mergeCell ref="CF51:CI51"/>
    <mergeCell ref="BD51:BF51"/>
    <mergeCell ref="BZ51:CB51"/>
    <mergeCell ref="CC51:CE51"/>
    <mergeCell ref="BQ51:BX51"/>
    <mergeCell ref="BL51:BO51"/>
    <mergeCell ref="BG50:BJ50"/>
    <mergeCell ref="BZ50:CB50"/>
    <mergeCell ref="CC50:CE50"/>
    <mergeCell ref="BL56:BN56"/>
    <mergeCell ref="BC50:BF50"/>
    <mergeCell ref="BK50:BO50"/>
    <mergeCell ref="BQ52:BX52"/>
    <mergeCell ref="CN51:CQ51"/>
    <mergeCell ref="BQ54:BX54"/>
    <mergeCell ref="BZ54:CB54"/>
    <mergeCell ref="BQ50:BX50"/>
    <mergeCell ref="CV47:CY47"/>
    <mergeCell ref="CG46:CL46"/>
    <mergeCell ref="BP44:CE45"/>
    <mergeCell ref="CO46:CX46"/>
    <mergeCell ref="BQ49:BX49"/>
    <mergeCell ref="BZ49:CB49"/>
    <mergeCell ref="CC49:CE49"/>
    <mergeCell ref="CF49:CI49"/>
    <mergeCell ref="CN49:CQ49"/>
    <mergeCell ref="CR51:CU51"/>
    <mergeCell ref="AY49:BB49"/>
    <mergeCell ref="CN50:CQ50"/>
    <mergeCell ref="CR50:CU50"/>
    <mergeCell ref="AU50:AX50"/>
    <mergeCell ref="CR49:CU49"/>
    <mergeCell ref="BP43:BV43"/>
    <mergeCell ref="CF44:CY45"/>
    <mergeCell ref="BI43:BM43"/>
    <mergeCell ref="BI44:BM44"/>
    <mergeCell ref="BR47:BW47"/>
    <mergeCell ref="CR47:CU47"/>
    <mergeCell ref="BB44:BE44"/>
    <mergeCell ref="BX43:BZ43"/>
    <mergeCell ref="CB43:CE43"/>
    <mergeCell ref="CH42:CN42"/>
    <mergeCell ref="CH43:CN43"/>
    <mergeCell ref="BP41:BV42"/>
    <mergeCell ref="CB41:CE42"/>
    <mergeCell ref="BB41:BE41"/>
    <mergeCell ref="BX41:BZ42"/>
    <mergeCell ref="CP43:CR43"/>
    <mergeCell ref="BB43:BE43"/>
    <mergeCell ref="CT42:CW42"/>
    <mergeCell ref="CP36:CR36"/>
    <mergeCell ref="BB40:BE40"/>
    <mergeCell ref="CB38:CE38"/>
    <mergeCell ref="BP39:BV39"/>
    <mergeCell ref="CP40:CR40"/>
    <mergeCell ref="CB37:CE37"/>
    <mergeCell ref="CH37:CN37"/>
    <mergeCell ref="CP37:CR37"/>
    <mergeCell ref="BX37:BZ37"/>
    <mergeCell ref="CH39:CN39"/>
    <mergeCell ref="CH40:CN40"/>
    <mergeCell ref="CP42:CR42"/>
    <mergeCell ref="CP39:CR39"/>
    <mergeCell ref="CH41:CN41"/>
    <mergeCell ref="CP41:CR41"/>
    <mergeCell ref="BI41:BM41"/>
    <mergeCell ref="BB42:BE42"/>
    <mergeCell ref="BI42:BM42"/>
    <mergeCell ref="BB37:BE37"/>
    <mergeCell ref="CB39:CE39"/>
    <mergeCell ref="BI36:BM36"/>
    <mergeCell ref="BI40:BM40"/>
    <mergeCell ref="BP40:BV40"/>
    <mergeCell ref="BX40:BZ40"/>
    <mergeCell ref="CI36:CM36"/>
    <mergeCell ref="CF34:CS35"/>
    <mergeCell ref="CN33:CQ33"/>
    <mergeCell ref="CR33:CU33"/>
    <mergeCell ref="CN32:CQ32"/>
    <mergeCell ref="S32:T32"/>
    <mergeCell ref="U32:V32"/>
    <mergeCell ref="W32:Y32"/>
    <mergeCell ref="AX33:AZ33"/>
    <mergeCell ref="BB33:BE33"/>
    <mergeCell ref="AO33:AU33"/>
    <mergeCell ref="AO32:AU32"/>
    <mergeCell ref="BI34:BM34"/>
    <mergeCell ref="AX32:AZ32"/>
    <mergeCell ref="BI32:BM32"/>
    <mergeCell ref="AX39:AZ39"/>
    <mergeCell ref="W34:Y34"/>
    <mergeCell ref="AK36:AL36"/>
    <mergeCell ref="AO36:AU36"/>
    <mergeCell ref="W35:Y35"/>
    <mergeCell ref="BB35:BE35"/>
    <mergeCell ref="AK35:AL35"/>
    <mergeCell ref="AD35:AE35"/>
    <mergeCell ref="AO35:AU35"/>
    <mergeCell ref="AO38:AU38"/>
    <mergeCell ref="AX38:AZ38"/>
    <mergeCell ref="BB38:BE38"/>
    <mergeCell ref="AO37:AU37"/>
    <mergeCell ref="AO40:AU40"/>
    <mergeCell ref="AX40:AZ40"/>
    <mergeCell ref="AX36:AZ36"/>
    <mergeCell ref="CD32:CG32"/>
    <mergeCell ref="W33:Y33"/>
    <mergeCell ref="BB30:BE30"/>
    <mergeCell ref="L30:N30"/>
    <mergeCell ref="CV33:CY33"/>
    <mergeCell ref="BI29:BM29"/>
    <mergeCell ref="CN29:CQ29"/>
    <mergeCell ref="BB31:BE31"/>
    <mergeCell ref="BI31:BM31"/>
    <mergeCell ref="BB32:BE32"/>
    <mergeCell ref="BQ33:BU33"/>
    <mergeCell ref="BV33:BY33"/>
    <mergeCell ref="BZ33:CC33"/>
    <mergeCell ref="CD33:CG33"/>
    <mergeCell ref="CR29:CU29"/>
    <mergeCell ref="CV29:CY29"/>
    <mergeCell ref="BB29:BE29"/>
    <mergeCell ref="BQ29:BU29"/>
    <mergeCell ref="CV31:CY31"/>
    <mergeCell ref="CV32:CY32"/>
    <mergeCell ref="CV30:CY30"/>
    <mergeCell ref="BV29:BY29"/>
    <mergeCell ref="BZ29:CC29"/>
    <mergeCell ref="CI31:CM31"/>
    <mergeCell ref="L32:N32"/>
    <mergeCell ref="CD29:CG29"/>
    <mergeCell ref="CI29:CM29"/>
    <mergeCell ref="O30:Q30"/>
    <mergeCell ref="S30:T30"/>
    <mergeCell ref="U30:V30"/>
    <mergeCell ref="CV25:CY25"/>
    <mergeCell ref="AO25:AU25"/>
    <mergeCell ref="AX25:AZ25"/>
    <mergeCell ref="BB25:BE25"/>
    <mergeCell ref="BI25:BM25"/>
    <mergeCell ref="CI25:CM25"/>
    <mergeCell ref="CN25:CQ25"/>
    <mergeCell ref="CR25:CU25"/>
    <mergeCell ref="BQ25:BU25"/>
    <mergeCell ref="BV25:BY25"/>
    <mergeCell ref="BZ25:CC25"/>
    <mergeCell ref="CD25:CG25"/>
    <mergeCell ref="AO31:AU31"/>
    <mergeCell ref="CN26:CQ26"/>
    <mergeCell ref="AO26:AU26"/>
    <mergeCell ref="AX26:AZ26"/>
    <mergeCell ref="BB26:BE26"/>
    <mergeCell ref="BI26:BM26"/>
    <mergeCell ref="CN30:CQ30"/>
    <mergeCell ref="CR30:CU30"/>
    <mergeCell ref="AX31:AZ31"/>
    <mergeCell ref="CV28:CY28"/>
    <mergeCell ref="CV27:CY27"/>
    <mergeCell ref="CV26:CY26"/>
    <mergeCell ref="AO27:AU27"/>
    <mergeCell ref="AX27:AZ27"/>
    <mergeCell ref="BB27:BE27"/>
    <mergeCell ref="BI27:BM27"/>
    <mergeCell ref="AO28:AU28"/>
    <mergeCell ref="BZ26:CC26"/>
    <mergeCell ref="CN28:CQ28"/>
    <mergeCell ref="CR28:CU28"/>
    <mergeCell ref="CV24:CY24"/>
    <mergeCell ref="CN24:CQ24"/>
    <mergeCell ref="CR24:CU24"/>
    <mergeCell ref="CN23:CQ23"/>
    <mergeCell ref="BQ23:BU23"/>
    <mergeCell ref="CI23:CM23"/>
    <mergeCell ref="BQ24:BU24"/>
    <mergeCell ref="BB23:BE23"/>
    <mergeCell ref="BI23:BM23"/>
    <mergeCell ref="CN21:CQ21"/>
    <mergeCell ref="CR21:CU21"/>
    <mergeCell ref="CV21:CY21"/>
    <mergeCell ref="BI21:BM21"/>
    <mergeCell ref="BV24:BY24"/>
    <mergeCell ref="BZ24:CC24"/>
    <mergeCell ref="CD24:CG24"/>
    <mergeCell ref="CI24:CM24"/>
    <mergeCell ref="CI21:CM21"/>
    <mergeCell ref="BV22:BY22"/>
    <mergeCell ref="BZ22:CC22"/>
    <mergeCell ref="CD22:CG22"/>
    <mergeCell ref="CI22:CM22"/>
    <mergeCell ref="CN22:CQ22"/>
    <mergeCell ref="BB22:BE22"/>
    <mergeCell ref="BI22:BM22"/>
    <mergeCell ref="CV20:CY20"/>
    <mergeCell ref="BV20:BY20"/>
    <mergeCell ref="BZ20:CC20"/>
    <mergeCell ref="CN20:CQ20"/>
    <mergeCell ref="AG20:AI20"/>
    <mergeCell ref="AJ20:AM20"/>
    <mergeCell ref="AF19:AI19"/>
    <mergeCell ref="AJ19:AM19"/>
    <mergeCell ref="AO21:AU21"/>
    <mergeCell ref="AD21:AF21"/>
    <mergeCell ref="AG21:AI21"/>
    <mergeCell ref="AJ21:AM21"/>
    <mergeCell ref="Z22:AC22"/>
    <mergeCell ref="AO24:AU24"/>
    <mergeCell ref="AX24:AZ24"/>
    <mergeCell ref="BB24:BE24"/>
    <mergeCell ref="CW18:CX18"/>
    <mergeCell ref="AO20:AU20"/>
    <mergeCell ref="AX20:AZ20"/>
    <mergeCell ref="BB20:BE20"/>
    <mergeCell ref="BI20:BM20"/>
    <mergeCell ref="AO18:AU18"/>
    <mergeCell ref="AW18:BA18"/>
    <mergeCell ref="BB18:BF18"/>
    <mergeCell ref="BH18:BN18"/>
    <mergeCell ref="CR20:CU20"/>
    <mergeCell ref="CV22:CY22"/>
    <mergeCell ref="CR22:CU22"/>
    <mergeCell ref="CV23:CY23"/>
    <mergeCell ref="BI24:BM24"/>
    <mergeCell ref="CR23:CU23"/>
    <mergeCell ref="Z18:AB18"/>
    <mergeCell ref="BP15:CD16"/>
    <mergeCell ref="CE15:CR16"/>
    <mergeCell ref="N42:P42"/>
    <mergeCell ref="L24:N24"/>
    <mergeCell ref="Q24:S24"/>
    <mergeCell ref="V24:X24"/>
    <mergeCell ref="W27:Y27"/>
    <mergeCell ref="CR31:CU31"/>
    <mergeCell ref="CN31:CQ31"/>
    <mergeCell ref="CN18:CQ18"/>
    <mergeCell ref="I30:K30"/>
    <mergeCell ref="U31:V31"/>
    <mergeCell ref="W31:Y31"/>
    <mergeCell ref="W30:Y30"/>
    <mergeCell ref="BV23:BY23"/>
    <mergeCell ref="BZ23:CC23"/>
    <mergeCell ref="CD23:CG23"/>
    <mergeCell ref="CN27:CQ27"/>
    <mergeCell ref="BW17:CR17"/>
    <mergeCell ref="AG17:AH17"/>
    <mergeCell ref="AK17:AL17"/>
    <mergeCell ref="AG18:AI18"/>
    <mergeCell ref="AK18:AM18"/>
    <mergeCell ref="BQ18:BT18"/>
    <mergeCell ref="BV18:BY18"/>
    <mergeCell ref="CE18:CF18"/>
    <mergeCell ref="CI18:CL18"/>
    <mergeCell ref="CD20:CG20"/>
    <mergeCell ref="Z19:AB19"/>
    <mergeCell ref="BV21:BY21"/>
    <mergeCell ref="BZ21:CC21"/>
    <mergeCell ref="CD21:CG21"/>
    <mergeCell ref="A6:J6"/>
    <mergeCell ref="A7:J9"/>
    <mergeCell ref="Z15:Z16"/>
    <mergeCell ref="AA15:AC16"/>
    <mergeCell ref="AD16:AE16"/>
    <mergeCell ref="AG16:AH16"/>
    <mergeCell ref="A15:Y16"/>
    <mergeCell ref="F30:H30"/>
    <mergeCell ref="F36:H36"/>
    <mergeCell ref="I36:K36"/>
    <mergeCell ref="L36:N36"/>
    <mergeCell ref="O36:Q36"/>
    <mergeCell ref="S36:T36"/>
    <mergeCell ref="N43:P43"/>
    <mergeCell ref="K44:M44"/>
    <mergeCell ref="N44:P44"/>
    <mergeCell ref="H42:J42"/>
    <mergeCell ref="K42:M42"/>
    <mergeCell ref="T43:V43"/>
    <mergeCell ref="Q43:S43"/>
    <mergeCell ref="U36:V36"/>
    <mergeCell ref="O32:Q32"/>
    <mergeCell ref="F33:H33"/>
    <mergeCell ref="AB25:AC25"/>
    <mergeCell ref="AD26:AE27"/>
    <mergeCell ref="S31:T31"/>
    <mergeCell ref="T42:V42"/>
    <mergeCell ref="E43:G43"/>
    <mergeCell ref="H43:J43"/>
    <mergeCell ref="W36:Y36"/>
    <mergeCell ref="AG43:AJ43"/>
    <mergeCell ref="T44:V44"/>
    <mergeCell ref="CI28:CM28"/>
    <mergeCell ref="BQ27:BU27"/>
    <mergeCell ref="BV27:BY27"/>
    <mergeCell ref="BZ27:CC27"/>
    <mergeCell ref="CD27:CG27"/>
    <mergeCell ref="CI27:CM27"/>
    <mergeCell ref="BQ28:BU28"/>
    <mergeCell ref="CD26:CG26"/>
    <mergeCell ref="Z24:AC24"/>
    <mergeCell ref="A28:E28"/>
    <mergeCell ref="CI30:CM30"/>
    <mergeCell ref="BV30:BY30"/>
    <mergeCell ref="BZ30:CC30"/>
    <mergeCell ref="CD30:CG30"/>
    <mergeCell ref="AO30:AU30"/>
    <mergeCell ref="BI30:BM30"/>
    <mergeCell ref="AO29:AU29"/>
    <mergeCell ref="AL26:AM27"/>
    <mergeCell ref="Z27:AA27"/>
    <mergeCell ref="AB27:AC27"/>
    <mergeCell ref="AL28:AM28"/>
    <mergeCell ref="AJ26:AK27"/>
    <mergeCell ref="F28:H28"/>
    <mergeCell ref="AH25:AI25"/>
    <mergeCell ref="AJ25:AK25"/>
    <mergeCell ref="AL25:AM25"/>
    <mergeCell ref="W28:Y28"/>
    <mergeCell ref="AD28:AE28"/>
    <mergeCell ref="AF28:AG28"/>
    <mergeCell ref="BZ28:CC28"/>
    <mergeCell ref="CD28:CG28"/>
    <mergeCell ref="H23:I23"/>
    <mergeCell ref="A25:Y26"/>
    <mergeCell ref="AX29:AZ29"/>
    <mergeCell ref="AX30:AZ30"/>
    <mergeCell ref="Z26:AA26"/>
    <mergeCell ref="AF26:AG27"/>
    <mergeCell ref="AB26:AC26"/>
    <mergeCell ref="AH26:AI27"/>
    <mergeCell ref="E44:G44"/>
    <mergeCell ref="H44:J44"/>
    <mergeCell ref="AO43:AU43"/>
    <mergeCell ref="AK46:AL46"/>
    <mergeCell ref="AK47:AL47"/>
    <mergeCell ref="AN50:AT50"/>
    <mergeCell ref="Q58:S58"/>
    <mergeCell ref="T59:V59"/>
    <mergeCell ref="T45:Y45"/>
    <mergeCell ref="A45:B46"/>
    <mergeCell ref="AD23:AF23"/>
    <mergeCell ref="AD25:AE25"/>
    <mergeCell ref="AF25:AG25"/>
    <mergeCell ref="AX44:AZ44"/>
    <mergeCell ref="H56:J56"/>
    <mergeCell ref="AD45:AE45"/>
    <mergeCell ref="N49:P49"/>
    <mergeCell ref="O34:Q34"/>
    <mergeCell ref="AG46:AJ46"/>
    <mergeCell ref="Q42:S42"/>
    <mergeCell ref="Q44:S44"/>
    <mergeCell ref="W44:Y44"/>
    <mergeCell ref="S34:T34"/>
    <mergeCell ref="U34:V34"/>
    <mergeCell ref="I34:K34"/>
    <mergeCell ref="A56:G56"/>
    <mergeCell ref="N58:P58"/>
    <mergeCell ref="K58:M58"/>
    <mergeCell ref="A58:G58"/>
    <mergeCell ref="A47:B47"/>
    <mergeCell ref="H59:J59"/>
    <mergeCell ref="S35:T35"/>
    <mergeCell ref="F35:H35"/>
    <mergeCell ref="I35:K35"/>
    <mergeCell ref="L35:N35"/>
    <mergeCell ref="O35:Q35"/>
    <mergeCell ref="U35:V35"/>
    <mergeCell ref="W43:Y43"/>
    <mergeCell ref="A48:B48"/>
    <mergeCell ref="A49:B49"/>
    <mergeCell ref="H49:J49"/>
    <mergeCell ref="K49:M49"/>
    <mergeCell ref="T57:V57"/>
    <mergeCell ref="Q49:S49"/>
    <mergeCell ref="K56:M56"/>
    <mergeCell ref="Q59:S59"/>
    <mergeCell ref="Q56:S56"/>
    <mergeCell ref="W56:Y56"/>
    <mergeCell ref="Z47:AC47"/>
    <mergeCell ref="A51:K52"/>
    <mergeCell ref="L51:Y52"/>
    <mergeCell ref="K43:M43"/>
    <mergeCell ref="AG42:AJ42"/>
    <mergeCell ref="L34:N34"/>
    <mergeCell ref="W42:Y42"/>
    <mergeCell ref="F31:H31"/>
    <mergeCell ref="I31:K31"/>
    <mergeCell ref="AD37:AE37"/>
    <mergeCell ref="AD42:AE42"/>
    <mergeCell ref="Z28:AA28"/>
    <mergeCell ref="AB28:AC28"/>
    <mergeCell ref="AJ28:AK28"/>
    <mergeCell ref="AD36:AE36"/>
    <mergeCell ref="L31:N31"/>
    <mergeCell ref="O31:Q31"/>
    <mergeCell ref="O33:Q33"/>
    <mergeCell ref="F32:H32"/>
    <mergeCell ref="I32:K32"/>
    <mergeCell ref="F37:H37"/>
    <mergeCell ref="I37:K37"/>
    <mergeCell ref="L37:N37"/>
    <mergeCell ref="O37:Q37"/>
    <mergeCell ref="S37:T37"/>
    <mergeCell ref="U37:V37"/>
    <mergeCell ref="W37:Y37"/>
    <mergeCell ref="F34:H34"/>
    <mergeCell ref="S33:T33"/>
    <mergeCell ref="U33:V33"/>
    <mergeCell ref="I33:K33"/>
    <mergeCell ref="L33:N33"/>
    <mergeCell ref="AG41:AJ41"/>
    <mergeCell ref="E42:G42"/>
    <mergeCell ref="CR26:CU26"/>
    <mergeCell ref="CI26:CM26"/>
    <mergeCell ref="AN57:AQ57"/>
    <mergeCell ref="AN58:AQ58"/>
    <mergeCell ref="AN61:AQ61"/>
    <mergeCell ref="BZ74:CF74"/>
    <mergeCell ref="CI74:CO74"/>
    <mergeCell ref="CR74:CX74"/>
    <mergeCell ref="AR66:AX66"/>
    <mergeCell ref="BB66:BE66"/>
    <mergeCell ref="BF66:BL66"/>
    <mergeCell ref="AN67:BO67"/>
    <mergeCell ref="AR68:AV68"/>
    <mergeCell ref="CN71:CP71"/>
    <mergeCell ref="BZ71:CA71"/>
    <mergeCell ref="CG64:CI64"/>
    <mergeCell ref="CL64:CN64"/>
    <mergeCell ref="CV64:CX64"/>
    <mergeCell ref="BW64:BY64"/>
    <mergeCell ref="CR32:CU32"/>
    <mergeCell ref="BP34:CC35"/>
    <mergeCell ref="BI33:BM33"/>
    <mergeCell ref="BI35:BM35"/>
    <mergeCell ref="AO34:AU34"/>
    <mergeCell ref="BQ32:BU32"/>
    <mergeCell ref="BV32:BY32"/>
    <mergeCell ref="BZ32:CC32"/>
    <mergeCell ref="CR27:CU27"/>
    <mergeCell ref="BV26:BY26"/>
    <mergeCell ref="BV28:BY28"/>
    <mergeCell ref="AX34:AZ34"/>
    <mergeCell ref="BB34:BE34"/>
    <mergeCell ref="BV31:BY31"/>
    <mergeCell ref="BZ31:CC31"/>
    <mergeCell ref="CD31:CG31"/>
    <mergeCell ref="BQ31:BU31"/>
    <mergeCell ref="BF77:BJ77"/>
    <mergeCell ref="AC19:AE19"/>
    <mergeCell ref="Z20:AC20"/>
    <mergeCell ref="AD20:AF20"/>
    <mergeCell ref="AX21:AZ21"/>
    <mergeCell ref="BB21:BE21"/>
    <mergeCell ref="Z21:AC21"/>
    <mergeCell ref="AO23:AU23"/>
    <mergeCell ref="AX23:AZ23"/>
    <mergeCell ref="Z23:AC23"/>
    <mergeCell ref="BI28:BM28"/>
    <mergeCell ref="AX28:AZ28"/>
    <mergeCell ref="AD22:AF22"/>
    <mergeCell ref="AG22:AI22"/>
    <mergeCell ref="AJ22:AM22"/>
    <mergeCell ref="AG23:AI23"/>
    <mergeCell ref="AJ23:AM23"/>
    <mergeCell ref="AD24:AF24"/>
    <mergeCell ref="AG72:AH72"/>
    <mergeCell ref="BB28:BE28"/>
    <mergeCell ref="AG24:AI24"/>
    <mergeCell ref="AJ24:AM24"/>
    <mergeCell ref="AO22:AU22"/>
    <mergeCell ref="AX22:AZ22"/>
    <mergeCell ref="AH28:AI28"/>
    <mergeCell ref="AO42:AU42"/>
    <mergeCell ref="AX35:AZ35"/>
    <mergeCell ref="BB36:BE36"/>
    <mergeCell ref="AX37:AZ37"/>
    <mergeCell ref="Z45:AC45"/>
    <mergeCell ref="Z46:AC46"/>
    <mergeCell ref="AX43:AZ43"/>
    <mergeCell ref="AK45:AL45"/>
    <mergeCell ref="AD46:AE46"/>
    <mergeCell ref="AD67:AF67"/>
    <mergeCell ref="R91:V91"/>
    <mergeCell ref="C92:F92"/>
    <mergeCell ref="J92:N92"/>
    <mergeCell ref="R92:V92"/>
    <mergeCell ref="AO44:AU44"/>
    <mergeCell ref="AG45:AJ45"/>
    <mergeCell ref="N74:P74"/>
    <mergeCell ref="Q74:S74"/>
    <mergeCell ref="T63:V63"/>
    <mergeCell ref="Q70:S70"/>
    <mergeCell ref="N59:P59"/>
    <mergeCell ref="AK37:AL37"/>
    <mergeCell ref="H48:J48"/>
    <mergeCell ref="K48:M48"/>
    <mergeCell ref="N48:P48"/>
    <mergeCell ref="Q48:S48"/>
    <mergeCell ref="T48:V48"/>
    <mergeCell ref="W48:Y48"/>
    <mergeCell ref="T49:V49"/>
    <mergeCell ref="W49:Y49"/>
    <mergeCell ref="A57:G57"/>
    <mergeCell ref="H58:J58"/>
    <mergeCell ref="W57:Y57"/>
    <mergeCell ref="C78:F79"/>
    <mergeCell ref="G78:I79"/>
    <mergeCell ref="J78:N79"/>
    <mergeCell ref="O78:Q79"/>
    <mergeCell ref="R78:V79"/>
    <mergeCell ref="W78:Y79"/>
    <mergeCell ref="C80:F80"/>
    <mergeCell ref="G80:I80"/>
    <mergeCell ref="J80:N80"/>
    <mergeCell ref="O80:Q80"/>
    <mergeCell ref="R80:V80"/>
    <mergeCell ref="W80:Y80"/>
    <mergeCell ref="G81:I81"/>
    <mergeCell ref="J81:N81"/>
    <mergeCell ref="AJ70:AL70"/>
    <mergeCell ref="CQ71:CS71"/>
    <mergeCell ref="BB75:BE75"/>
    <mergeCell ref="CA77:CD77"/>
    <mergeCell ref="AN75:AQ75"/>
    <mergeCell ref="A71:G71"/>
    <mergeCell ref="A70:G70"/>
    <mergeCell ref="AN72:AQ72"/>
    <mergeCell ref="AG70:AH70"/>
    <mergeCell ref="BP68:BT71"/>
    <mergeCell ref="CS81:CU81"/>
    <mergeCell ref="BQ81:BS81"/>
    <mergeCell ref="CS77:CV77"/>
    <mergeCell ref="CJ78:CM78"/>
    <mergeCell ref="AW78:BA78"/>
    <mergeCell ref="AW79:BA79"/>
    <mergeCell ref="CN78:CQ78"/>
    <mergeCell ref="CK71:CM71"/>
    <mergeCell ref="Z51:AC53"/>
    <mergeCell ref="AD51:AG53"/>
    <mergeCell ref="AH51:AM53"/>
    <mergeCell ref="Z54:AC55"/>
    <mergeCell ref="AD54:AG55"/>
    <mergeCell ref="AH54:AJ55"/>
    <mergeCell ref="AK54:AM55"/>
    <mergeCell ref="Z57:AB57"/>
    <mergeCell ref="AD57:AF57"/>
    <mergeCell ref="AH57:AI57"/>
    <mergeCell ref="AK57:AL57"/>
    <mergeCell ref="Z58:AM59"/>
    <mergeCell ref="Z60:AE61"/>
    <mergeCell ref="AF60:AI61"/>
    <mergeCell ref="AJ60:AM61"/>
    <mergeCell ref="AD47:AE47"/>
    <mergeCell ref="C93:F93"/>
    <mergeCell ref="J93:N93"/>
    <mergeCell ref="O93:Q93"/>
    <mergeCell ref="R93:V93"/>
    <mergeCell ref="A59:G59"/>
    <mergeCell ref="K59:M59"/>
    <mergeCell ref="Q61:S61"/>
    <mergeCell ref="H61:J61"/>
    <mergeCell ref="A61:G61"/>
    <mergeCell ref="A62:G62"/>
    <mergeCell ref="A63:G63"/>
    <mergeCell ref="A64:G64"/>
    <mergeCell ref="W64:Y64"/>
    <mergeCell ref="T62:V62"/>
    <mergeCell ref="W62:Y62"/>
    <mergeCell ref="N64:P64"/>
  </mergeCells>
  <phoneticPr fontId="2"/>
  <hyperlinks>
    <hyperlink ref="BZ13" r:id="rId1" xr:uid="{00000000-0004-0000-1400-000000000000}"/>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indexed="47"/>
    <pageSetUpPr fitToPage="1"/>
  </sheetPr>
  <dimension ref="A1:DG104"/>
  <sheetViews>
    <sheetView showGridLines="0" view="pageBreakPreview" zoomScale="70" zoomScaleNormal="75" zoomScaleSheetLayoutView="70" workbookViewId="0">
      <selection activeCell="D10" sqref="D10"/>
    </sheetView>
  </sheetViews>
  <sheetFormatPr defaultRowHeight="13.5" x14ac:dyDescent="0.15"/>
  <cols>
    <col min="1" max="2" width="4.875" style="1" customWidth="1"/>
    <col min="3"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28" width="5.5" style="1" customWidth="1"/>
    <col min="29" max="29" width="5.375" style="1" customWidth="1"/>
    <col min="30" max="39" width="5.5" style="1" customWidth="1"/>
    <col min="40" max="42" width="3.125" style="1" customWidth="1"/>
    <col min="43" max="43" width="4" style="1" customWidth="1"/>
    <col min="44" max="46" width="3.125" style="1" customWidth="1"/>
    <col min="47" max="49" width="3.375" style="1" customWidth="1"/>
    <col min="50" max="50" width="2.5" style="1" customWidth="1"/>
    <col min="51" max="67" width="3.125" style="1" customWidth="1"/>
    <col min="68" max="93" width="2.5" style="1" customWidth="1"/>
    <col min="94" max="95" width="4.625" style="1" customWidth="1"/>
    <col min="96" max="102" width="2.5" style="1" customWidth="1"/>
    <col min="103" max="103" width="5.5" style="1" customWidth="1"/>
    <col min="104" max="111" width="9" style="5"/>
  </cols>
  <sheetData>
    <row r="1" spans="1:103" s="68" customFormat="1" ht="14.25" customHeight="1" x14ac:dyDescent="0.15">
      <c r="A1" s="1235" t="str">
        <f>+データ一覧!W2</f>
        <v>みかたかみなかぐん</v>
      </c>
      <c r="B1" s="1235"/>
      <c r="C1" s="1236"/>
      <c r="D1" s="1236"/>
      <c r="E1" s="1236"/>
      <c r="F1" s="1236"/>
      <c r="G1" s="1236"/>
      <c r="H1" s="1236"/>
      <c r="I1" s="1236"/>
      <c r="J1" s="123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15">
      <c r="A2" s="1237" t="str">
        <f>+データ一覧!W5</f>
        <v>三方上中郡</v>
      </c>
      <c r="B2" s="623"/>
      <c r="C2" s="623"/>
      <c r="D2" s="623"/>
      <c r="E2" s="623"/>
      <c r="F2" s="623"/>
      <c r="G2" s="623"/>
      <c r="H2" s="623"/>
      <c r="I2" s="623"/>
      <c r="J2" s="623"/>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customHeight="1" x14ac:dyDescent="0.15">
      <c r="A3" s="623"/>
      <c r="B3" s="623"/>
      <c r="C3" s="623"/>
      <c r="D3" s="623"/>
      <c r="E3" s="623"/>
      <c r="F3" s="623"/>
      <c r="G3" s="623"/>
      <c r="H3" s="623"/>
      <c r="I3" s="623"/>
      <c r="J3" s="623"/>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customHeight="1" x14ac:dyDescent="0.15">
      <c r="A4" s="623"/>
      <c r="B4" s="623"/>
      <c r="C4" s="623"/>
      <c r="D4" s="623"/>
      <c r="E4" s="623"/>
      <c r="F4" s="623"/>
      <c r="G4" s="623"/>
      <c r="H4" s="623"/>
      <c r="I4" s="623"/>
      <c r="J4" s="623"/>
      <c r="K4" s="67"/>
      <c r="L4" s="67"/>
      <c r="M4" s="67"/>
      <c r="N4" s="67"/>
      <c r="O4" s="67"/>
      <c r="P4" s="67"/>
      <c r="Q4" s="67"/>
      <c r="R4" s="67"/>
      <c r="S4" s="67"/>
      <c r="T4" s="67"/>
      <c r="U4" s="67"/>
      <c r="V4" s="67"/>
      <c r="W4" s="67"/>
      <c r="X4" s="73"/>
      <c r="Y4" s="73"/>
      <c r="Z4" s="53"/>
      <c r="AA4" s="53"/>
      <c r="AB4" s="71" t="s">
        <v>1604</v>
      </c>
      <c r="AC4" s="53"/>
      <c r="AD4" s="53"/>
      <c r="AE4" s="53"/>
      <c r="AF4" s="53"/>
      <c r="AG4" s="53"/>
      <c r="AH4" s="53"/>
      <c r="AI4" s="53"/>
      <c r="AJ4" s="53"/>
      <c r="AK4" s="67"/>
      <c r="AL4" s="67"/>
      <c r="AM4" s="67"/>
      <c r="AN4" s="71" t="s">
        <v>1769</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1605</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1606</v>
      </c>
      <c r="AC5" s="53"/>
      <c r="AD5" s="53"/>
      <c r="AE5" s="53"/>
      <c r="AF5" s="67"/>
      <c r="AG5" s="53"/>
      <c r="AH5" s="53"/>
      <c r="AI5" s="53"/>
      <c r="AJ5" s="53"/>
      <c r="AK5" s="67"/>
      <c r="AL5" s="67"/>
      <c r="AM5" s="67"/>
      <c r="AN5" s="71" t="s">
        <v>1607</v>
      </c>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1608</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+データ一覧!W3</f>
        <v>わかさちょう</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1609</v>
      </c>
      <c r="AC6" s="53"/>
      <c r="AD6" s="53"/>
      <c r="AE6" s="53"/>
      <c r="AF6" s="67"/>
      <c r="AG6" s="53"/>
      <c r="AH6" s="53"/>
      <c r="AI6" s="53"/>
      <c r="AJ6" s="53"/>
      <c r="AK6" s="67"/>
      <c r="AL6" s="67"/>
      <c r="AM6" s="67"/>
      <c r="AN6" s="71" t="s">
        <v>1610</v>
      </c>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データ一覧!W6</f>
        <v>若狭町</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t="s">
        <v>1611</v>
      </c>
      <c r="AC7" s="53"/>
      <c r="AD7" s="53"/>
      <c r="AE7" s="53"/>
      <c r="AF7" s="67"/>
      <c r="AG7" s="53"/>
      <c r="AH7" s="53"/>
      <c r="AI7" s="53"/>
      <c r="AJ7" s="53"/>
      <c r="AK7" s="67"/>
      <c r="AL7" s="67"/>
      <c r="AM7" s="67"/>
      <c r="AN7" s="71" t="s">
        <v>1612</v>
      </c>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Z7" s="67"/>
      <c r="CA7" s="71" t="s">
        <v>1613</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customHeight="1"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71" t="s">
        <v>1614</v>
      </c>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Z8" s="67"/>
      <c r="CA8" s="71" t="s">
        <v>1615</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customHeight="1"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c r="AC9" s="67"/>
      <c r="AD9" s="67"/>
      <c r="AE9" s="67"/>
      <c r="AF9" s="67"/>
      <c r="AG9" s="67"/>
      <c r="AH9" s="67"/>
      <c r="AI9" s="67"/>
      <c r="AJ9" s="67"/>
      <c r="AK9" s="67"/>
      <c r="AL9" s="67"/>
      <c r="AM9" s="67"/>
      <c r="AN9" s="71"/>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c r="AC10" s="67"/>
      <c r="AD10" s="67"/>
      <c r="AE10" s="67"/>
      <c r="AF10" s="67"/>
      <c r="AG10" s="67"/>
      <c r="AH10" s="67"/>
      <c r="AI10" s="67"/>
      <c r="AJ10" s="67"/>
      <c r="AK10" s="67"/>
      <c r="AL10" s="67"/>
      <c r="AM10" s="67"/>
      <c r="AN10" s="71"/>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1616</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c r="AC11" s="67"/>
      <c r="AD11" s="67"/>
      <c r="AE11" s="67"/>
      <c r="AF11" s="67"/>
      <c r="AG11" s="67"/>
      <c r="AH11" s="67"/>
      <c r="AI11" s="67"/>
      <c r="AJ11" s="67"/>
      <c r="AK11" s="67"/>
      <c r="AL11" s="67"/>
      <c r="AM11" s="67"/>
      <c r="AN11" s="71"/>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1617</v>
      </c>
      <c r="AC13" s="67"/>
      <c r="AD13" s="67"/>
      <c r="AE13" s="67"/>
      <c r="AF13" s="6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747</v>
      </c>
      <c r="BT13" s="53"/>
      <c r="BU13" s="53"/>
      <c r="BZ13" s="67"/>
      <c r="CA13" s="358" t="s">
        <v>1618</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1885">
        <f>データ一覧!$W$240</f>
        <v>5500</v>
      </c>
      <c r="AE16" s="1094"/>
      <c r="AF16" s="588" t="s">
        <v>755</v>
      </c>
      <c r="AG16" s="1880">
        <f>データ一覧!$W$241</f>
        <v>1100</v>
      </c>
      <c r="AH16" s="1095"/>
      <c r="AI16" s="588" t="s">
        <v>756</v>
      </c>
      <c r="AJ16" s="939">
        <f>データ一覧!W242</f>
        <v>502</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データ一覧!$W$243</f>
        <v>2060</v>
      </c>
      <c r="AD19" s="981"/>
      <c r="AE19" s="1090"/>
      <c r="AF19" s="940">
        <f>データ一覧!$W$244</f>
        <v>1700</v>
      </c>
      <c r="AG19" s="981"/>
      <c r="AH19" s="981"/>
      <c r="AI19" s="672"/>
      <c r="AJ19" s="940">
        <f>データ一覧!$W$245</f>
        <v>358</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データ一覧!W7</f>
        <v>178.49</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データ一覧!W327</f>
        <v>37</v>
      </c>
      <c r="AY20" s="633"/>
      <c r="AZ20" s="633"/>
      <c r="BA20" s="245"/>
      <c r="BB20" s="661">
        <f>+データ一覧!W352</f>
        <v>1879</v>
      </c>
      <c r="BC20" s="662"/>
      <c r="BD20" s="662"/>
      <c r="BE20" s="662"/>
      <c r="BF20" s="246"/>
      <c r="BG20" s="247"/>
      <c r="BH20" s="246"/>
      <c r="BI20" s="633">
        <f>データ一覧!W377</f>
        <v>85118.3</v>
      </c>
      <c r="BJ20" s="633"/>
      <c r="BK20" s="633"/>
      <c r="BL20" s="931"/>
      <c r="BM20" s="931"/>
      <c r="BN20" s="67"/>
      <c r="BO20" s="151"/>
      <c r="BP20" s="67" t="s">
        <v>791</v>
      </c>
      <c r="BQ20" s="67"/>
      <c r="BR20" s="67"/>
      <c r="BS20" s="67"/>
      <c r="BT20" s="67"/>
      <c r="BU20" s="67"/>
      <c r="BV20" s="647">
        <f>BZ20+CD20</f>
        <v>7230</v>
      </c>
      <c r="BW20" s="648"/>
      <c r="BX20" s="648"/>
      <c r="BY20" s="649"/>
      <c r="BZ20" s="647">
        <f>データ一覧!W497</f>
        <v>3957</v>
      </c>
      <c r="CA20" s="648"/>
      <c r="CB20" s="648"/>
      <c r="CC20" s="649"/>
      <c r="CD20" s="647">
        <f>データ一覧!W522</f>
        <v>3273</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データ一覧!W9</f>
        <v>12617.3</v>
      </c>
      <c r="M21" s="929"/>
      <c r="N21" s="929"/>
      <c r="O21" s="153"/>
      <c r="P21" s="156"/>
      <c r="Q21" s="929">
        <f>データ一覧!W10</f>
        <v>1931.5</v>
      </c>
      <c r="R21" s="929"/>
      <c r="S21" s="929"/>
      <c r="T21" s="164"/>
      <c r="U21" s="153"/>
      <c r="V21" s="929">
        <f>データ一覧!W11</f>
        <v>411.4</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t="str">
        <f>データ一覧!W328</f>
        <v>…</v>
      </c>
      <c r="AY21" s="633"/>
      <c r="AZ21" s="633"/>
      <c r="BA21" s="248"/>
      <c r="BB21" s="661" t="str">
        <f>+データ一覧!W353</f>
        <v>…</v>
      </c>
      <c r="BC21" s="662"/>
      <c r="BD21" s="662"/>
      <c r="BE21" s="662"/>
      <c r="BF21" s="246"/>
      <c r="BG21" s="247"/>
      <c r="BH21" s="246"/>
      <c r="BI21" s="633" t="str">
        <f>データ一覧!W378</f>
        <v>…</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817</v>
      </c>
      <c r="CO21" s="648"/>
      <c r="CP21" s="648"/>
      <c r="CQ21" s="649"/>
      <c r="CR21" s="647">
        <f>データ一覧!W510</f>
        <v>350</v>
      </c>
      <c r="CS21" s="648"/>
      <c r="CT21" s="648"/>
      <c r="CU21" s="649"/>
      <c r="CV21" s="647">
        <f>データ一覧!W535</f>
        <v>467</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データ一覧!W246</f>
        <v>1100</v>
      </c>
      <c r="AE22" s="662"/>
      <c r="AF22" s="682"/>
      <c r="AG22" s="661">
        <f>データ一覧!W247</f>
        <v>5500</v>
      </c>
      <c r="AH22" s="662"/>
      <c r="AI22" s="682"/>
      <c r="AJ22" s="661">
        <f>データ一覧!W248</f>
        <v>502</v>
      </c>
      <c r="AK22" s="662"/>
      <c r="AL22" s="662"/>
      <c r="AM22" s="663"/>
      <c r="AN22" s="148" t="s">
        <v>1187</v>
      </c>
      <c r="AO22" s="741" t="s">
        <v>509</v>
      </c>
      <c r="AP22" s="741"/>
      <c r="AQ22" s="741"/>
      <c r="AR22" s="741"/>
      <c r="AS22" s="741"/>
      <c r="AT22" s="741"/>
      <c r="AU22" s="741"/>
      <c r="AV22" s="249"/>
      <c r="AW22" s="150"/>
      <c r="AX22" s="633" t="str">
        <f>データ一覧!W329</f>
        <v>…</v>
      </c>
      <c r="AY22" s="633"/>
      <c r="AZ22" s="633"/>
      <c r="BA22" s="248"/>
      <c r="BB22" s="661" t="str">
        <f>+データ一覧!W354</f>
        <v>…</v>
      </c>
      <c r="BC22" s="662"/>
      <c r="BD22" s="662"/>
      <c r="BE22" s="662"/>
      <c r="BF22" s="246"/>
      <c r="BG22" s="247"/>
      <c r="BH22" s="246"/>
      <c r="BI22" s="633" t="str">
        <f>データ一覧!W379</f>
        <v>…</v>
      </c>
      <c r="BJ22" s="633"/>
      <c r="BK22" s="633"/>
      <c r="BL22" s="633"/>
      <c r="BM22" s="633"/>
      <c r="BN22" s="67"/>
      <c r="BO22" s="151"/>
      <c r="BP22" s="67" t="s">
        <v>799</v>
      </c>
      <c r="BQ22" s="67"/>
      <c r="BR22" s="67"/>
      <c r="BS22" s="67"/>
      <c r="BT22" s="67"/>
      <c r="BU22" s="67"/>
      <c r="BV22" s="647">
        <f>BZ22+CD22</f>
        <v>653</v>
      </c>
      <c r="BW22" s="648"/>
      <c r="BX22" s="648"/>
      <c r="BY22" s="649"/>
      <c r="BZ22" s="647">
        <f>データ一覧!W498</f>
        <v>431</v>
      </c>
      <c r="CA22" s="648"/>
      <c r="CB22" s="648"/>
      <c r="CC22" s="649"/>
      <c r="CD22" s="647">
        <f>データ一覧!W523</f>
        <v>222</v>
      </c>
      <c r="CE22" s="648"/>
      <c r="CF22" s="648"/>
      <c r="CG22" s="649"/>
      <c r="CH22" s="1477"/>
      <c r="CI22" s="1481" t="s">
        <v>800</v>
      </c>
      <c r="CJ22" s="623"/>
      <c r="CK22" s="623"/>
      <c r="CL22" s="623"/>
      <c r="CM22" s="624"/>
      <c r="CN22" s="647">
        <f t="shared" ref="CN22:CN32" si="0">CR22+CV22</f>
        <v>97</v>
      </c>
      <c r="CO22" s="648"/>
      <c r="CP22" s="648"/>
      <c r="CQ22" s="649"/>
      <c r="CR22" s="647">
        <f>データ一覧!W511</f>
        <v>40</v>
      </c>
      <c r="CS22" s="648"/>
      <c r="CT22" s="648"/>
      <c r="CU22" s="649"/>
      <c r="CV22" s="647">
        <f>データ一覧!W536</f>
        <v>57</v>
      </c>
      <c r="CW22" s="648"/>
      <c r="CX22" s="648"/>
      <c r="CY22" s="1109"/>
    </row>
    <row r="23" spans="1:103" ht="15.75" customHeight="1" x14ac:dyDescent="0.15">
      <c r="A23" s="148" t="s">
        <v>801</v>
      </c>
      <c r="B23" s="67"/>
      <c r="C23" s="67"/>
      <c r="D23" s="67"/>
      <c r="E23" s="67"/>
      <c r="F23" s="162"/>
      <c r="G23" s="67"/>
      <c r="H23" s="945">
        <f>データ一覧!W8</f>
        <v>76</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データ一覧!W249</f>
        <v>44</v>
      </c>
      <c r="AE23" s="662"/>
      <c r="AF23" s="682"/>
      <c r="AG23" s="661">
        <f>データ一覧!W250</f>
        <v>69</v>
      </c>
      <c r="AH23" s="662"/>
      <c r="AI23" s="682"/>
      <c r="AJ23" s="661">
        <f>データ一覧!W251</f>
        <v>157</v>
      </c>
      <c r="AK23" s="662"/>
      <c r="AL23" s="662"/>
      <c r="AM23" s="663"/>
      <c r="AN23" s="148" t="s">
        <v>1188</v>
      </c>
      <c r="AO23" s="632" t="s">
        <v>510</v>
      </c>
      <c r="AP23" s="632"/>
      <c r="AQ23" s="632"/>
      <c r="AR23" s="632"/>
      <c r="AS23" s="632"/>
      <c r="AT23" s="632"/>
      <c r="AU23" s="632"/>
      <c r="AV23" s="67"/>
      <c r="AW23" s="150"/>
      <c r="AX23" s="633" t="str">
        <f>データ一覧!W330</f>
        <v>…</v>
      </c>
      <c r="AY23" s="633"/>
      <c r="AZ23" s="633"/>
      <c r="BA23" s="248"/>
      <c r="BB23" s="661" t="str">
        <f>+データ一覧!W355</f>
        <v>…</v>
      </c>
      <c r="BC23" s="662"/>
      <c r="BD23" s="662"/>
      <c r="BE23" s="662"/>
      <c r="BF23" s="246"/>
      <c r="BG23" s="247"/>
      <c r="BH23" s="246"/>
      <c r="BI23" s="633" t="str">
        <f>データ一覧!W380</f>
        <v>…</v>
      </c>
      <c r="BJ23" s="633"/>
      <c r="BK23" s="633"/>
      <c r="BL23" s="633"/>
      <c r="BM23" s="633"/>
      <c r="BN23" s="67"/>
      <c r="BO23" s="151"/>
      <c r="BP23" s="67" t="s">
        <v>775</v>
      </c>
      <c r="BQ23" s="632" t="s">
        <v>803</v>
      </c>
      <c r="BR23" s="632"/>
      <c r="BS23" s="632"/>
      <c r="BT23" s="632"/>
      <c r="BU23" s="711"/>
      <c r="BV23" s="647">
        <f t="shared" ref="BV23:BV32" si="1">BZ23+CD23</f>
        <v>583</v>
      </c>
      <c r="BW23" s="648"/>
      <c r="BX23" s="648"/>
      <c r="BY23" s="649"/>
      <c r="BZ23" s="647">
        <f>データ一覧!W499</f>
        <v>367</v>
      </c>
      <c r="CA23" s="648"/>
      <c r="CB23" s="648"/>
      <c r="CC23" s="649"/>
      <c r="CD23" s="647">
        <f>データ一覧!W524</f>
        <v>216</v>
      </c>
      <c r="CE23" s="648"/>
      <c r="CF23" s="648"/>
      <c r="CG23" s="649"/>
      <c r="CH23" s="1482" t="s">
        <v>804</v>
      </c>
      <c r="CI23" s="632" t="s">
        <v>805</v>
      </c>
      <c r="CJ23" s="625"/>
      <c r="CK23" s="625"/>
      <c r="CL23" s="625"/>
      <c r="CM23" s="626"/>
      <c r="CN23" s="647">
        <f t="shared" si="0"/>
        <v>40</v>
      </c>
      <c r="CO23" s="648"/>
      <c r="CP23" s="648"/>
      <c r="CQ23" s="649"/>
      <c r="CR23" s="647">
        <f>データ一覧!W512</f>
        <v>25</v>
      </c>
      <c r="CS23" s="648"/>
      <c r="CT23" s="648"/>
      <c r="CU23" s="649"/>
      <c r="CV23" s="647">
        <f>データ一覧!W537</f>
        <v>15</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データ一覧!W12</f>
        <v>530.79999999999995</v>
      </c>
      <c r="M24" s="714"/>
      <c r="N24" s="714"/>
      <c r="O24" s="162"/>
      <c r="P24" s="67"/>
      <c r="Q24" s="714">
        <f>データ一覧!W13</f>
        <v>5396.6</v>
      </c>
      <c r="R24" s="714"/>
      <c r="S24" s="714"/>
      <c r="T24" s="162"/>
      <c r="U24" s="67"/>
      <c r="V24" s="714">
        <f>データ一覧!W14</f>
        <v>65</v>
      </c>
      <c r="W24" s="714"/>
      <c r="X24" s="714"/>
      <c r="Y24" s="151"/>
      <c r="Z24" s="837" t="s">
        <v>806</v>
      </c>
      <c r="AA24" s="645"/>
      <c r="AB24" s="645"/>
      <c r="AC24" s="672"/>
      <c r="AD24" s="661">
        <f>データ一覧!W252</f>
        <v>1</v>
      </c>
      <c r="AE24" s="662"/>
      <c r="AF24" s="682"/>
      <c r="AG24" s="661">
        <f>データ一覧!W253</f>
        <v>0</v>
      </c>
      <c r="AH24" s="662"/>
      <c r="AI24" s="682"/>
      <c r="AJ24" s="661">
        <f>データ一覧!W254</f>
        <v>49</v>
      </c>
      <c r="AK24" s="662"/>
      <c r="AL24" s="662"/>
      <c r="AM24" s="663"/>
      <c r="AN24" s="148" t="s">
        <v>1189</v>
      </c>
      <c r="AO24" s="741" t="s">
        <v>511</v>
      </c>
      <c r="AP24" s="741"/>
      <c r="AQ24" s="741"/>
      <c r="AR24" s="741"/>
      <c r="AS24" s="741"/>
      <c r="AT24" s="741"/>
      <c r="AU24" s="741"/>
      <c r="AV24" s="67"/>
      <c r="AW24" s="150"/>
      <c r="AX24" s="633" t="str">
        <f>データ一覧!W331</f>
        <v>…</v>
      </c>
      <c r="AY24" s="633"/>
      <c r="AZ24" s="633"/>
      <c r="BA24" s="248"/>
      <c r="BB24" s="661" t="str">
        <f>+データ一覧!W356</f>
        <v>…</v>
      </c>
      <c r="BC24" s="662"/>
      <c r="BD24" s="662"/>
      <c r="BE24" s="662"/>
      <c r="BF24" s="246"/>
      <c r="BG24" s="247"/>
      <c r="BH24" s="246"/>
      <c r="BI24" s="633" t="str">
        <f>データ一覧!W381</f>
        <v>…</v>
      </c>
      <c r="BJ24" s="633"/>
      <c r="BK24" s="633"/>
      <c r="BL24" s="633"/>
      <c r="BM24" s="633"/>
      <c r="BN24" s="67"/>
      <c r="BO24" s="151"/>
      <c r="BP24" s="67" t="s">
        <v>775</v>
      </c>
      <c r="BQ24" s="741" t="s">
        <v>807</v>
      </c>
      <c r="BR24" s="964"/>
      <c r="BS24" s="964"/>
      <c r="BT24" s="964"/>
      <c r="BU24" s="965"/>
      <c r="BV24" s="647">
        <f t="shared" si="1"/>
        <v>18</v>
      </c>
      <c r="BW24" s="648"/>
      <c r="BX24" s="648"/>
      <c r="BY24" s="649"/>
      <c r="BZ24" s="647">
        <f>データ一覧!W500</f>
        <v>14</v>
      </c>
      <c r="CA24" s="648"/>
      <c r="CB24" s="648"/>
      <c r="CC24" s="649"/>
      <c r="CD24" s="647">
        <f>データ一覧!W525</f>
        <v>4</v>
      </c>
      <c r="CE24" s="648"/>
      <c r="CF24" s="648"/>
      <c r="CG24" s="649"/>
      <c r="CH24" s="1477" t="s">
        <v>808</v>
      </c>
      <c r="CI24" s="632" t="s">
        <v>809</v>
      </c>
      <c r="CJ24" s="625"/>
      <c r="CK24" s="625"/>
      <c r="CL24" s="625"/>
      <c r="CM24" s="626"/>
      <c r="CN24" s="647">
        <f t="shared" si="0"/>
        <v>179</v>
      </c>
      <c r="CO24" s="648"/>
      <c r="CP24" s="648"/>
      <c r="CQ24" s="649"/>
      <c r="CR24" s="647">
        <f>データ一覧!W513</f>
        <v>127</v>
      </c>
      <c r="CS24" s="648"/>
      <c r="CT24" s="648"/>
      <c r="CU24" s="649"/>
      <c r="CV24" s="647">
        <f>データ一覧!W538</f>
        <v>52</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t="str">
        <f>データ一覧!W332</f>
        <v>…</v>
      </c>
      <c r="AY25" s="633"/>
      <c r="AZ25" s="633"/>
      <c r="BA25" s="248"/>
      <c r="BB25" s="661" t="str">
        <f>+データ一覧!W357</f>
        <v>…</v>
      </c>
      <c r="BC25" s="662"/>
      <c r="BD25" s="662"/>
      <c r="BE25" s="662"/>
      <c r="BF25" s="246"/>
      <c r="BG25" s="247"/>
      <c r="BH25" s="246"/>
      <c r="BI25" s="633" t="str">
        <f>データ一覧!W382</f>
        <v>…</v>
      </c>
      <c r="BJ25" s="633"/>
      <c r="BK25" s="633"/>
      <c r="BL25" s="633"/>
      <c r="BM25" s="633"/>
      <c r="BN25" s="67"/>
      <c r="BO25" s="151"/>
      <c r="BP25" s="67" t="s">
        <v>775</v>
      </c>
      <c r="BQ25" s="632" t="s">
        <v>816</v>
      </c>
      <c r="BR25" s="919"/>
      <c r="BS25" s="919"/>
      <c r="BT25" s="919"/>
      <c r="BU25" s="920"/>
      <c r="BV25" s="647">
        <f t="shared" si="1"/>
        <v>52</v>
      </c>
      <c r="BW25" s="648"/>
      <c r="BX25" s="648"/>
      <c r="BY25" s="649"/>
      <c r="BZ25" s="647">
        <f>データ一覧!W501</f>
        <v>50</v>
      </c>
      <c r="CA25" s="648"/>
      <c r="CB25" s="648"/>
      <c r="CC25" s="649"/>
      <c r="CD25" s="647">
        <f>データ一覧!W526</f>
        <v>2</v>
      </c>
      <c r="CE25" s="648"/>
      <c r="CF25" s="648"/>
      <c r="CG25" s="649"/>
      <c r="CH25" s="1477" t="s">
        <v>775</v>
      </c>
      <c r="CI25" s="1483" t="s">
        <v>817</v>
      </c>
      <c r="CJ25" s="650"/>
      <c r="CK25" s="650"/>
      <c r="CL25" s="650"/>
      <c r="CM25" s="651"/>
      <c r="CN25" s="647">
        <f t="shared" si="0"/>
        <v>490</v>
      </c>
      <c r="CO25" s="648"/>
      <c r="CP25" s="648"/>
      <c r="CQ25" s="649"/>
      <c r="CR25" s="647">
        <f>データ一覧!W514</f>
        <v>191</v>
      </c>
      <c r="CS25" s="648"/>
      <c r="CT25" s="648"/>
      <c r="CU25" s="649"/>
      <c r="CV25" s="647">
        <f>データ一覧!W539</f>
        <v>299</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f>データ一覧!$W$255</f>
        <v>1</v>
      </c>
      <c r="AE26" s="953"/>
      <c r="AF26" s="952">
        <f>データ一覧!$W$257</f>
        <v>2</v>
      </c>
      <c r="AG26" s="953"/>
      <c r="AH26" s="952" t="str">
        <f>データ一覧!$W$259</f>
        <v>-</v>
      </c>
      <c r="AI26" s="953"/>
      <c r="AJ26" s="952">
        <f>データ一覧!$W$261</f>
        <v>1</v>
      </c>
      <c r="AK26" s="953"/>
      <c r="AL26" s="952" t="str">
        <f>データ一覧!$W$263</f>
        <v>-</v>
      </c>
      <c r="AM26" s="957"/>
      <c r="AN26" s="148" t="s">
        <v>1192</v>
      </c>
      <c r="AO26" s="632" t="s">
        <v>513</v>
      </c>
      <c r="AP26" s="632"/>
      <c r="AQ26" s="632"/>
      <c r="AR26" s="632"/>
      <c r="AS26" s="632"/>
      <c r="AT26" s="632"/>
      <c r="AU26" s="632"/>
      <c r="AV26" s="67"/>
      <c r="AW26" s="150"/>
      <c r="AX26" s="633" t="str">
        <f>データ一覧!W333</f>
        <v>…</v>
      </c>
      <c r="AY26" s="633"/>
      <c r="AZ26" s="633"/>
      <c r="BA26" s="248"/>
      <c r="BB26" s="661" t="str">
        <f>+データ一覧!W358</f>
        <v>…</v>
      </c>
      <c r="BC26" s="662"/>
      <c r="BD26" s="662"/>
      <c r="BE26" s="662"/>
      <c r="BF26" s="246"/>
      <c r="BG26" s="247"/>
      <c r="BH26" s="246"/>
      <c r="BI26" s="633" t="str">
        <f>データ一覧!W383</f>
        <v>…</v>
      </c>
      <c r="BJ26" s="633"/>
      <c r="BK26" s="633"/>
      <c r="BL26" s="633"/>
      <c r="BM26" s="633"/>
      <c r="BN26" s="67"/>
      <c r="BO26" s="151"/>
      <c r="BP26" s="67" t="s">
        <v>820</v>
      </c>
      <c r="BQ26" s="67"/>
      <c r="BR26" s="67"/>
      <c r="BS26" s="67"/>
      <c r="BT26" s="67"/>
      <c r="BU26" s="67"/>
      <c r="BV26" s="647">
        <f t="shared" si="1"/>
        <v>1901</v>
      </c>
      <c r="BW26" s="648"/>
      <c r="BX26" s="648"/>
      <c r="BY26" s="649"/>
      <c r="BZ26" s="647">
        <f>データ一覧!W502</f>
        <v>1310</v>
      </c>
      <c r="CA26" s="648"/>
      <c r="CB26" s="648"/>
      <c r="CC26" s="649"/>
      <c r="CD26" s="647">
        <f>データ一覧!W527</f>
        <v>591</v>
      </c>
      <c r="CE26" s="648"/>
      <c r="CF26" s="648"/>
      <c r="CG26" s="649"/>
      <c r="CH26" s="1477" t="s">
        <v>775</v>
      </c>
      <c r="CI26" s="921" t="s">
        <v>821</v>
      </c>
      <c r="CJ26" s="627"/>
      <c r="CK26" s="627"/>
      <c r="CL26" s="627"/>
      <c r="CM26" s="628"/>
      <c r="CN26" s="647">
        <f t="shared" si="0"/>
        <v>201</v>
      </c>
      <c r="CO26" s="648"/>
      <c r="CP26" s="648"/>
      <c r="CQ26" s="649"/>
      <c r="CR26" s="647">
        <f>データ一覧!W515</f>
        <v>66</v>
      </c>
      <c r="CS26" s="648"/>
      <c r="CT26" s="648"/>
      <c r="CU26" s="649"/>
      <c r="CV26" s="647">
        <f>データ一覧!W540</f>
        <v>135</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t="str">
        <f>データ一覧!W334</f>
        <v>…</v>
      </c>
      <c r="AY27" s="633"/>
      <c r="AZ27" s="633"/>
      <c r="BA27" s="248"/>
      <c r="BB27" s="661" t="str">
        <f>+データ一覧!W359</f>
        <v>…</v>
      </c>
      <c r="BC27" s="662"/>
      <c r="BD27" s="662"/>
      <c r="BE27" s="662"/>
      <c r="BF27" s="246"/>
      <c r="BG27" s="247"/>
      <c r="BH27" s="246"/>
      <c r="BI27" s="633" t="str">
        <f>データ一覧!W384</f>
        <v>…</v>
      </c>
      <c r="BJ27" s="633"/>
      <c r="BK27" s="633"/>
      <c r="BL27" s="633"/>
      <c r="BM27" s="633"/>
      <c r="BN27" s="67"/>
      <c r="BO27" s="151"/>
      <c r="BP27" s="67"/>
      <c r="BQ27" s="703" t="s">
        <v>826</v>
      </c>
      <c r="BR27" s="703"/>
      <c r="BS27" s="703"/>
      <c r="BT27" s="703"/>
      <c r="BU27" s="704"/>
      <c r="BV27" s="647">
        <f t="shared" si="1"/>
        <v>5</v>
      </c>
      <c r="BW27" s="648"/>
      <c r="BX27" s="648"/>
      <c r="BY27" s="649"/>
      <c r="BZ27" s="647">
        <f>データ一覧!W503</f>
        <v>4</v>
      </c>
      <c r="CA27" s="648"/>
      <c r="CB27" s="648"/>
      <c r="CC27" s="649"/>
      <c r="CD27" s="647">
        <f>データ一覧!W528</f>
        <v>1</v>
      </c>
      <c r="CE27" s="648"/>
      <c r="CF27" s="648"/>
      <c r="CG27" s="649"/>
      <c r="CH27" s="1477" t="s">
        <v>775</v>
      </c>
      <c r="CI27" s="921" t="s">
        <v>827</v>
      </c>
      <c r="CJ27" s="627"/>
      <c r="CK27" s="627"/>
      <c r="CL27" s="627"/>
      <c r="CM27" s="628"/>
      <c r="CN27" s="647">
        <f t="shared" si="0"/>
        <v>402</v>
      </c>
      <c r="CO27" s="648"/>
      <c r="CP27" s="648"/>
      <c r="CQ27" s="649"/>
      <c r="CR27" s="647">
        <f>データ一覧!W516</f>
        <v>184</v>
      </c>
      <c r="CS27" s="648"/>
      <c r="CT27" s="648"/>
      <c r="CU27" s="649"/>
      <c r="CV27" s="647">
        <f>データ一覧!W541</f>
        <v>218</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1088">
        <f>データ一覧!$W$256</f>
        <v>30</v>
      </c>
      <c r="AE28" s="1847"/>
      <c r="AF28" s="1088">
        <f>データ一覧!$W$258</f>
        <v>34</v>
      </c>
      <c r="AG28" s="1847"/>
      <c r="AH28" s="1088">
        <f>データ一覧!$W$260</f>
        <v>0</v>
      </c>
      <c r="AI28" s="1847"/>
      <c r="AJ28" s="1088">
        <f>データ一覧!$W$262</f>
        <v>7000</v>
      </c>
      <c r="AK28" s="1847"/>
      <c r="AL28" s="1088" t="str">
        <f>データ一覧!$W$264</f>
        <v>-</v>
      </c>
      <c r="AM28" s="1089"/>
      <c r="AN28" s="148" t="s">
        <v>1195</v>
      </c>
      <c r="AO28" s="632" t="s">
        <v>515</v>
      </c>
      <c r="AP28" s="632"/>
      <c r="AQ28" s="632"/>
      <c r="AR28" s="632"/>
      <c r="AS28" s="632"/>
      <c r="AT28" s="632"/>
      <c r="AU28" s="632"/>
      <c r="AV28" s="67"/>
      <c r="AW28" s="150"/>
      <c r="AX28" s="633" t="str">
        <f>データ一覧!W335</f>
        <v>…</v>
      </c>
      <c r="AY28" s="633"/>
      <c r="AZ28" s="633"/>
      <c r="BA28" s="248"/>
      <c r="BB28" s="661" t="str">
        <f>+データ一覧!W360</f>
        <v>…</v>
      </c>
      <c r="BC28" s="662"/>
      <c r="BD28" s="662"/>
      <c r="BE28" s="662"/>
      <c r="BF28" s="246"/>
      <c r="BG28" s="247"/>
      <c r="BH28" s="246"/>
      <c r="BI28" s="633" t="str">
        <f>データ一覧!W385</f>
        <v>…</v>
      </c>
      <c r="BJ28" s="633"/>
      <c r="BK28" s="633"/>
      <c r="BL28" s="633"/>
      <c r="BM28" s="633"/>
      <c r="BN28" s="67"/>
      <c r="BO28" s="151"/>
      <c r="BP28" s="67" t="s">
        <v>775</v>
      </c>
      <c r="BQ28" s="632" t="s">
        <v>836</v>
      </c>
      <c r="BR28" s="919"/>
      <c r="BS28" s="919"/>
      <c r="BT28" s="919"/>
      <c r="BU28" s="920"/>
      <c r="BV28" s="647">
        <f t="shared" si="1"/>
        <v>729</v>
      </c>
      <c r="BW28" s="648"/>
      <c r="BX28" s="648"/>
      <c r="BY28" s="649"/>
      <c r="BZ28" s="647">
        <f>データ一覧!W504</f>
        <v>618</v>
      </c>
      <c r="CA28" s="648"/>
      <c r="CB28" s="648"/>
      <c r="CC28" s="649"/>
      <c r="CD28" s="647">
        <f>データ一覧!W529</f>
        <v>111</v>
      </c>
      <c r="CE28" s="648"/>
      <c r="CF28" s="648"/>
      <c r="CG28" s="649"/>
      <c r="CH28" s="1477"/>
      <c r="CI28" s="632" t="s">
        <v>640</v>
      </c>
      <c r="CJ28" s="623"/>
      <c r="CK28" s="623"/>
      <c r="CL28" s="623"/>
      <c r="CM28" s="624"/>
      <c r="CN28" s="647">
        <f t="shared" si="0"/>
        <v>1073</v>
      </c>
      <c r="CO28" s="648"/>
      <c r="CP28" s="648"/>
      <c r="CQ28" s="649"/>
      <c r="CR28" s="647">
        <f>データ一覧!W517</f>
        <v>204</v>
      </c>
      <c r="CS28" s="648"/>
      <c r="CT28" s="648"/>
      <c r="CU28" s="649"/>
      <c r="CV28" s="647">
        <f>データ一覧!W542</f>
        <v>869</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t="str">
        <f>データ一覧!W336</f>
        <v>…</v>
      </c>
      <c r="AY29" s="633"/>
      <c r="AZ29" s="633"/>
      <c r="BA29" s="248"/>
      <c r="BB29" s="661" t="str">
        <f>+データ一覧!W361</f>
        <v>…</v>
      </c>
      <c r="BC29" s="662"/>
      <c r="BD29" s="662"/>
      <c r="BE29" s="662"/>
      <c r="BF29" s="246"/>
      <c r="BG29" s="247"/>
      <c r="BH29" s="246"/>
      <c r="BI29" s="633" t="str">
        <f>データ一覧!W386</f>
        <v>…</v>
      </c>
      <c r="BJ29" s="633"/>
      <c r="BK29" s="633"/>
      <c r="BL29" s="633"/>
      <c r="BM29" s="633"/>
      <c r="BN29" s="67"/>
      <c r="BO29" s="151"/>
      <c r="BP29" s="67"/>
      <c r="BQ29" s="632" t="s">
        <v>841</v>
      </c>
      <c r="BR29" s="919"/>
      <c r="BS29" s="919"/>
      <c r="BT29" s="919"/>
      <c r="BU29" s="920"/>
      <c r="BV29" s="647">
        <f t="shared" si="1"/>
        <v>1167</v>
      </c>
      <c r="BW29" s="648"/>
      <c r="BX29" s="648"/>
      <c r="BY29" s="649"/>
      <c r="BZ29" s="647">
        <f>データ一覧!W505</f>
        <v>688</v>
      </c>
      <c r="CA29" s="648"/>
      <c r="CB29" s="648"/>
      <c r="CC29" s="649"/>
      <c r="CD29" s="647">
        <f>データ一覧!W530</f>
        <v>479</v>
      </c>
      <c r="CE29" s="648"/>
      <c r="CF29" s="648"/>
      <c r="CG29" s="649"/>
      <c r="CH29" s="1477"/>
      <c r="CI29" s="1483" t="s">
        <v>374</v>
      </c>
      <c r="CJ29" s="650"/>
      <c r="CK29" s="650"/>
      <c r="CL29" s="650"/>
      <c r="CM29" s="651"/>
      <c r="CN29" s="647">
        <f t="shared" si="0"/>
        <v>163</v>
      </c>
      <c r="CO29" s="648"/>
      <c r="CP29" s="648"/>
      <c r="CQ29" s="649"/>
      <c r="CR29" s="647">
        <f>データ一覧!W518</f>
        <v>90</v>
      </c>
      <c r="CS29" s="648"/>
      <c r="CT29" s="648"/>
      <c r="CU29" s="649"/>
      <c r="CV29" s="647">
        <f>データ一覧!W543</f>
        <v>73</v>
      </c>
      <c r="CW29" s="648"/>
      <c r="CX29" s="648"/>
      <c r="CY29" s="1109"/>
    </row>
    <row r="30" spans="1:103" ht="15.75" customHeight="1" x14ac:dyDescent="0.15">
      <c r="A30" s="169" t="str">
        <f>データ一覧!$A$22</f>
        <v xml:space="preserve"> 2.10.1</v>
      </c>
      <c r="B30" s="67"/>
      <c r="C30" s="67"/>
      <c r="D30" s="67"/>
      <c r="E30" s="67"/>
      <c r="F30" s="718">
        <f>データ一覧!W22</f>
        <v>4499</v>
      </c>
      <c r="G30" s="1489"/>
      <c r="H30" s="1490"/>
      <c r="I30" s="718">
        <f>+L30+O30</f>
        <v>17835</v>
      </c>
      <c r="J30" s="719"/>
      <c r="K30" s="720"/>
      <c r="L30" s="718">
        <f>データ一覧!W24</f>
        <v>8656</v>
      </c>
      <c r="M30" s="1489"/>
      <c r="N30" s="1490"/>
      <c r="O30" s="718">
        <f>データ一覧!W25</f>
        <v>9179</v>
      </c>
      <c r="P30" s="1489"/>
      <c r="Q30" s="1490"/>
      <c r="R30" s="150"/>
      <c r="S30" s="1491">
        <f t="shared" ref="S30:S35" si="2">+L30/O30*100</f>
        <v>94.302211569887788</v>
      </c>
      <c r="T30" s="1492"/>
      <c r="U30" s="1493">
        <f>データ一覧!W27</f>
        <v>3.9642142698377416</v>
      </c>
      <c r="V30" s="1494"/>
      <c r="W30" s="999">
        <f>データ一覧!W21</f>
        <v>0</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t="str">
        <f>データ一覧!W337</f>
        <v>…</v>
      </c>
      <c r="AY30" s="633"/>
      <c r="AZ30" s="633"/>
      <c r="BA30" s="248"/>
      <c r="BB30" s="661" t="str">
        <f>+データ一覧!W362</f>
        <v>…</v>
      </c>
      <c r="BC30" s="662"/>
      <c r="BD30" s="662"/>
      <c r="BE30" s="662"/>
      <c r="BF30" s="246"/>
      <c r="BG30" s="247"/>
      <c r="BH30" s="246"/>
      <c r="BI30" s="633" t="str">
        <f>データ一覧!W387</f>
        <v>…</v>
      </c>
      <c r="BJ30" s="633"/>
      <c r="BK30" s="633"/>
      <c r="BL30" s="633"/>
      <c r="BM30" s="633"/>
      <c r="BN30" s="67"/>
      <c r="BO30" s="151"/>
      <c r="BP30" s="148" t="s">
        <v>843</v>
      </c>
      <c r="BQ30" s="565"/>
      <c r="BR30" s="566"/>
      <c r="BS30" s="566"/>
      <c r="BT30" s="566"/>
      <c r="BU30" s="566"/>
      <c r="BV30" s="647">
        <f t="shared" si="1"/>
        <v>4654</v>
      </c>
      <c r="BW30" s="648"/>
      <c r="BX30" s="648"/>
      <c r="BY30" s="649"/>
      <c r="BZ30" s="647">
        <f>データ一覧!W506</f>
        <v>2205</v>
      </c>
      <c r="CA30" s="648"/>
      <c r="CB30" s="648"/>
      <c r="CC30" s="649"/>
      <c r="CD30" s="647">
        <f>データ一覧!W531</f>
        <v>2449</v>
      </c>
      <c r="CE30" s="648"/>
      <c r="CF30" s="648"/>
      <c r="CG30" s="649"/>
      <c r="CH30" s="1477"/>
      <c r="CI30" s="632" t="s">
        <v>844</v>
      </c>
      <c r="CJ30" s="623"/>
      <c r="CK30" s="623"/>
      <c r="CL30" s="623"/>
      <c r="CM30" s="624"/>
      <c r="CN30" s="647">
        <f t="shared" si="0"/>
        <v>447</v>
      </c>
      <c r="CO30" s="648"/>
      <c r="CP30" s="648"/>
      <c r="CQ30" s="649"/>
      <c r="CR30" s="647">
        <f>データ一覧!W519</f>
        <v>319</v>
      </c>
      <c r="CS30" s="648"/>
      <c r="CT30" s="648"/>
      <c r="CU30" s="649"/>
      <c r="CV30" s="647">
        <f>データ一覧!W544</f>
        <v>128</v>
      </c>
      <c r="CW30" s="648"/>
      <c r="CX30" s="648"/>
      <c r="CY30" s="1109"/>
    </row>
    <row r="31" spans="1:103" ht="15.75" customHeight="1" x14ac:dyDescent="0.15">
      <c r="A31" s="169" t="str">
        <f>データ一覧!$A$29</f>
        <v xml:space="preserve"> 7.10.1</v>
      </c>
      <c r="B31" s="67"/>
      <c r="C31" s="67"/>
      <c r="D31" s="67"/>
      <c r="E31" s="67"/>
      <c r="F31" s="718">
        <f>データ一覧!W29</f>
        <v>4589</v>
      </c>
      <c r="G31" s="1489"/>
      <c r="H31" s="1490"/>
      <c r="I31" s="718">
        <f>+L31+O31</f>
        <v>17567</v>
      </c>
      <c r="J31" s="719"/>
      <c r="K31" s="720"/>
      <c r="L31" s="718">
        <f>データ一覧!W31</f>
        <v>8450</v>
      </c>
      <c r="M31" s="719"/>
      <c r="N31" s="720"/>
      <c r="O31" s="718">
        <f>データ一覧!W32</f>
        <v>9117</v>
      </c>
      <c r="P31" s="719"/>
      <c r="Q31" s="720"/>
      <c r="R31" s="67"/>
      <c r="S31" s="1491">
        <f t="shared" si="2"/>
        <v>92.68399692881431</v>
      </c>
      <c r="T31" s="1492"/>
      <c r="U31" s="1495">
        <f>データ一覧!W34</f>
        <v>3.8280671170189584</v>
      </c>
      <c r="V31" s="1496"/>
      <c r="W31" s="999">
        <f>データ一覧!W28</f>
        <v>0</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t="str">
        <f>データ一覧!W338</f>
        <v>…</v>
      </c>
      <c r="AY31" s="633"/>
      <c r="AZ31" s="633"/>
      <c r="BA31" s="248"/>
      <c r="BB31" s="661" t="str">
        <f>+データ一覧!W363</f>
        <v>…</v>
      </c>
      <c r="BC31" s="662"/>
      <c r="BD31" s="662"/>
      <c r="BE31" s="662"/>
      <c r="BF31" s="246"/>
      <c r="BG31" s="247"/>
      <c r="BH31" s="246"/>
      <c r="BI31" s="633" t="str">
        <f>データ一覧!W388</f>
        <v>…</v>
      </c>
      <c r="BJ31" s="633"/>
      <c r="BK31" s="633"/>
      <c r="BL31" s="633"/>
      <c r="BM31" s="633"/>
      <c r="BN31" s="67"/>
      <c r="BO31" s="151"/>
      <c r="BP31" s="148"/>
      <c r="BQ31" s="921" t="s">
        <v>845</v>
      </c>
      <c r="BR31" s="921"/>
      <c r="BS31" s="921"/>
      <c r="BT31" s="921"/>
      <c r="BU31" s="922"/>
      <c r="BV31" s="647">
        <f t="shared" si="1"/>
        <v>140</v>
      </c>
      <c r="BW31" s="648"/>
      <c r="BX31" s="648"/>
      <c r="BY31" s="649"/>
      <c r="BZ31" s="647">
        <f>データ一覧!W507</f>
        <v>130</v>
      </c>
      <c r="CA31" s="648"/>
      <c r="CB31" s="648"/>
      <c r="CC31" s="649"/>
      <c r="CD31" s="647">
        <f>データ一覧!W532</f>
        <v>10</v>
      </c>
      <c r="CE31" s="648"/>
      <c r="CF31" s="648"/>
      <c r="CG31" s="649"/>
      <c r="CH31" s="1477"/>
      <c r="CI31" s="632" t="s">
        <v>846</v>
      </c>
      <c r="CJ31" s="623"/>
      <c r="CK31" s="623"/>
      <c r="CL31" s="623"/>
      <c r="CM31" s="624"/>
      <c r="CN31" s="647">
        <f t="shared" si="0"/>
        <v>337</v>
      </c>
      <c r="CO31" s="648"/>
      <c r="CP31" s="648"/>
      <c r="CQ31" s="649"/>
      <c r="CR31" s="647">
        <f>データ一覧!W520</f>
        <v>254</v>
      </c>
      <c r="CS31" s="648"/>
      <c r="CT31" s="648"/>
      <c r="CU31" s="649"/>
      <c r="CV31" s="647">
        <f>データ一覧!W545</f>
        <v>83</v>
      </c>
      <c r="CW31" s="648"/>
      <c r="CX31" s="648"/>
      <c r="CY31" s="1109"/>
    </row>
    <row r="32" spans="1:103" ht="15.75" customHeight="1" x14ac:dyDescent="0.15">
      <c r="A32" s="169" t="str">
        <f>データ一覧!$A$36</f>
        <v>12.10.1</v>
      </c>
      <c r="B32" s="1499"/>
      <c r="C32" s="67"/>
      <c r="D32" s="67"/>
      <c r="E32" s="67"/>
      <c r="F32" s="718">
        <f>データ一覧!W36</f>
        <v>4716</v>
      </c>
      <c r="G32" s="719"/>
      <c r="H32" s="720"/>
      <c r="I32" s="718">
        <f>+L32+O32</f>
        <v>17313</v>
      </c>
      <c r="J32" s="719"/>
      <c r="K32" s="720"/>
      <c r="L32" s="718">
        <f>データ一覧!W38</f>
        <v>8302</v>
      </c>
      <c r="M32" s="719"/>
      <c r="N32" s="720"/>
      <c r="O32" s="718">
        <f>データ一覧!W39</f>
        <v>9011</v>
      </c>
      <c r="P32" s="719"/>
      <c r="Q32" s="720"/>
      <c r="R32" s="67"/>
      <c r="S32" s="1491">
        <f t="shared" si="2"/>
        <v>92.131838863611137</v>
      </c>
      <c r="T32" s="1492"/>
      <c r="U32" s="1495">
        <f>データ一覧!W41</f>
        <v>3.6711195928753182</v>
      </c>
      <c r="V32" s="1496"/>
      <c r="W32" s="999">
        <f>データ一覧!W35</f>
        <v>0</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t="str">
        <f>データ一覧!W339</f>
        <v>…</v>
      </c>
      <c r="AY32" s="633"/>
      <c r="AZ32" s="633"/>
      <c r="BA32" s="248"/>
      <c r="BB32" s="661" t="str">
        <f>+データ一覧!W364</f>
        <v>…</v>
      </c>
      <c r="BC32" s="662"/>
      <c r="BD32" s="662"/>
      <c r="BE32" s="662"/>
      <c r="BF32" s="246"/>
      <c r="BG32" s="247"/>
      <c r="BH32" s="246"/>
      <c r="BI32" s="633" t="str">
        <f>データ一覧!W389</f>
        <v>…</v>
      </c>
      <c r="BJ32" s="633"/>
      <c r="BK32" s="633"/>
      <c r="BL32" s="633"/>
      <c r="BM32" s="633"/>
      <c r="BN32" s="67"/>
      <c r="BO32" s="151"/>
      <c r="BP32" s="67"/>
      <c r="BQ32" s="632" t="s">
        <v>848</v>
      </c>
      <c r="BR32" s="919"/>
      <c r="BS32" s="919"/>
      <c r="BT32" s="919"/>
      <c r="BU32" s="920"/>
      <c r="BV32" s="647">
        <f t="shared" si="1"/>
        <v>37</v>
      </c>
      <c r="BW32" s="648"/>
      <c r="BX32" s="648"/>
      <c r="BY32" s="649"/>
      <c r="BZ32" s="647">
        <f>データ一覧!W508</f>
        <v>30</v>
      </c>
      <c r="CA32" s="648"/>
      <c r="CB32" s="648"/>
      <c r="CC32" s="649"/>
      <c r="CD32" s="647">
        <f>データ一覧!W533</f>
        <v>7</v>
      </c>
      <c r="CE32" s="648"/>
      <c r="CF32" s="648"/>
      <c r="CG32" s="649"/>
      <c r="CH32" s="1477" t="s">
        <v>849</v>
      </c>
      <c r="CI32" s="565"/>
      <c r="CJ32" s="68"/>
      <c r="CK32" s="68"/>
      <c r="CL32" s="68"/>
      <c r="CM32" s="259"/>
      <c r="CN32" s="647">
        <f t="shared" si="0"/>
        <v>22</v>
      </c>
      <c r="CO32" s="648"/>
      <c r="CP32" s="648"/>
      <c r="CQ32" s="649"/>
      <c r="CR32" s="647">
        <f>データ一覧!W521</f>
        <v>11</v>
      </c>
      <c r="CS32" s="648"/>
      <c r="CT32" s="648"/>
      <c r="CU32" s="649"/>
      <c r="CV32" s="647">
        <f>データ一覧!W546</f>
        <v>11</v>
      </c>
      <c r="CW32" s="648"/>
      <c r="CX32" s="648"/>
      <c r="CY32" s="1109"/>
    </row>
    <row r="33" spans="1:103" ht="15.75" customHeight="1" x14ac:dyDescent="0.15">
      <c r="A33" s="169" t="str">
        <f>+データ一覧!$A$43</f>
        <v>17.10.1</v>
      </c>
      <c r="B33" s="67"/>
      <c r="C33" s="67"/>
      <c r="D33" s="67"/>
      <c r="E33" s="67"/>
      <c r="F33" s="718">
        <f>データ一覧!W43</f>
        <v>4827</v>
      </c>
      <c r="G33" s="1489"/>
      <c r="H33" s="1490"/>
      <c r="I33" s="718">
        <f t="shared" ref="I33:I36" si="3">+L33+O33</f>
        <v>16780</v>
      </c>
      <c r="J33" s="719"/>
      <c r="K33" s="720"/>
      <c r="L33" s="718">
        <f>データ一覧!W45</f>
        <v>8026</v>
      </c>
      <c r="M33" s="1489"/>
      <c r="N33" s="1490"/>
      <c r="O33" s="718">
        <f>データ一覧!W46</f>
        <v>8754</v>
      </c>
      <c r="P33" s="1489"/>
      <c r="Q33" s="1490"/>
      <c r="R33" s="150"/>
      <c r="S33" s="1491">
        <f t="shared" si="2"/>
        <v>91.683801690655699</v>
      </c>
      <c r="T33" s="1492"/>
      <c r="U33" s="1493">
        <f>データ一覧!W48</f>
        <v>3.4762792624818726</v>
      </c>
      <c r="V33" s="1494"/>
      <c r="W33" s="999">
        <f>データ一覧!W49</f>
        <v>93.9</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t="str">
        <f>データ一覧!W340</f>
        <v>…</v>
      </c>
      <c r="AY33" s="633"/>
      <c r="AZ33" s="633"/>
      <c r="BA33" s="248"/>
      <c r="BB33" s="661" t="str">
        <f>+データ一覧!W365</f>
        <v>…</v>
      </c>
      <c r="BC33" s="662"/>
      <c r="BD33" s="662"/>
      <c r="BE33" s="662"/>
      <c r="BF33" s="246"/>
      <c r="BG33" s="247"/>
      <c r="BH33" s="246"/>
      <c r="BI33" s="633" t="str">
        <f>データ一覧!W390</f>
        <v>…</v>
      </c>
      <c r="BJ33" s="633"/>
      <c r="BK33" s="633"/>
      <c r="BL33" s="633"/>
      <c r="BM33" s="633"/>
      <c r="BN33" s="67"/>
      <c r="BO33" s="151"/>
      <c r="BP33" s="67" t="s">
        <v>775</v>
      </c>
      <c r="BQ33" s="1481" t="s">
        <v>851</v>
      </c>
      <c r="BR33" s="623"/>
      <c r="BS33" s="623"/>
      <c r="BT33" s="623"/>
      <c r="BU33" s="624"/>
      <c r="BV33" s="647">
        <f>BZ33+CD33</f>
        <v>231</v>
      </c>
      <c r="BW33" s="648"/>
      <c r="BX33" s="648"/>
      <c r="BY33" s="649"/>
      <c r="BZ33" s="647">
        <f>データ一覧!W509</f>
        <v>195</v>
      </c>
      <c r="CA33" s="648"/>
      <c r="CB33" s="648"/>
      <c r="CC33" s="649"/>
      <c r="CD33" s="647">
        <f>データ一覧!W534</f>
        <v>36</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データ一覧!W50</f>
        <v>4994</v>
      </c>
      <c r="G34" s="1489"/>
      <c r="H34" s="1490"/>
      <c r="I34" s="718">
        <f t="shared" si="3"/>
        <v>16099</v>
      </c>
      <c r="J34" s="719"/>
      <c r="K34" s="720"/>
      <c r="L34" s="718">
        <f>データ一覧!W52</f>
        <v>7781</v>
      </c>
      <c r="M34" s="1489"/>
      <c r="N34" s="1490"/>
      <c r="O34" s="718">
        <f>+データ一覧!W53</f>
        <v>8318</v>
      </c>
      <c r="P34" s="1489"/>
      <c r="Q34" s="1490"/>
      <c r="R34" s="150"/>
      <c r="S34" s="1491">
        <f t="shared" si="2"/>
        <v>93.544121182976681</v>
      </c>
      <c r="T34" s="1492"/>
      <c r="U34" s="1493">
        <f>データ一覧!W55</f>
        <v>3.2236684020824988</v>
      </c>
      <c r="V34" s="1494"/>
      <c r="W34" s="999">
        <f>データ一覧!W56</f>
        <v>90.1</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t="str">
        <f>データ一覧!W341</f>
        <v>…</v>
      </c>
      <c r="AY34" s="633"/>
      <c r="AZ34" s="633"/>
      <c r="BA34" s="248"/>
      <c r="BB34" s="661" t="str">
        <f>+データ一覧!W366</f>
        <v>…</v>
      </c>
      <c r="BC34" s="662"/>
      <c r="BD34" s="662"/>
      <c r="BE34" s="662"/>
      <c r="BF34" s="246"/>
      <c r="BG34" s="247"/>
      <c r="BH34" s="246"/>
      <c r="BI34" s="633" t="str">
        <f>データ一覧!W391</f>
        <v>…</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305"/>
      <c r="CU34" s="305"/>
      <c r="CV34" s="305"/>
      <c r="CW34" s="305"/>
      <c r="CX34" s="305"/>
      <c r="CY34" s="306"/>
    </row>
    <row r="35" spans="1:103" ht="15.75" customHeight="1" x14ac:dyDescent="0.15">
      <c r="A35" s="169" t="str">
        <f>データ一覧!$A$57</f>
        <v>27.10.1</v>
      </c>
      <c r="B35" s="67"/>
      <c r="C35" s="67"/>
      <c r="D35" s="67"/>
      <c r="E35" s="67"/>
      <c r="F35" s="718">
        <f>データ一覧!W57</f>
        <v>4871</v>
      </c>
      <c r="G35" s="623"/>
      <c r="H35" s="624"/>
      <c r="I35" s="718">
        <f t="shared" si="3"/>
        <v>15257</v>
      </c>
      <c r="J35" s="719"/>
      <c r="K35" s="720"/>
      <c r="L35" s="1754">
        <f>データ一覧!W59</f>
        <v>7296</v>
      </c>
      <c r="M35" s="667"/>
      <c r="N35" s="927"/>
      <c r="O35" s="1754">
        <f>データ一覧!W60</f>
        <v>7961</v>
      </c>
      <c r="P35" s="667"/>
      <c r="Q35" s="927"/>
      <c r="R35" s="1505"/>
      <c r="S35" s="1491">
        <f t="shared" si="2"/>
        <v>91.646778042959426</v>
      </c>
      <c r="T35" s="1492"/>
      <c r="U35" s="1493">
        <f>データ一覧!W62</f>
        <v>3.1322110449599672</v>
      </c>
      <c r="V35" s="713"/>
      <c r="W35" s="999">
        <f>データ一覧!W63</f>
        <v>85.5</v>
      </c>
      <c r="X35" s="623"/>
      <c r="Y35" s="910"/>
      <c r="Z35" s="67" t="s">
        <v>852</v>
      </c>
      <c r="AA35" s="67"/>
      <c r="AB35" s="67"/>
      <c r="AC35" s="162"/>
      <c r="AD35" s="666">
        <f>データ一覧!W265</f>
        <v>11855.820000000278</v>
      </c>
      <c r="AE35" s="1072"/>
      <c r="AF35" s="217"/>
      <c r="AG35" s="218" t="s">
        <v>853</v>
      </c>
      <c r="AH35" s="219"/>
      <c r="AI35" s="219"/>
      <c r="AJ35" s="220"/>
      <c r="AK35" s="666">
        <f>データ一覧!W268</f>
        <v>733.02999999999599</v>
      </c>
      <c r="AL35" s="1072"/>
      <c r="AM35" s="221"/>
      <c r="AN35" s="148" t="s">
        <v>1203</v>
      </c>
      <c r="AO35" s="632" t="s">
        <v>522</v>
      </c>
      <c r="AP35" s="632"/>
      <c r="AQ35" s="632"/>
      <c r="AR35" s="632"/>
      <c r="AS35" s="632"/>
      <c r="AT35" s="632"/>
      <c r="AU35" s="632"/>
      <c r="AV35" s="67"/>
      <c r="AW35" s="150"/>
      <c r="AX35" s="633" t="str">
        <f>データ一覧!W342</f>
        <v>…</v>
      </c>
      <c r="AY35" s="633"/>
      <c r="AZ35" s="633"/>
      <c r="BA35" s="248"/>
      <c r="BB35" s="661" t="str">
        <f>+データ一覧!W367</f>
        <v>…</v>
      </c>
      <c r="BC35" s="662"/>
      <c r="BD35" s="662"/>
      <c r="BE35" s="662"/>
      <c r="BF35" s="246"/>
      <c r="BG35" s="247"/>
      <c r="BH35" s="246"/>
      <c r="BI35" s="633" t="str">
        <f>データ一覧!W392</f>
        <v>…</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308"/>
      <c r="CU35" s="308"/>
      <c r="CV35" s="308"/>
      <c r="CW35" s="308"/>
      <c r="CX35" s="308"/>
      <c r="CY35" s="309"/>
    </row>
    <row r="36" spans="1:103" ht="15.75" customHeight="1" x14ac:dyDescent="0.15">
      <c r="A36" s="148" t="s">
        <v>854</v>
      </c>
      <c r="B36" s="507"/>
      <c r="C36" s="507"/>
      <c r="D36" s="507"/>
      <c r="E36" s="507"/>
      <c r="F36" s="718">
        <f>データ一覧!W64</f>
        <v>4830</v>
      </c>
      <c r="G36" s="712"/>
      <c r="H36" s="712"/>
      <c r="I36" s="718">
        <f t="shared" si="3"/>
        <v>14003</v>
      </c>
      <c r="J36" s="719"/>
      <c r="K36" s="720"/>
      <c r="L36" s="718">
        <f>データ一覧!W66</f>
        <v>6702</v>
      </c>
      <c r="M36" s="712"/>
      <c r="N36" s="712"/>
      <c r="O36" s="718">
        <f>データ一覧!W67</f>
        <v>7301</v>
      </c>
      <c r="P36" s="712"/>
      <c r="Q36" s="712"/>
      <c r="R36" s="1505"/>
      <c r="S36" s="1491">
        <f>+L36/O36*100</f>
        <v>91.795644432269555</v>
      </c>
      <c r="T36" s="1492"/>
      <c r="U36" s="1495">
        <f>データ一覧!W69</f>
        <v>2.8991718426501034</v>
      </c>
      <c r="V36" s="978"/>
      <c r="W36" s="999">
        <f>データ一覧!W70</f>
        <v>78.452574373914501</v>
      </c>
      <c r="X36" s="712"/>
      <c r="Y36" s="910"/>
      <c r="Z36" s="67" t="s">
        <v>855</v>
      </c>
      <c r="AA36" s="67"/>
      <c r="AB36" s="67"/>
      <c r="AC36" s="162"/>
      <c r="AD36" s="666">
        <f>データ一覧!W266</f>
        <v>5567.0900000001602</v>
      </c>
      <c r="AE36" s="1072"/>
      <c r="AF36" s="217"/>
      <c r="AG36" s="218" t="s">
        <v>856</v>
      </c>
      <c r="AH36" s="219"/>
      <c r="AI36" s="219"/>
      <c r="AJ36" s="220"/>
      <c r="AK36" s="666">
        <f>データ一覧!W269</f>
        <v>5393.6600000001199</v>
      </c>
      <c r="AL36" s="1072"/>
      <c r="AM36" s="221"/>
      <c r="AN36" s="148" t="s">
        <v>1204</v>
      </c>
      <c r="AO36" s="632" t="s">
        <v>523</v>
      </c>
      <c r="AP36" s="632"/>
      <c r="AQ36" s="632"/>
      <c r="AR36" s="632"/>
      <c r="AS36" s="632"/>
      <c r="AT36" s="632"/>
      <c r="AU36" s="632"/>
      <c r="AV36" s="67"/>
      <c r="AW36" s="150"/>
      <c r="AX36" s="633" t="str">
        <f>データ一覧!W343</f>
        <v>…</v>
      </c>
      <c r="AY36" s="633"/>
      <c r="AZ36" s="633"/>
      <c r="BA36" s="248"/>
      <c r="BB36" s="661" t="str">
        <f>+データ一覧!W368</f>
        <v>…</v>
      </c>
      <c r="BC36" s="662"/>
      <c r="BD36" s="662"/>
      <c r="BE36" s="662"/>
      <c r="BF36" s="246"/>
      <c r="BG36" s="247"/>
      <c r="BH36" s="246"/>
      <c r="BI36" s="633" t="str">
        <f>データ一覧!W393</f>
        <v>…</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526" t="s">
        <v>1662</v>
      </c>
      <c r="B37" s="508"/>
      <c r="C37" s="508"/>
      <c r="D37" s="508"/>
      <c r="E37" s="508"/>
      <c r="F37" s="1891">
        <f>データ一覧!W71</f>
        <v>4751</v>
      </c>
      <c r="G37" s="1229"/>
      <c r="H37" s="1229"/>
      <c r="I37" s="1891">
        <f>+L37+O37</f>
        <v>12682</v>
      </c>
      <c r="J37" s="1892"/>
      <c r="K37" s="1893"/>
      <c r="L37" s="1891">
        <f>データ一覧!W81</f>
        <v>6149</v>
      </c>
      <c r="M37" s="1229"/>
      <c r="N37" s="1229"/>
      <c r="O37" s="1891">
        <f>データ一覧!W82</f>
        <v>6533</v>
      </c>
      <c r="P37" s="1229"/>
      <c r="Q37" s="1232"/>
      <c r="R37" s="1894"/>
      <c r="S37" s="1895">
        <f>+L37/O37*100</f>
        <v>94.122149089239244</v>
      </c>
      <c r="T37" s="1896"/>
      <c r="U37" s="1897">
        <f>データ一覧!W72</f>
        <v>2.67</v>
      </c>
      <c r="V37" s="1233"/>
      <c r="W37" s="1898">
        <f>データ一覧!W73</f>
        <v>71.051599529385399</v>
      </c>
      <c r="X37" s="1229"/>
      <c r="Y37" s="1234"/>
      <c r="Z37" s="67" t="s">
        <v>870</v>
      </c>
      <c r="AA37" s="67"/>
      <c r="AB37" s="67"/>
      <c r="AC37" s="162"/>
      <c r="AD37" s="666">
        <f>データ一覧!W267</f>
        <v>36.06</v>
      </c>
      <c r="AE37" s="1072"/>
      <c r="AF37" s="217"/>
      <c r="AG37" s="218" t="s">
        <v>871</v>
      </c>
      <c r="AH37" s="219"/>
      <c r="AI37" s="219"/>
      <c r="AJ37" s="220"/>
      <c r="AK37" s="666">
        <f>データ一覧!W270</f>
        <v>66.200000000000102</v>
      </c>
      <c r="AL37" s="1072"/>
      <c r="AM37" s="221"/>
      <c r="AN37" s="148" t="s">
        <v>1205</v>
      </c>
      <c r="AO37" s="632" t="s">
        <v>524</v>
      </c>
      <c r="AP37" s="632"/>
      <c r="AQ37" s="632"/>
      <c r="AR37" s="632"/>
      <c r="AS37" s="632"/>
      <c r="AT37" s="632"/>
      <c r="AU37" s="632"/>
      <c r="AV37" s="67"/>
      <c r="AW37" s="150"/>
      <c r="AX37" s="633" t="str">
        <f>データ一覧!W344</f>
        <v>…</v>
      </c>
      <c r="AY37" s="633"/>
      <c r="AZ37" s="633"/>
      <c r="BA37" s="248"/>
      <c r="BB37" s="661" t="str">
        <f>+データ一覧!W369</f>
        <v>…</v>
      </c>
      <c r="BC37" s="662"/>
      <c r="BD37" s="662"/>
      <c r="BE37" s="662"/>
      <c r="BF37" s="246"/>
      <c r="BG37" s="247"/>
      <c r="BH37" s="246"/>
      <c r="BI37" s="633" t="str">
        <f>データ一覧!W394</f>
        <v>…</v>
      </c>
      <c r="BJ37" s="633"/>
      <c r="BK37" s="633"/>
      <c r="BL37" s="633"/>
      <c r="BM37" s="633"/>
      <c r="BN37" s="67"/>
      <c r="BO37" s="151"/>
      <c r="BP37" s="1009" t="s">
        <v>872</v>
      </c>
      <c r="BQ37" s="996"/>
      <c r="BR37" s="996"/>
      <c r="BS37" s="996"/>
      <c r="BT37" s="996"/>
      <c r="BU37" s="996"/>
      <c r="BV37" s="997"/>
      <c r="BW37" s="182"/>
      <c r="BX37" s="966">
        <f>データ一覧!W547</f>
        <v>0</v>
      </c>
      <c r="BY37" s="966"/>
      <c r="BZ37" s="966"/>
      <c r="CA37" s="165"/>
      <c r="CB37" s="896">
        <f>データ一覧!W560</f>
        <v>0</v>
      </c>
      <c r="CC37" s="966"/>
      <c r="CD37" s="966"/>
      <c r="CE37" s="966"/>
      <c r="CF37" s="67" t="s">
        <v>873</v>
      </c>
      <c r="CG37" s="263"/>
      <c r="CH37" s="995" t="s">
        <v>654</v>
      </c>
      <c r="CI37" s="996"/>
      <c r="CJ37" s="996"/>
      <c r="CK37" s="996"/>
      <c r="CL37" s="996"/>
      <c r="CM37" s="996"/>
      <c r="CN37" s="997"/>
      <c r="CO37" s="264"/>
      <c r="CP37" s="966">
        <f>データ一覧!W553</f>
        <v>0</v>
      </c>
      <c r="CQ37" s="966"/>
      <c r="CR37" s="966"/>
      <c r="CS37" s="165"/>
      <c r="CT37" s="762">
        <f>データ一覧!W566</f>
        <v>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t="str">
        <f>データ一覧!W345</f>
        <v>…</v>
      </c>
      <c r="AY38" s="633"/>
      <c r="AZ38" s="633"/>
      <c r="BA38" s="248"/>
      <c r="BB38" s="661" t="str">
        <f>+データ一覧!W370</f>
        <v>…</v>
      </c>
      <c r="BC38" s="662"/>
      <c r="BD38" s="662"/>
      <c r="BE38" s="662"/>
      <c r="BF38" s="246"/>
      <c r="BG38" s="247"/>
      <c r="BH38" s="246"/>
      <c r="BI38" s="633" t="str">
        <f>データ一覧!W395</f>
        <v>…</v>
      </c>
      <c r="BJ38" s="633"/>
      <c r="BK38" s="633"/>
      <c r="BL38" s="633"/>
      <c r="BM38" s="633"/>
      <c r="BN38" s="67"/>
      <c r="BO38" s="151"/>
      <c r="BP38" s="759" t="s">
        <v>877</v>
      </c>
      <c r="BQ38" s="760"/>
      <c r="BR38" s="760"/>
      <c r="BS38" s="760"/>
      <c r="BT38" s="760"/>
      <c r="BU38" s="760"/>
      <c r="BV38" s="761"/>
      <c r="BW38" s="150"/>
      <c r="BX38" s="966">
        <f>データ一覧!W548</f>
        <v>1</v>
      </c>
      <c r="BY38" s="966"/>
      <c r="BZ38" s="966"/>
      <c r="CA38" s="603"/>
      <c r="CB38" s="896">
        <f>データ一覧!W561</f>
        <v>0</v>
      </c>
      <c r="CC38" s="966"/>
      <c r="CD38" s="966"/>
      <c r="CE38" s="966"/>
      <c r="CF38" s="67"/>
      <c r="CG38" s="149"/>
      <c r="CH38" s="905" t="s">
        <v>655</v>
      </c>
      <c r="CI38" s="760"/>
      <c r="CJ38" s="760"/>
      <c r="CK38" s="760"/>
      <c r="CL38" s="760"/>
      <c r="CM38" s="760"/>
      <c r="CN38" s="760"/>
      <c r="CO38" s="266"/>
      <c r="CP38" s="966">
        <f>データ一覧!W554</f>
        <v>1</v>
      </c>
      <c r="CQ38" s="966"/>
      <c r="CR38" s="966"/>
      <c r="CS38" s="603"/>
      <c r="CT38" s="661">
        <f>データ一覧!W567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t="str">
        <f>データ一覧!W346</f>
        <v>…</v>
      </c>
      <c r="AY39" s="633"/>
      <c r="AZ39" s="633"/>
      <c r="BA39" s="248"/>
      <c r="BB39" s="661" t="str">
        <f>+データ一覧!W371</f>
        <v>…</v>
      </c>
      <c r="BC39" s="662"/>
      <c r="BD39" s="662"/>
      <c r="BE39" s="662"/>
      <c r="BF39" s="246"/>
      <c r="BG39" s="247"/>
      <c r="BH39" s="246"/>
      <c r="BI39" s="633" t="str">
        <f>データ一覧!W396</f>
        <v>…</v>
      </c>
      <c r="BJ39" s="633"/>
      <c r="BK39" s="633"/>
      <c r="BL39" s="633"/>
      <c r="BM39" s="633"/>
      <c r="BN39" s="67"/>
      <c r="BO39" s="151"/>
      <c r="BP39" s="759" t="s">
        <v>889</v>
      </c>
      <c r="BQ39" s="760"/>
      <c r="BR39" s="760"/>
      <c r="BS39" s="760"/>
      <c r="BT39" s="760"/>
      <c r="BU39" s="760"/>
      <c r="BV39" s="761"/>
      <c r="BW39" s="150"/>
      <c r="BX39" s="966">
        <f>データ一覧!W549</f>
        <v>5</v>
      </c>
      <c r="BY39" s="966"/>
      <c r="BZ39" s="966"/>
      <c r="CA39" s="603"/>
      <c r="CB39" s="896">
        <f>データ一覧!W562</f>
        <v>135</v>
      </c>
      <c r="CC39" s="966"/>
      <c r="CD39" s="966"/>
      <c r="CE39" s="966"/>
      <c r="CF39" s="67"/>
      <c r="CG39" s="149"/>
      <c r="CH39" s="914" t="s">
        <v>890</v>
      </c>
      <c r="CI39" s="760"/>
      <c r="CJ39" s="760"/>
      <c r="CK39" s="760"/>
      <c r="CL39" s="760"/>
      <c r="CM39" s="760"/>
      <c r="CN39" s="760"/>
      <c r="CO39" s="267"/>
      <c r="CP39" s="966">
        <f>データ一覧!W555</f>
        <v>14</v>
      </c>
      <c r="CQ39" s="966"/>
      <c r="CR39" s="966"/>
      <c r="CS39" s="603"/>
      <c r="CT39" s="661">
        <f>データ一覧!W568</f>
        <v>691</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t="str">
        <f>データ一覧!W347</f>
        <v>…</v>
      </c>
      <c r="AY40" s="633"/>
      <c r="AZ40" s="633"/>
      <c r="BA40" s="248"/>
      <c r="BB40" s="661" t="str">
        <f>+データ一覧!W372</f>
        <v>…</v>
      </c>
      <c r="BC40" s="662"/>
      <c r="BD40" s="662"/>
      <c r="BE40" s="662"/>
      <c r="BF40" s="246"/>
      <c r="BG40" s="247"/>
      <c r="BH40" s="246"/>
      <c r="BI40" s="633" t="str">
        <f>データ一覧!W397</f>
        <v>…</v>
      </c>
      <c r="BJ40" s="633"/>
      <c r="BK40" s="633"/>
      <c r="BL40" s="633"/>
      <c r="BM40" s="633"/>
      <c r="BN40" s="67"/>
      <c r="BO40" s="151"/>
      <c r="BP40" s="759" t="s">
        <v>894</v>
      </c>
      <c r="BQ40" s="760"/>
      <c r="BR40" s="760"/>
      <c r="BS40" s="760"/>
      <c r="BT40" s="760"/>
      <c r="BU40" s="760"/>
      <c r="BV40" s="761"/>
      <c r="BW40" s="150"/>
      <c r="BX40" s="966">
        <f>データ一覧!W550</f>
        <v>33</v>
      </c>
      <c r="BY40" s="966"/>
      <c r="BZ40" s="966"/>
      <c r="CA40" s="603"/>
      <c r="CB40" s="896">
        <f>データ一覧!W563</f>
        <v>494</v>
      </c>
      <c r="CC40" s="966"/>
      <c r="CD40" s="966"/>
      <c r="CE40" s="966"/>
      <c r="CF40" s="67"/>
      <c r="CG40" s="149"/>
      <c r="CH40" s="914" t="s">
        <v>895</v>
      </c>
      <c r="CI40" s="760"/>
      <c r="CJ40" s="760"/>
      <c r="CK40" s="760"/>
      <c r="CL40" s="760"/>
      <c r="CM40" s="760"/>
      <c r="CN40" s="760"/>
      <c r="CO40" s="267"/>
      <c r="CP40" s="966">
        <f>データ一覧!W556</f>
        <v>0</v>
      </c>
      <c r="CQ40" s="966"/>
      <c r="CR40" s="966"/>
      <c r="CS40" s="603"/>
      <c r="CT40" s="661">
        <f>データ一覧!W569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データ一覧!W271</f>
        <v>2.25</v>
      </c>
      <c r="AE41" s="1072"/>
      <c r="AF41" s="217"/>
      <c r="AG41" s="656" t="s">
        <v>899</v>
      </c>
      <c r="AH41" s="657"/>
      <c r="AI41" s="657"/>
      <c r="AJ41" s="658"/>
      <c r="AK41" s="666">
        <f>データ一覧!W273</f>
        <v>562.30999999999995</v>
      </c>
      <c r="AL41" s="1072"/>
      <c r="AM41" s="221"/>
      <c r="AN41" s="148"/>
      <c r="AO41" s="632" t="s">
        <v>528</v>
      </c>
      <c r="AP41" s="632"/>
      <c r="AQ41" s="632"/>
      <c r="AR41" s="632"/>
      <c r="AS41" s="632"/>
      <c r="AT41" s="632"/>
      <c r="AU41" s="632"/>
      <c r="AV41" s="67"/>
      <c r="AW41" s="150"/>
      <c r="AX41" s="633" t="str">
        <f>データ一覧!W348</f>
        <v>…</v>
      </c>
      <c r="AY41" s="633"/>
      <c r="AZ41" s="633"/>
      <c r="BA41" s="248"/>
      <c r="BB41" s="661" t="str">
        <f>+データ一覧!W373</f>
        <v>…</v>
      </c>
      <c r="BC41" s="662"/>
      <c r="BD41" s="662"/>
      <c r="BE41" s="662"/>
      <c r="BF41" s="246"/>
      <c r="BG41" s="247"/>
      <c r="BH41" s="246"/>
      <c r="BI41" s="633" t="str">
        <f>データ一覧!W398</f>
        <v>…</v>
      </c>
      <c r="BJ41" s="633"/>
      <c r="BK41" s="633"/>
      <c r="BL41" s="633"/>
      <c r="BM41" s="633"/>
      <c r="BN41" s="67"/>
      <c r="BO41" s="151"/>
      <c r="BP41" s="899" t="s">
        <v>900</v>
      </c>
      <c r="BQ41" s="900"/>
      <c r="BR41" s="900"/>
      <c r="BS41" s="900"/>
      <c r="BT41" s="900"/>
      <c r="BU41" s="900"/>
      <c r="BV41" s="901"/>
      <c r="BW41" s="150"/>
      <c r="BX41" s="913">
        <f>データ一覧!W551</f>
        <v>0</v>
      </c>
      <c r="BY41" s="913"/>
      <c r="BZ41" s="913"/>
      <c r="CA41" s="603"/>
      <c r="CB41" s="1016">
        <f>データ一覧!W564</f>
        <v>0</v>
      </c>
      <c r="CC41" s="913"/>
      <c r="CD41" s="913"/>
      <c r="CE41" s="913"/>
      <c r="CF41" s="67"/>
      <c r="CG41" s="149"/>
      <c r="CH41" s="914" t="s">
        <v>901</v>
      </c>
      <c r="CI41" s="760"/>
      <c r="CJ41" s="760"/>
      <c r="CK41" s="760"/>
      <c r="CL41" s="760"/>
      <c r="CM41" s="760"/>
      <c r="CN41" s="760"/>
      <c r="CO41" s="267"/>
      <c r="CP41" s="966">
        <f>データ一覧!W557</f>
        <v>0</v>
      </c>
      <c r="CQ41" s="966"/>
      <c r="CR41" s="966"/>
      <c r="CS41" s="603"/>
      <c r="CT41" s="661">
        <f>データ一覧!W570</f>
        <v>0</v>
      </c>
      <c r="CU41" s="662"/>
      <c r="CV41" s="662"/>
      <c r="CW41" s="662"/>
      <c r="CX41" s="67"/>
      <c r="CY41" s="270"/>
    </row>
    <row r="42" spans="1:103" ht="15.75" customHeight="1" x14ac:dyDescent="0.15">
      <c r="A42" s="579" t="s">
        <v>896</v>
      </c>
      <c r="B42" s="1517" t="str">
        <f>+MID(データ一覧!$A$83,3,2)</f>
        <v>10</v>
      </c>
      <c r="C42" s="1518" t="s">
        <v>897</v>
      </c>
      <c r="D42" s="622"/>
      <c r="E42" s="718">
        <f>+E43+E44</f>
        <v>1452</v>
      </c>
      <c r="F42" s="719"/>
      <c r="G42" s="720"/>
      <c r="H42" s="718">
        <f>+H43+H44</f>
        <v>1020</v>
      </c>
      <c r="I42" s="719"/>
      <c r="J42" s="720"/>
      <c r="K42" s="718">
        <f>+K43+K44</f>
        <v>679</v>
      </c>
      <c r="L42" s="719"/>
      <c r="M42" s="720"/>
      <c r="N42" s="718">
        <f>+N43+N44</f>
        <v>1107</v>
      </c>
      <c r="O42" s="719"/>
      <c r="P42" s="720"/>
      <c r="Q42" s="718">
        <f>+Q43+Q44</f>
        <v>1676</v>
      </c>
      <c r="R42" s="719"/>
      <c r="S42" s="720"/>
      <c r="T42" s="718">
        <f>+T43+T44</f>
        <v>1766</v>
      </c>
      <c r="U42" s="719"/>
      <c r="V42" s="720"/>
      <c r="W42" s="718">
        <f>+W43+W44</f>
        <v>4938</v>
      </c>
      <c r="X42" s="719"/>
      <c r="Y42" s="1479"/>
      <c r="Z42" s="67" t="s">
        <v>1215</v>
      </c>
      <c r="AA42" s="67"/>
      <c r="AB42" s="67"/>
      <c r="AC42" s="67"/>
      <c r="AD42" s="666">
        <f>データ一覧!W272</f>
        <v>57.53</v>
      </c>
      <c r="AE42" s="1072"/>
      <c r="AF42" s="217"/>
      <c r="AG42" s="656" t="s">
        <v>904</v>
      </c>
      <c r="AH42" s="657"/>
      <c r="AI42" s="657"/>
      <c r="AJ42" s="658"/>
      <c r="AK42" s="666">
        <f>データ一覧!W274</f>
        <v>1721.3200000000002</v>
      </c>
      <c r="AL42" s="1072"/>
      <c r="AM42" s="221"/>
      <c r="AN42" s="148" t="s">
        <v>1216</v>
      </c>
      <c r="AO42" s="632" t="s">
        <v>529</v>
      </c>
      <c r="AP42" s="632"/>
      <c r="AQ42" s="632"/>
      <c r="AR42" s="632"/>
      <c r="AS42" s="632"/>
      <c r="AT42" s="632"/>
      <c r="AU42" s="632"/>
      <c r="AV42" s="67"/>
      <c r="AW42" s="150"/>
      <c r="AX42" s="633" t="str">
        <f>データ一覧!W349</f>
        <v>…</v>
      </c>
      <c r="AY42" s="633"/>
      <c r="AZ42" s="633"/>
      <c r="BA42" s="248"/>
      <c r="BB42" s="661" t="str">
        <f>+データ一覧!W374</f>
        <v>…</v>
      </c>
      <c r="BC42" s="662"/>
      <c r="BD42" s="662"/>
      <c r="BE42" s="662"/>
      <c r="BF42" s="246"/>
      <c r="BG42" s="247"/>
      <c r="BH42" s="246"/>
      <c r="BI42" s="633" t="str">
        <f>データ一覧!W399</f>
        <v>…</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データ一覧!W558+データ一覧!W559</f>
        <v>0</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データ一覧!W83</f>
        <v>733</v>
      </c>
      <c r="F43" s="1489"/>
      <c r="G43" s="1490"/>
      <c r="H43" s="718">
        <f>データ一覧!W84</f>
        <v>517</v>
      </c>
      <c r="I43" s="1489"/>
      <c r="J43" s="1490"/>
      <c r="K43" s="718">
        <f>データ一覧!W85</f>
        <v>372</v>
      </c>
      <c r="L43" s="1489"/>
      <c r="M43" s="1490"/>
      <c r="N43" s="718">
        <f>データ一覧!W86</f>
        <v>590</v>
      </c>
      <c r="O43" s="1489"/>
      <c r="P43" s="1490"/>
      <c r="Q43" s="718">
        <f>データ一覧!W87</f>
        <v>852</v>
      </c>
      <c r="R43" s="1489"/>
      <c r="S43" s="1490"/>
      <c r="T43" s="718">
        <f>データ一覧!W88</f>
        <v>872</v>
      </c>
      <c r="U43" s="1489"/>
      <c r="V43" s="1490"/>
      <c r="W43" s="718">
        <f>データ一覧!W89</f>
        <v>2184</v>
      </c>
      <c r="X43" s="1489"/>
      <c r="Y43" s="1519"/>
      <c r="Z43" s="67"/>
      <c r="AA43" s="67"/>
      <c r="AB43" s="67"/>
      <c r="AC43" s="67"/>
      <c r="AD43" s="239"/>
      <c r="AE43" s="240"/>
      <c r="AF43" s="234"/>
      <c r="AG43" s="673" t="s">
        <v>908</v>
      </c>
      <c r="AH43" s="645"/>
      <c r="AI43" s="645"/>
      <c r="AJ43" s="672"/>
      <c r="AK43" s="666">
        <f>データ一覧!W275</f>
        <v>9572.1900000002752</v>
      </c>
      <c r="AL43" s="1072"/>
      <c r="AM43" s="221"/>
      <c r="AN43" s="148" t="s">
        <v>1217</v>
      </c>
      <c r="AO43" s="741" t="s">
        <v>530</v>
      </c>
      <c r="AP43" s="741"/>
      <c r="AQ43" s="741"/>
      <c r="AR43" s="741"/>
      <c r="AS43" s="741"/>
      <c r="AT43" s="741"/>
      <c r="AU43" s="741"/>
      <c r="AV43" s="67"/>
      <c r="AW43" s="150"/>
      <c r="AX43" s="633" t="str">
        <f>データ一覧!W350</f>
        <v>…</v>
      </c>
      <c r="AY43" s="633"/>
      <c r="AZ43" s="633"/>
      <c r="BA43" s="248"/>
      <c r="BB43" s="661" t="str">
        <f>+データ一覧!W375</f>
        <v>…</v>
      </c>
      <c r="BC43" s="662"/>
      <c r="BD43" s="662"/>
      <c r="BE43" s="662"/>
      <c r="BF43" s="246"/>
      <c r="BG43" s="247"/>
      <c r="BH43" s="246"/>
      <c r="BI43" s="633" t="str">
        <f>データ一覧!W400</f>
        <v>…</v>
      </c>
      <c r="BJ43" s="633"/>
      <c r="BK43" s="633"/>
      <c r="BL43" s="633"/>
      <c r="BM43" s="633"/>
      <c r="BN43" s="67"/>
      <c r="BO43" s="151"/>
      <c r="BP43" s="1017" t="s">
        <v>909</v>
      </c>
      <c r="BQ43" s="1018"/>
      <c r="BR43" s="1018"/>
      <c r="BS43" s="1018"/>
      <c r="BT43" s="1018"/>
      <c r="BU43" s="1018"/>
      <c r="BV43" s="1019"/>
      <c r="BW43" s="271"/>
      <c r="BX43" s="966">
        <f>データ一覧!W552</f>
        <v>19</v>
      </c>
      <c r="BY43" s="966"/>
      <c r="BZ43" s="966"/>
      <c r="CA43" s="603"/>
      <c r="CB43" s="896">
        <f>データ一覧!W565</f>
        <v>184</v>
      </c>
      <c r="CC43" s="966"/>
      <c r="CD43" s="966"/>
      <c r="CE43" s="966"/>
      <c r="CF43" s="67"/>
      <c r="CG43" s="149"/>
      <c r="CH43" s="914"/>
      <c r="CI43" s="760"/>
      <c r="CJ43" s="760"/>
      <c r="CK43" s="760"/>
      <c r="CL43" s="760"/>
      <c r="CM43" s="760"/>
      <c r="CN43" s="760"/>
      <c r="CO43" s="267"/>
      <c r="CP43" s="966"/>
      <c r="CQ43" s="966"/>
      <c r="CR43" s="966"/>
      <c r="CS43" s="603"/>
      <c r="CT43" s="661"/>
      <c r="CU43" s="662"/>
      <c r="CV43" s="662"/>
      <c r="CW43" s="662"/>
      <c r="CX43" s="67"/>
      <c r="CY43" s="151"/>
    </row>
    <row r="44" spans="1:103" ht="15.75" customHeight="1" x14ac:dyDescent="0.15">
      <c r="A44" s="579" t="s">
        <v>906</v>
      </c>
      <c r="B44" s="1513" t="str">
        <f>+RIGHT(データ一覧!$A$83,1)</f>
        <v>1</v>
      </c>
      <c r="C44" s="156" t="s">
        <v>907</v>
      </c>
      <c r="D44" s="164"/>
      <c r="E44" s="1520">
        <f>データ一覧!W91</f>
        <v>719</v>
      </c>
      <c r="F44" s="1521"/>
      <c r="G44" s="1522"/>
      <c r="H44" s="1520">
        <f>データ一覧!W92</f>
        <v>503</v>
      </c>
      <c r="I44" s="1521"/>
      <c r="J44" s="1522"/>
      <c r="K44" s="1520">
        <f>データ一覧!W93</f>
        <v>307</v>
      </c>
      <c r="L44" s="1521"/>
      <c r="M44" s="1522"/>
      <c r="N44" s="1520">
        <f>データ一覧!W94</f>
        <v>517</v>
      </c>
      <c r="O44" s="1521"/>
      <c r="P44" s="1522"/>
      <c r="Q44" s="1520">
        <f>データ一覧!W95</f>
        <v>824</v>
      </c>
      <c r="R44" s="1521"/>
      <c r="S44" s="1522"/>
      <c r="T44" s="1520">
        <f>データ一覧!W96</f>
        <v>894</v>
      </c>
      <c r="U44" s="1521"/>
      <c r="V44" s="1522"/>
      <c r="W44" s="1520">
        <f>データ一覧!W97</f>
        <v>2754</v>
      </c>
      <c r="X44" s="1521"/>
      <c r="Y44" s="1523"/>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t="str">
        <f>データ一覧!W351</f>
        <v>…</v>
      </c>
      <c r="AY44" s="633"/>
      <c r="AZ44" s="633"/>
      <c r="BA44" s="248"/>
      <c r="BB44" s="661" t="str">
        <f>+データ一覧!W376</f>
        <v>…</v>
      </c>
      <c r="BC44" s="662"/>
      <c r="BD44" s="662"/>
      <c r="BE44" s="662"/>
      <c r="BF44" s="491"/>
      <c r="BG44" s="247"/>
      <c r="BH44" s="491"/>
      <c r="BI44" s="633" t="str">
        <f>データ一覧!W401</f>
        <v>…</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0"/>
      <c r="D45" s="67"/>
      <c r="E45" s="67"/>
      <c r="F45" s="67"/>
      <c r="G45" s="162"/>
      <c r="H45" s="156" t="s">
        <v>912</v>
      </c>
      <c r="I45" s="153"/>
      <c r="J45" s="153"/>
      <c r="K45" s="153"/>
      <c r="L45" s="153"/>
      <c r="M45" s="164"/>
      <c r="N45" s="1526" t="s">
        <v>913</v>
      </c>
      <c r="O45" s="153"/>
      <c r="P45" s="153"/>
      <c r="Q45" s="153"/>
      <c r="R45" s="153"/>
      <c r="S45" s="153"/>
      <c r="T45" s="1766" t="str">
        <f>データ一覧!$A78</f>
        <v>6.1.1～6.12.31</v>
      </c>
      <c r="U45" s="645"/>
      <c r="V45" s="645"/>
      <c r="W45" s="645"/>
      <c r="X45" s="645"/>
      <c r="Y45" s="646"/>
      <c r="Z45" s="1528" t="s">
        <v>914</v>
      </c>
      <c r="AA45" s="1529"/>
      <c r="AB45" s="1529"/>
      <c r="AC45" s="1530"/>
      <c r="AD45" s="1080">
        <f>データ一覧!W276</f>
        <v>300</v>
      </c>
      <c r="AE45" s="813"/>
      <c r="AF45" s="580" t="s">
        <v>915</v>
      </c>
      <c r="AG45" s="1531" t="s">
        <v>916</v>
      </c>
      <c r="AH45" s="908"/>
      <c r="AI45" s="908"/>
      <c r="AJ45" s="909"/>
      <c r="AK45" s="1080">
        <f>データ一覧!W277</f>
        <v>120</v>
      </c>
      <c r="AL45" s="813"/>
      <c r="AM45" s="594" t="s">
        <v>917</v>
      </c>
      <c r="AN45" s="148"/>
      <c r="AO45" s="509"/>
      <c r="AP45" s="509"/>
      <c r="AQ45" s="509"/>
      <c r="AR45" s="509"/>
      <c r="AS45" s="509"/>
      <c r="AT45" s="509"/>
      <c r="AU45" s="509"/>
      <c r="AV45" s="510"/>
      <c r="AW45" s="511"/>
      <c r="AX45" s="512"/>
      <c r="AY45" s="512"/>
      <c r="AZ45" s="512"/>
      <c r="BA45" s="513"/>
      <c r="BB45" s="514"/>
      <c r="BC45" s="514"/>
      <c r="BD45" s="514"/>
      <c r="BE45" s="514"/>
      <c r="BF45" s="513"/>
      <c r="BG45" s="515"/>
      <c r="BH45" s="515"/>
      <c r="BI45" s="512"/>
      <c r="BJ45" s="512"/>
      <c r="BK45" s="512"/>
      <c r="BL45" s="512"/>
      <c r="BM45" s="512"/>
      <c r="BN45" s="511"/>
      <c r="BO45" s="516"/>
      <c r="BP45" s="779"/>
      <c r="BQ45" s="780"/>
      <c r="BR45" s="780"/>
      <c r="BS45" s="780"/>
      <c r="BT45" s="780"/>
      <c r="BU45" s="780"/>
      <c r="BV45" s="780"/>
      <c r="BW45" s="780"/>
      <c r="BX45" s="780"/>
      <c r="BY45" s="780"/>
      <c r="BZ45" s="780"/>
      <c r="CA45" s="780"/>
      <c r="CB45" s="780"/>
      <c r="CC45" s="780"/>
      <c r="CD45" s="1968"/>
      <c r="CE45" s="1968"/>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データ一覧!W279</f>
        <v>0</v>
      </c>
      <c r="AE46" s="966"/>
      <c r="AF46" s="580" t="s">
        <v>915</v>
      </c>
      <c r="AG46" s="1534" t="s">
        <v>926</v>
      </c>
      <c r="AH46" s="919"/>
      <c r="AI46" s="919"/>
      <c r="AJ46" s="920"/>
      <c r="AK46" s="896">
        <f>データ一覧!W278</f>
        <v>0</v>
      </c>
      <c r="AL46" s="966"/>
      <c r="AM46" s="594" t="s">
        <v>917</v>
      </c>
      <c r="AN46" s="170" t="s">
        <v>927</v>
      </c>
      <c r="AO46" s="517"/>
      <c r="AP46" s="517"/>
      <c r="AQ46" s="518"/>
      <c r="AR46" s="518"/>
      <c r="AS46" s="518"/>
      <c r="AT46" s="518"/>
      <c r="AU46" s="518"/>
      <c r="AV46" s="519"/>
      <c r="AW46" s="518"/>
      <c r="AX46" s="518"/>
      <c r="AY46" s="518"/>
      <c r="AZ46" s="518"/>
      <c r="BA46" s="520"/>
      <c r="BB46" s="521"/>
      <c r="BC46" s="521"/>
      <c r="BD46" s="521"/>
      <c r="BE46" s="521"/>
      <c r="BF46" s="513"/>
      <c r="BG46" s="522"/>
      <c r="BH46" s="522"/>
      <c r="BI46" s="522"/>
      <c r="BJ46" s="522"/>
      <c r="BK46" s="522"/>
      <c r="BL46" s="522"/>
      <c r="BM46" s="523"/>
      <c r="BN46" s="524"/>
      <c r="BO46" s="525"/>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+データ一覧!W280</f>
        <v>0</v>
      </c>
      <c r="AE47" s="1011"/>
      <c r="AF47" s="580" t="s">
        <v>915</v>
      </c>
      <c r="AG47" s="1538" t="s">
        <v>933</v>
      </c>
      <c r="AH47" s="1006"/>
      <c r="AI47" s="1006"/>
      <c r="AJ47" s="1007"/>
      <c r="AK47" s="1010">
        <f>+データ一覧!W281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データ一覧!W74</f>
        <v>61</v>
      </c>
      <c r="I48" s="1541"/>
      <c r="J48" s="1542"/>
      <c r="K48" s="769">
        <f>データ一覧!W75</f>
        <v>231</v>
      </c>
      <c r="L48" s="1541"/>
      <c r="M48" s="1542"/>
      <c r="N48" s="769">
        <f>データ一覧!W76</f>
        <v>270</v>
      </c>
      <c r="O48" s="1541"/>
      <c r="P48" s="1542"/>
      <c r="Q48" s="769">
        <f>データ一覧!W77</f>
        <v>362</v>
      </c>
      <c r="R48" s="1541"/>
      <c r="S48" s="1542"/>
      <c r="T48" s="769">
        <f>データ一覧!W78</f>
        <v>26</v>
      </c>
      <c r="U48" s="1541"/>
      <c r="V48" s="1542"/>
      <c r="W48" s="769">
        <f>データ一覧!W79</f>
        <v>13</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データ一覧!W574</f>
        <v>8</v>
      </c>
      <c r="CA48" s="897"/>
      <c r="CB48" s="898"/>
      <c r="CC48" s="896">
        <f>データ一覧!W575</f>
        <v>0</v>
      </c>
      <c r="CD48" s="966"/>
      <c r="CE48" s="1074"/>
      <c r="CF48" s="853">
        <f>データ一覧!W576</f>
        <v>103</v>
      </c>
      <c r="CG48" s="854"/>
      <c r="CH48" s="854"/>
      <c r="CI48" s="855"/>
      <c r="CJ48" s="853">
        <f>データ一覧!W577</f>
        <v>25</v>
      </c>
      <c r="CK48" s="854"/>
      <c r="CL48" s="854"/>
      <c r="CM48" s="855"/>
      <c r="CN48" s="853">
        <f>データ一覧!W578</f>
        <v>637</v>
      </c>
      <c r="CO48" s="854"/>
      <c r="CP48" s="854"/>
      <c r="CQ48" s="855"/>
      <c r="CR48" s="853">
        <f>データ一覧!W579</f>
        <v>325</v>
      </c>
      <c r="CS48" s="854"/>
      <c r="CT48" s="854"/>
      <c r="CU48" s="855"/>
      <c r="CV48" s="853">
        <f>データ一覧!W580</f>
        <v>312</v>
      </c>
      <c r="CW48" s="854"/>
      <c r="CX48" s="854"/>
      <c r="CY48" s="894"/>
    </row>
    <row r="49" spans="1:103" ht="15.75" customHeight="1" x14ac:dyDescent="0.15">
      <c r="A49" s="1535" t="str">
        <f>RIGHT(データ一覧!$A76,6)</f>
        <v>7.9.30</v>
      </c>
      <c r="B49" s="1536"/>
      <c r="C49" s="150" t="s">
        <v>941</v>
      </c>
      <c r="D49" s="67"/>
      <c r="E49" s="67"/>
      <c r="F49" s="67"/>
      <c r="G49" s="67"/>
      <c r="H49" s="1544">
        <f>+H48/I37*1000</f>
        <v>4.8099668821952379</v>
      </c>
      <c r="I49" s="1545"/>
      <c r="J49" s="1546"/>
      <c r="K49" s="1544">
        <f>+K48/I37*1000</f>
        <v>18.214792619460653</v>
      </c>
      <c r="L49" s="1545"/>
      <c r="M49" s="1546"/>
      <c r="N49" s="1547" t="s">
        <v>942</v>
      </c>
      <c r="O49" s="1548"/>
      <c r="P49" s="1549"/>
      <c r="Q49" s="1547" t="s">
        <v>942</v>
      </c>
      <c r="R49" s="1548"/>
      <c r="S49" s="1549"/>
      <c r="T49" s="1544">
        <f>+T48/I37*1000</f>
        <v>2.0501498186405929</v>
      </c>
      <c r="U49" s="1545"/>
      <c r="V49" s="1546"/>
      <c r="W49" s="1544">
        <f>+W48/I37*1000</f>
        <v>1.0250749093202964</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データ一覧!W582</f>
        <v>2</v>
      </c>
      <c r="CA49" s="897"/>
      <c r="CB49" s="898"/>
      <c r="CC49" s="896">
        <f>データ一覧!W583</f>
        <v>0</v>
      </c>
      <c r="CD49" s="966"/>
      <c r="CE49" s="1074"/>
      <c r="CF49" s="853">
        <f>データ一覧!W584</f>
        <v>41</v>
      </c>
      <c r="CG49" s="854"/>
      <c r="CH49" s="854"/>
      <c r="CI49" s="855"/>
      <c r="CJ49" s="853">
        <f>データ一覧!W585</f>
        <v>6</v>
      </c>
      <c r="CK49" s="854"/>
      <c r="CL49" s="854"/>
      <c r="CM49" s="855"/>
      <c r="CN49" s="853">
        <f>データ一覧!W586</f>
        <v>379</v>
      </c>
      <c r="CO49" s="854"/>
      <c r="CP49" s="854"/>
      <c r="CQ49" s="855"/>
      <c r="CR49" s="853">
        <f>データ一覧!W587</f>
        <v>191</v>
      </c>
      <c r="CS49" s="854"/>
      <c r="CT49" s="854"/>
      <c r="CU49" s="855"/>
      <c r="CV49" s="853">
        <f>データ一覧!W588</f>
        <v>188</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データ一覧!W590</f>
        <v>1</v>
      </c>
      <c r="CA50" s="897"/>
      <c r="CB50" s="898"/>
      <c r="CC50" s="647">
        <f>データ一覧!W591</f>
        <v>0</v>
      </c>
      <c r="CD50" s="648"/>
      <c r="CE50" s="649"/>
      <c r="CF50" s="661">
        <f>データ一覧!W592</f>
        <v>40</v>
      </c>
      <c r="CG50" s="662"/>
      <c r="CH50" s="662"/>
      <c r="CI50" s="682"/>
      <c r="CJ50" s="853">
        <f>データ一覧!W593</f>
        <v>15</v>
      </c>
      <c r="CK50" s="854"/>
      <c r="CL50" s="854"/>
      <c r="CM50" s="855"/>
      <c r="CN50" s="853">
        <f>データ一覧!W594</f>
        <v>441</v>
      </c>
      <c r="CO50" s="854"/>
      <c r="CP50" s="854"/>
      <c r="CQ50" s="855"/>
      <c r="CR50" s="853">
        <f>データ一覧!W595</f>
        <v>165</v>
      </c>
      <c r="CS50" s="854"/>
      <c r="CT50" s="854"/>
      <c r="CU50" s="855"/>
      <c r="CV50" s="853">
        <f>データ一覧!W596</f>
        <v>276</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899" t="s">
        <v>61</v>
      </c>
      <c r="AA51" s="1900"/>
      <c r="AB51" s="1900"/>
      <c r="AC51" s="1900"/>
      <c r="AD51" s="1901" t="str">
        <f>データ一覧!$A$282</f>
        <v>6.12.31</v>
      </c>
      <c r="AE51" s="1901"/>
      <c r="AF51" s="1901"/>
      <c r="AG51" s="1902"/>
      <c r="AH51" s="1903" t="s">
        <v>950</v>
      </c>
      <c r="AI51" s="1903"/>
      <c r="AJ51" s="1903"/>
      <c r="AK51" s="1903"/>
      <c r="AL51" s="1903"/>
      <c r="AM51" s="1904"/>
      <c r="AN51" s="167" t="str">
        <f>データ一覧!$A$402</f>
        <v>7.3.31</v>
      </c>
      <c r="AO51" s="209"/>
      <c r="AP51" s="209"/>
      <c r="AQ51" s="209"/>
      <c r="AR51" s="209"/>
      <c r="AS51" s="209"/>
      <c r="AT51" s="210" t="s">
        <v>902</v>
      </c>
      <c r="AU51" s="211"/>
      <c r="AV51" s="982">
        <f>データ一覧!W402</f>
        <v>12274</v>
      </c>
      <c r="AW51" s="982"/>
      <c r="AX51" s="983"/>
      <c r="AY51" s="691">
        <f>データ一覧!W403</f>
        <v>0</v>
      </c>
      <c r="AZ51" s="692"/>
      <c r="BA51" s="692"/>
      <c r="BB51" s="693"/>
      <c r="BC51" s="589"/>
      <c r="BD51" s="692">
        <f>データ一覧!W404</f>
        <v>0</v>
      </c>
      <c r="BE51" s="692"/>
      <c r="BF51" s="693"/>
      <c r="BG51" s="589"/>
      <c r="BH51" s="692">
        <f>データ一覧!W405</f>
        <v>0</v>
      </c>
      <c r="BI51" s="692"/>
      <c r="BJ51" s="693"/>
      <c r="BK51" s="589"/>
      <c r="BL51" s="692">
        <f>データ一覧!W406</f>
        <v>5922</v>
      </c>
      <c r="BM51" s="692"/>
      <c r="BN51" s="692"/>
      <c r="BO51" s="694"/>
      <c r="BP51" s="67" t="s">
        <v>775</v>
      </c>
      <c r="BQ51" s="632" t="s">
        <v>677</v>
      </c>
      <c r="BR51" s="632"/>
      <c r="BS51" s="632"/>
      <c r="BT51" s="632"/>
      <c r="BU51" s="632"/>
      <c r="BV51" s="632"/>
      <c r="BW51" s="632"/>
      <c r="BX51" s="632"/>
      <c r="BY51" s="162"/>
      <c r="BZ51" s="647">
        <f>データ一覧!W597</f>
        <v>0</v>
      </c>
      <c r="CA51" s="648"/>
      <c r="CB51" s="649"/>
      <c r="CC51" s="896">
        <f>データ一覧!W598</f>
        <v>0</v>
      </c>
      <c r="CD51" s="966"/>
      <c r="CE51" s="1074"/>
      <c r="CF51" s="661">
        <f>データ一覧!W599</f>
        <v>0</v>
      </c>
      <c r="CG51" s="662"/>
      <c r="CH51" s="662"/>
      <c r="CI51" s="682"/>
      <c r="CJ51" s="853">
        <f>データ一覧!W600</f>
        <v>0</v>
      </c>
      <c r="CK51" s="854"/>
      <c r="CL51" s="854"/>
      <c r="CM51" s="855"/>
      <c r="CN51" s="853">
        <f>データ一覧!W601</f>
        <v>0</v>
      </c>
      <c r="CO51" s="854"/>
      <c r="CP51" s="854"/>
      <c r="CQ51" s="855"/>
      <c r="CR51" s="853">
        <f>データ一覧!W602</f>
        <v>0</v>
      </c>
      <c r="CS51" s="854"/>
      <c r="CT51" s="854"/>
      <c r="CU51" s="855"/>
      <c r="CV51" s="853">
        <f>データ一覧!W603</f>
        <v>0</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905"/>
      <c r="AA52" s="1988"/>
      <c r="AB52" s="1988"/>
      <c r="AC52" s="1988"/>
      <c r="AD52" s="1989"/>
      <c r="AE52" s="1989"/>
      <c r="AF52" s="1989"/>
      <c r="AG52" s="1908"/>
      <c r="AH52" s="1990"/>
      <c r="AI52" s="1990"/>
      <c r="AJ52" s="1990"/>
      <c r="AK52" s="1990"/>
      <c r="AL52" s="1990"/>
      <c r="AM52" s="1910"/>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データ一覧!W604</f>
        <v>0</v>
      </c>
      <c r="CA52" s="662"/>
      <c r="CB52" s="682"/>
      <c r="CC52" s="661">
        <f>データ一覧!W605</f>
        <v>0</v>
      </c>
      <c r="CD52" s="662"/>
      <c r="CE52" s="682"/>
      <c r="CF52" s="661">
        <f>データ一覧!W606</f>
        <v>0</v>
      </c>
      <c r="CG52" s="662"/>
      <c r="CH52" s="662"/>
      <c r="CI52" s="682"/>
      <c r="CJ52" s="661">
        <f>データ一覧!W607</f>
        <v>0</v>
      </c>
      <c r="CK52" s="662"/>
      <c r="CL52" s="662"/>
      <c r="CM52" s="682"/>
      <c r="CN52" s="661">
        <f>データ一覧!W608</f>
        <v>0</v>
      </c>
      <c r="CO52" s="662"/>
      <c r="CP52" s="662"/>
      <c r="CQ52" s="682"/>
      <c r="CR52" s="661">
        <f>データ一覧!W609</f>
        <v>0</v>
      </c>
      <c r="CS52" s="662"/>
      <c r="CT52" s="662"/>
      <c r="CU52" s="682"/>
      <c r="CV52" s="661">
        <f>データ一覧!W610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911"/>
      <c r="AA53" s="1912"/>
      <c r="AB53" s="1912"/>
      <c r="AC53" s="1912"/>
      <c r="AD53" s="1913"/>
      <c r="AE53" s="1913"/>
      <c r="AF53" s="1913"/>
      <c r="AG53" s="1914"/>
      <c r="AH53" s="1915"/>
      <c r="AI53" s="1915"/>
      <c r="AJ53" s="1915"/>
      <c r="AK53" s="1915"/>
      <c r="AL53" s="1915"/>
      <c r="AM53" s="1916"/>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+データ一覧!W612</f>
        <v>0</v>
      </c>
      <c r="CA53" s="662"/>
      <c r="CB53" s="682"/>
      <c r="CC53" s="661">
        <f>+データ一覧!W613</f>
        <v>0</v>
      </c>
      <c r="CD53" s="662"/>
      <c r="CE53" s="682"/>
      <c r="CF53" s="661">
        <f>+データ一覧!W614</f>
        <v>0</v>
      </c>
      <c r="CG53" s="662"/>
      <c r="CH53" s="662"/>
      <c r="CI53" s="682"/>
      <c r="CJ53" s="661">
        <f>+データ一覧!W615</f>
        <v>0</v>
      </c>
      <c r="CK53" s="662"/>
      <c r="CL53" s="662"/>
      <c r="CM53" s="682"/>
      <c r="CN53" s="661">
        <f>+データ一覧!W616</f>
        <v>0</v>
      </c>
      <c r="CO53" s="662"/>
      <c r="CP53" s="662"/>
      <c r="CQ53" s="682"/>
      <c r="CR53" s="661">
        <f>+データ一覧!W617</f>
        <v>0</v>
      </c>
      <c r="CS53" s="662"/>
      <c r="CT53" s="662"/>
      <c r="CU53" s="682"/>
      <c r="CV53" s="661">
        <f>+データ一覧!W618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1917" t="s">
        <v>951</v>
      </c>
      <c r="AA54" s="1990"/>
      <c r="AB54" s="1990"/>
      <c r="AC54" s="1918"/>
      <c r="AD54" s="1919" t="s">
        <v>952</v>
      </c>
      <c r="AE54" s="1990"/>
      <c r="AF54" s="1990"/>
      <c r="AG54" s="1918"/>
      <c r="AH54" s="1920" t="s">
        <v>953</v>
      </c>
      <c r="AI54" s="1921"/>
      <c r="AJ54" s="1922"/>
      <c r="AK54" s="1920" t="s">
        <v>954</v>
      </c>
      <c r="AL54" s="1921"/>
      <c r="AM54" s="1923"/>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データ一覧!W620</f>
        <v>0</v>
      </c>
      <c r="CA54" s="662"/>
      <c r="CB54" s="682"/>
      <c r="CC54" s="661">
        <f>データ一覧!W621</f>
        <v>0</v>
      </c>
      <c r="CD54" s="662"/>
      <c r="CE54" s="682"/>
      <c r="CF54" s="661">
        <f>データ一覧!W622</f>
        <v>0</v>
      </c>
      <c r="CG54" s="662"/>
      <c r="CH54" s="662"/>
      <c r="CI54" s="682"/>
      <c r="CJ54" s="661">
        <f>データ一覧!W623</f>
        <v>0</v>
      </c>
      <c r="CK54" s="662"/>
      <c r="CL54" s="662"/>
      <c r="CM54" s="682"/>
      <c r="CN54" s="661">
        <f>データ一覧!W624</f>
        <v>0</v>
      </c>
      <c r="CO54" s="662"/>
      <c r="CP54" s="662"/>
      <c r="CQ54" s="682"/>
      <c r="CR54" s="661">
        <f>データ一覧!W625</f>
        <v>0</v>
      </c>
      <c r="CS54" s="662"/>
      <c r="CT54" s="662"/>
      <c r="CU54" s="682"/>
      <c r="CV54" s="661">
        <f>データ一覧!W626</f>
        <v>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1924"/>
      <c r="AA55" s="1915"/>
      <c r="AB55" s="1915"/>
      <c r="AC55" s="1925"/>
      <c r="AD55" s="1926"/>
      <c r="AE55" s="1915"/>
      <c r="AF55" s="1915"/>
      <c r="AG55" s="1925"/>
      <c r="AH55" s="1926"/>
      <c r="AI55" s="1915"/>
      <c r="AJ55" s="1925"/>
      <c r="AK55" s="1926"/>
      <c r="AL55" s="1915"/>
      <c r="AM55" s="1916"/>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データ一覧!W628</f>
        <v>0</v>
      </c>
      <c r="CA55" s="662"/>
      <c r="CB55" s="682"/>
      <c r="CC55" s="661">
        <f>データ一覧!W629</f>
        <v>0</v>
      </c>
      <c r="CD55" s="662"/>
      <c r="CE55" s="682"/>
      <c r="CF55" s="661">
        <f>データ一覧!W630</f>
        <v>0</v>
      </c>
      <c r="CG55" s="662"/>
      <c r="CH55" s="662"/>
      <c r="CI55" s="682"/>
      <c r="CJ55" s="661">
        <f>データ一覧!W631</f>
        <v>0</v>
      </c>
      <c r="CK55" s="662"/>
      <c r="CL55" s="662"/>
      <c r="CM55" s="682"/>
      <c r="CN55" s="661">
        <f>データ一覧!W632</f>
        <v>0</v>
      </c>
      <c r="CO55" s="662"/>
      <c r="CP55" s="662"/>
      <c r="CQ55" s="682"/>
      <c r="CR55" s="661">
        <f>データ一覧!W633</f>
        <v>0</v>
      </c>
      <c r="CS55" s="662"/>
      <c r="CT55" s="662"/>
      <c r="CU55" s="682"/>
      <c r="CV55" s="661">
        <f>データ一覧!W634</f>
        <v>0</v>
      </c>
      <c r="CW55" s="662"/>
      <c r="CX55" s="662"/>
      <c r="CY55" s="663"/>
    </row>
    <row r="56" spans="1:103" ht="15.75" customHeight="1" x14ac:dyDescent="0.15">
      <c r="A56" s="710" t="s">
        <v>379</v>
      </c>
      <c r="B56" s="632"/>
      <c r="C56" s="632"/>
      <c r="D56" s="632"/>
      <c r="E56" s="632"/>
      <c r="F56" s="632"/>
      <c r="G56" s="711"/>
      <c r="H56" s="715" t="str">
        <f>データ一覧!W99</f>
        <v>…</v>
      </c>
      <c r="I56" s="1081"/>
      <c r="J56" s="1585"/>
      <c r="K56" s="715" t="str">
        <f>データ一覧!W156</f>
        <v>…</v>
      </c>
      <c r="L56" s="1081"/>
      <c r="M56" s="1585"/>
      <c r="N56" s="715">
        <f>データ一覧!W100</f>
        <v>736</v>
      </c>
      <c r="O56" s="1081"/>
      <c r="P56" s="1585"/>
      <c r="Q56" s="715">
        <f>データ一覧!W157</f>
        <v>5926</v>
      </c>
      <c r="R56" s="1081"/>
      <c r="S56" s="1585"/>
      <c r="T56" s="715" t="str">
        <f>データ一覧!W101</f>
        <v>…</v>
      </c>
      <c r="U56" s="1081"/>
      <c r="V56" s="1585"/>
      <c r="W56" s="715" t="str">
        <f>データ一覧!W158</f>
        <v>…</v>
      </c>
      <c r="X56" s="1081"/>
      <c r="Y56" s="1586"/>
      <c r="Z56" s="1927"/>
      <c r="AA56" s="1991"/>
      <c r="AB56" s="1991"/>
      <c r="AC56" s="1928" t="s">
        <v>958</v>
      </c>
      <c r="AD56" s="1929"/>
      <c r="AE56" s="1991"/>
      <c r="AF56" s="1991"/>
      <c r="AG56" s="1928" t="s">
        <v>958</v>
      </c>
      <c r="AH56" s="1929"/>
      <c r="AI56" s="1991"/>
      <c r="AJ56" s="1928" t="s">
        <v>958</v>
      </c>
      <c r="AK56" s="1991"/>
      <c r="AL56" s="1991"/>
      <c r="AM56" s="1930" t="s">
        <v>792</v>
      </c>
      <c r="AN56" s="992" t="str">
        <f>データ一覧!$A$407</f>
        <v>6.4.1</v>
      </c>
      <c r="AO56" s="993"/>
      <c r="AP56" s="993"/>
      <c r="AQ56" s="994"/>
      <c r="AR56" s="727">
        <f>データ一覧!W407</f>
        <v>567.9</v>
      </c>
      <c r="AS56" s="728"/>
      <c r="AT56" s="728"/>
      <c r="AU56" s="200" t="s">
        <v>971</v>
      </c>
      <c r="AV56" s="727">
        <f>データ一覧!W408</f>
        <v>15.9</v>
      </c>
      <c r="AW56" s="728"/>
      <c r="AX56" s="728"/>
      <c r="AY56" s="201" t="s">
        <v>971</v>
      </c>
      <c r="AZ56" s="887">
        <f>データ一覧!W409</f>
        <v>69.099999999999994</v>
      </c>
      <c r="BA56" s="888"/>
      <c r="BB56" s="888"/>
      <c r="BC56" s="202" t="s">
        <v>971</v>
      </c>
      <c r="BD56" s="985">
        <f>データ一覧!W410</f>
        <v>482.9</v>
      </c>
      <c r="BE56" s="986"/>
      <c r="BF56" s="986"/>
      <c r="BG56" s="597" t="s">
        <v>972</v>
      </c>
      <c r="BH56" s="873" t="str">
        <f>データ一覧!$A$411</f>
        <v>7.4.1</v>
      </c>
      <c r="BI56" s="874"/>
      <c r="BJ56" s="874"/>
      <c r="BK56" s="875"/>
      <c r="BL56" s="1114">
        <f>データ一覧!W411</f>
        <v>0</v>
      </c>
      <c r="BM56" s="1855"/>
      <c r="BN56" s="1855"/>
      <c r="BO56" s="584" t="s">
        <v>971</v>
      </c>
      <c r="BP56" s="67" t="s">
        <v>775</v>
      </c>
      <c r="BQ56" s="632" t="s">
        <v>973</v>
      </c>
      <c r="BR56" s="632"/>
      <c r="BS56" s="632"/>
      <c r="BT56" s="632"/>
      <c r="BU56" s="632"/>
      <c r="BV56" s="632"/>
      <c r="BW56" s="632"/>
      <c r="BX56" s="632"/>
      <c r="BY56" s="162"/>
      <c r="BZ56" s="661">
        <f>データ一覧!W636</f>
        <v>0</v>
      </c>
      <c r="CA56" s="662"/>
      <c r="CB56" s="682"/>
      <c r="CC56" s="661">
        <f>データ一覧!W637</f>
        <v>0</v>
      </c>
      <c r="CD56" s="662"/>
      <c r="CE56" s="682"/>
      <c r="CF56" s="661">
        <f>データ一覧!W638</f>
        <v>0</v>
      </c>
      <c r="CG56" s="662"/>
      <c r="CH56" s="662"/>
      <c r="CI56" s="682"/>
      <c r="CJ56" s="661">
        <f>データ一覧!W639</f>
        <v>0</v>
      </c>
      <c r="CK56" s="662"/>
      <c r="CL56" s="662"/>
      <c r="CM56" s="682"/>
      <c r="CN56" s="661">
        <f>データ一覧!W640</f>
        <v>0</v>
      </c>
      <c r="CO56" s="662"/>
      <c r="CP56" s="662"/>
      <c r="CQ56" s="682"/>
      <c r="CR56" s="661">
        <f>データ一覧!W641</f>
        <v>0</v>
      </c>
      <c r="CS56" s="662"/>
      <c r="CT56" s="662"/>
      <c r="CU56" s="682"/>
      <c r="CV56" s="661">
        <f>データ一覧!W642</f>
        <v>0</v>
      </c>
      <c r="CW56" s="662"/>
      <c r="CX56" s="662"/>
      <c r="CY56" s="663"/>
    </row>
    <row r="57" spans="1:103" ht="15.75" customHeight="1" x14ac:dyDescent="0.15">
      <c r="A57" s="710" t="s">
        <v>974</v>
      </c>
      <c r="B57" s="632"/>
      <c r="C57" s="632"/>
      <c r="D57" s="632"/>
      <c r="E57" s="632"/>
      <c r="F57" s="632"/>
      <c r="G57" s="711"/>
      <c r="H57" s="715" t="str">
        <f>データ一覧!W102</f>
        <v>…</v>
      </c>
      <c r="I57" s="1081"/>
      <c r="J57" s="1585"/>
      <c r="K57" s="715" t="str">
        <f>データ一覧!W159</f>
        <v>…</v>
      </c>
      <c r="L57" s="1081"/>
      <c r="M57" s="1585"/>
      <c r="N57" s="715">
        <f>データ一覧!W103</f>
        <v>34</v>
      </c>
      <c r="O57" s="1081"/>
      <c r="P57" s="1585"/>
      <c r="Q57" s="715">
        <f>データ一覧!W160</f>
        <v>458</v>
      </c>
      <c r="R57" s="1081"/>
      <c r="S57" s="1585"/>
      <c r="T57" s="715" t="str">
        <f>データ一覧!W104</f>
        <v>…</v>
      </c>
      <c r="U57" s="1081"/>
      <c r="V57" s="1585"/>
      <c r="W57" s="715" t="str">
        <f>データ一覧!W161</f>
        <v>…</v>
      </c>
      <c r="X57" s="1081"/>
      <c r="Y57" s="1586"/>
      <c r="Z57" s="1931">
        <f>データ一覧!W282</f>
        <v>0</v>
      </c>
      <c r="AA57" s="1226"/>
      <c r="AB57" s="1226"/>
      <c r="AC57" s="1932"/>
      <c r="AD57" s="1933">
        <f>データ一覧!W283</f>
        <v>147</v>
      </c>
      <c r="AE57" s="1226"/>
      <c r="AF57" s="1226"/>
      <c r="AG57" s="1932"/>
      <c r="AH57" s="1934">
        <f>データ一覧!W284</f>
        <v>74</v>
      </c>
      <c r="AI57" s="1227"/>
      <c r="AJ57" s="1935"/>
      <c r="AK57" s="1936">
        <f>データ一覧!W285</f>
        <v>423.33</v>
      </c>
      <c r="AL57" s="1228"/>
      <c r="AM57" s="1937"/>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データ一覧!W644</f>
        <v>0</v>
      </c>
      <c r="CA57" s="680"/>
      <c r="CB57" s="681"/>
      <c r="CC57" s="679">
        <f>データ一覧!W645</f>
        <v>0</v>
      </c>
      <c r="CD57" s="680"/>
      <c r="CE57" s="681"/>
      <c r="CF57" s="679">
        <f>データ一覧!W646</f>
        <v>0</v>
      </c>
      <c r="CG57" s="680"/>
      <c r="CH57" s="680"/>
      <c r="CI57" s="681"/>
      <c r="CJ57" s="679">
        <f>データ一覧!W647</f>
        <v>0</v>
      </c>
      <c r="CK57" s="680"/>
      <c r="CL57" s="680"/>
      <c r="CM57" s="681"/>
      <c r="CN57" s="679">
        <f>データ一覧!W648</f>
        <v>0</v>
      </c>
      <c r="CO57" s="680"/>
      <c r="CP57" s="680"/>
      <c r="CQ57" s="681"/>
      <c r="CR57" s="679">
        <f>データ一覧!W649</f>
        <v>0</v>
      </c>
      <c r="CS57" s="680"/>
      <c r="CT57" s="680"/>
      <c r="CU57" s="681"/>
      <c r="CV57" s="679">
        <f>データ一覧!W650</f>
        <v>0</v>
      </c>
      <c r="CW57" s="680"/>
      <c r="CX57" s="680"/>
      <c r="CY57" s="1862"/>
    </row>
    <row r="58" spans="1:103" ht="15.75" customHeight="1" x14ac:dyDescent="0.15">
      <c r="A58" s="710" t="s">
        <v>979</v>
      </c>
      <c r="B58" s="632"/>
      <c r="C58" s="632"/>
      <c r="D58" s="632"/>
      <c r="E58" s="632"/>
      <c r="F58" s="632"/>
      <c r="G58" s="711"/>
      <c r="H58" s="715" t="str">
        <f>データ一覧!W105</f>
        <v>…</v>
      </c>
      <c r="I58" s="1081"/>
      <c r="J58" s="1585"/>
      <c r="K58" s="715" t="str">
        <f>データ一覧!W162</f>
        <v>…</v>
      </c>
      <c r="L58" s="1081"/>
      <c r="M58" s="1585"/>
      <c r="N58" s="896" t="str">
        <f>データ一覧!W106</f>
        <v>-</v>
      </c>
      <c r="O58" s="966"/>
      <c r="P58" s="1074"/>
      <c r="Q58" s="896" t="str">
        <f>データ一覧!W163</f>
        <v>-</v>
      </c>
      <c r="R58" s="966"/>
      <c r="S58" s="1074"/>
      <c r="T58" s="715" t="str">
        <f>データ一覧!W107</f>
        <v>…</v>
      </c>
      <c r="U58" s="1081"/>
      <c r="V58" s="1585"/>
      <c r="W58" s="715" t="str">
        <f>データ一覧!W164</f>
        <v>…</v>
      </c>
      <c r="X58" s="1081"/>
      <c r="Y58" s="1586"/>
      <c r="Z58" s="1938" t="s">
        <v>963</v>
      </c>
      <c r="AA58" s="1921"/>
      <c r="AB58" s="1921"/>
      <c r="AC58" s="1921"/>
      <c r="AD58" s="1921"/>
      <c r="AE58" s="1921"/>
      <c r="AF58" s="1921"/>
      <c r="AG58" s="1921"/>
      <c r="AH58" s="1921"/>
      <c r="AI58" s="1921"/>
      <c r="AJ58" s="1921"/>
      <c r="AK58" s="1921"/>
      <c r="AL58" s="1921"/>
      <c r="AM58" s="1923"/>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データ一覧!W108</f>
        <v>…</v>
      </c>
      <c r="I59" s="1081"/>
      <c r="J59" s="1585"/>
      <c r="K59" s="715" t="str">
        <f>データ一覧!W165</f>
        <v>…</v>
      </c>
      <c r="L59" s="1081"/>
      <c r="M59" s="1585"/>
      <c r="N59" s="715">
        <f>データ一覧!W109</f>
        <v>98</v>
      </c>
      <c r="O59" s="1081"/>
      <c r="P59" s="1585"/>
      <c r="Q59" s="715">
        <f>データ一覧!W166</f>
        <v>533</v>
      </c>
      <c r="R59" s="1081"/>
      <c r="S59" s="1585"/>
      <c r="T59" s="715" t="str">
        <f>データ一覧!W110</f>
        <v>…</v>
      </c>
      <c r="U59" s="1081"/>
      <c r="V59" s="1585"/>
      <c r="W59" s="715" t="str">
        <f>データ一覧!W167</f>
        <v>…</v>
      </c>
      <c r="X59" s="1081"/>
      <c r="Y59" s="1586"/>
      <c r="Z59" s="1924"/>
      <c r="AA59" s="1915"/>
      <c r="AB59" s="1915"/>
      <c r="AC59" s="1915"/>
      <c r="AD59" s="1915"/>
      <c r="AE59" s="1915"/>
      <c r="AF59" s="1915"/>
      <c r="AG59" s="1915"/>
      <c r="AH59" s="1915"/>
      <c r="AI59" s="1915"/>
      <c r="AJ59" s="1915"/>
      <c r="AK59" s="1915"/>
      <c r="AL59" s="1915"/>
      <c r="AM59" s="1916"/>
      <c r="AN59" s="870" t="str">
        <f>データ一覧!$A$412</f>
        <v>7.3.31</v>
      </c>
      <c r="AO59" s="871"/>
      <c r="AP59" s="871"/>
      <c r="AQ59" s="872"/>
      <c r="AR59" s="598"/>
      <c r="AS59" s="725">
        <f>データ一覧!W412</f>
        <v>653</v>
      </c>
      <c r="AT59" s="725"/>
      <c r="AU59" s="726"/>
      <c r="AV59" s="598"/>
      <c r="AW59" s="725">
        <f>データ一覧!W414</f>
        <v>2479</v>
      </c>
      <c r="AX59" s="725"/>
      <c r="AY59" s="726"/>
      <c r="AZ59" s="598"/>
      <c r="BA59" s="725">
        <f>データ一覧!W415</f>
        <v>2252</v>
      </c>
      <c r="BB59" s="725"/>
      <c r="BC59" s="726"/>
      <c r="BD59" s="673">
        <f>データ一覧!W413</f>
        <v>48</v>
      </c>
      <c r="BE59" s="725"/>
      <c r="BF59" s="726"/>
      <c r="BG59" s="673">
        <f>データ一覧!W416</f>
        <v>316</v>
      </c>
      <c r="BH59" s="725"/>
      <c r="BI59" s="726"/>
      <c r="BJ59" s="673">
        <f>データ一覧!W417</f>
        <v>197</v>
      </c>
      <c r="BK59" s="674"/>
      <c r="BL59" s="675"/>
      <c r="BM59" s="673">
        <f>データ一覧!W418</f>
        <v>7003</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データ一覧!W111</f>
        <v>…</v>
      </c>
      <c r="I60" s="1081"/>
      <c r="J60" s="1585"/>
      <c r="K60" s="715" t="str">
        <f>データ一覧!W168</f>
        <v>…</v>
      </c>
      <c r="L60" s="1081"/>
      <c r="M60" s="1585"/>
      <c r="N60" s="715">
        <f>データ一覧!W112</f>
        <v>62</v>
      </c>
      <c r="O60" s="1081"/>
      <c r="P60" s="1585"/>
      <c r="Q60" s="715">
        <f>データ一覧!W169</f>
        <v>1849</v>
      </c>
      <c r="R60" s="1081"/>
      <c r="S60" s="1585"/>
      <c r="T60" s="715" t="str">
        <f>データ一覧!W113</f>
        <v>…</v>
      </c>
      <c r="U60" s="1081"/>
      <c r="V60" s="1585"/>
      <c r="W60" s="715" t="str">
        <f>データ一覧!W170</f>
        <v>…</v>
      </c>
      <c r="X60" s="1081"/>
      <c r="Y60" s="1586"/>
      <c r="Z60" s="1938" t="s">
        <v>970</v>
      </c>
      <c r="AA60" s="1921"/>
      <c r="AB60" s="1921"/>
      <c r="AC60" s="1921"/>
      <c r="AD60" s="1921"/>
      <c r="AE60" s="1922"/>
      <c r="AF60" s="1920" t="s">
        <v>394</v>
      </c>
      <c r="AG60" s="1921"/>
      <c r="AH60" s="1921"/>
      <c r="AI60" s="1922"/>
      <c r="AJ60" s="1921" t="s">
        <v>395</v>
      </c>
      <c r="AK60" s="1921"/>
      <c r="AL60" s="1921"/>
      <c r="AM60" s="1923"/>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データ一覧!W114</f>
        <v>…</v>
      </c>
      <c r="I61" s="1081"/>
      <c r="J61" s="1585"/>
      <c r="K61" s="715" t="str">
        <f>データ一覧!W171</f>
        <v>…</v>
      </c>
      <c r="L61" s="1081"/>
      <c r="M61" s="1585"/>
      <c r="N61" s="896">
        <f>データ一覧!W115</f>
        <v>1</v>
      </c>
      <c r="O61" s="966"/>
      <c r="P61" s="1074"/>
      <c r="Q61" s="896">
        <f>データ一覧!W172</f>
        <v>4</v>
      </c>
      <c r="R61" s="966"/>
      <c r="S61" s="1074"/>
      <c r="T61" s="715" t="str">
        <f>データ一覧!W116</f>
        <v>…</v>
      </c>
      <c r="U61" s="1081"/>
      <c r="V61" s="1585"/>
      <c r="W61" s="715" t="str">
        <f>データ一覧!W173</f>
        <v>…</v>
      </c>
      <c r="X61" s="1081"/>
      <c r="Y61" s="1586"/>
      <c r="Z61" s="1924"/>
      <c r="AA61" s="1915"/>
      <c r="AB61" s="1915"/>
      <c r="AC61" s="1915"/>
      <c r="AD61" s="1915"/>
      <c r="AE61" s="1925"/>
      <c r="AF61" s="1926"/>
      <c r="AG61" s="1915"/>
      <c r="AH61" s="1915"/>
      <c r="AI61" s="1925"/>
      <c r="AJ61" s="1915"/>
      <c r="AK61" s="1915"/>
      <c r="AL61" s="1915"/>
      <c r="AM61" s="1916"/>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データ一覧!W117</f>
        <v>…</v>
      </c>
      <c r="I62" s="1081"/>
      <c r="J62" s="1585"/>
      <c r="K62" s="715" t="str">
        <f>データ一覧!W174</f>
        <v>…</v>
      </c>
      <c r="L62" s="1081"/>
      <c r="M62" s="1585"/>
      <c r="N62" s="715">
        <f>データ一覧!W118</f>
        <v>3</v>
      </c>
      <c r="O62" s="1081"/>
      <c r="P62" s="1585"/>
      <c r="Q62" s="715">
        <f>データ一覧!W175</f>
        <v>5</v>
      </c>
      <c r="R62" s="1081"/>
      <c r="S62" s="1585"/>
      <c r="T62" s="715" t="str">
        <f>データ一覧!W119</f>
        <v>…</v>
      </c>
      <c r="U62" s="1081"/>
      <c r="V62" s="1585"/>
      <c r="W62" s="715" t="str">
        <f>データ一覧!W176</f>
        <v>…</v>
      </c>
      <c r="X62" s="1081"/>
      <c r="Y62" s="1586"/>
      <c r="Z62" s="148"/>
      <c r="AA62" s="490"/>
      <c r="AB62" s="1991"/>
      <c r="AC62" s="1991"/>
      <c r="AD62" s="1991"/>
      <c r="AE62" s="1994" t="s">
        <v>873</v>
      </c>
      <c r="AF62" s="1929"/>
      <c r="AG62" s="1991"/>
      <c r="AH62" s="1991" t="s">
        <v>975</v>
      </c>
      <c r="AI62" s="510"/>
      <c r="AJ62" s="1991"/>
      <c r="AK62" s="1991"/>
      <c r="AL62" s="1991"/>
      <c r="AM62" s="151" t="s">
        <v>976</v>
      </c>
      <c r="AN62" s="870" t="str">
        <f>データ一覧!$A$422</f>
        <v>7.3.31</v>
      </c>
      <c r="AO62" s="871"/>
      <c r="AP62" s="871"/>
      <c r="AQ62" s="872"/>
      <c r="AR62" s="882">
        <f>データ一覧!W419</f>
        <v>7</v>
      </c>
      <c r="AS62" s="883"/>
      <c r="AT62" s="883"/>
      <c r="AU62" s="883"/>
      <c r="AV62" s="884"/>
      <c r="AW62" s="882">
        <f>データ一覧!W420</f>
        <v>7</v>
      </c>
      <c r="AX62" s="883"/>
      <c r="AY62" s="883"/>
      <c r="AZ62" s="883"/>
      <c r="BA62" s="884"/>
      <c r="BB62" s="883">
        <f>データ一覧!W421</f>
        <v>0</v>
      </c>
      <c r="BC62" s="883"/>
      <c r="BD62" s="883"/>
      <c r="BE62" s="885"/>
      <c r="BF62" s="1595" t="str">
        <f>+RIGHT(データ一覧!$A$422,2)</f>
        <v>31</v>
      </c>
      <c r="BG62" s="208" t="s">
        <v>892</v>
      </c>
      <c r="BH62" s="879">
        <f>データ一覧!W422</f>
        <v>2513</v>
      </c>
      <c r="BI62" s="880"/>
      <c r="BJ62" s="880"/>
      <c r="BK62" s="881"/>
      <c r="BL62" s="847">
        <f>データ一覧!W423</f>
        <v>275</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データ一覧!W120</f>
        <v>…</v>
      </c>
      <c r="I63" s="1081"/>
      <c r="J63" s="1585"/>
      <c r="K63" s="715" t="str">
        <f>データ一覧!W177</f>
        <v>…</v>
      </c>
      <c r="L63" s="1081"/>
      <c r="M63" s="1585"/>
      <c r="N63" s="715">
        <f>データ一覧!W121</f>
        <v>10</v>
      </c>
      <c r="O63" s="1081"/>
      <c r="P63" s="1585"/>
      <c r="Q63" s="715">
        <f>データ一覧!W178</f>
        <v>123</v>
      </c>
      <c r="R63" s="1081"/>
      <c r="S63" s="1585"/>
      <c r="T63" s="715" t="str">
        <f>データ一覧!W122</f>
        <v>…</v>
      </c>
      <c r="U63" s="1081"/>
      <c r="V63" s="1585"/>
      <c r="W63" s="715" t="str">
        <f>データ一覧!W179</f>
        <v>…</v>
      </c>
      <c r="X63" s="1081"/>
      <c r="Y63" s="1586"/>
      <c r="Z63" s="1940">
        <f>データ一覧!W286</f>
        <v>51</v>
      </c>
      <c r="AA63" s="1229"/>
      <c r="AB63" s="1229"/>
      <c r="AC63" s="1229"/>
      <c r="AD63" s="1229"/>
      <c r="AE63" s="1941"/>
      <c r="AF63" s="1942">
        <f>データ一覧!W287</f>
        <v>50</v>
      </c>
      <c r="AG63" s="1229"/>
      <c r="AH63" s="1229"/>
      <c r="AI63" s="1941"/>
      <c r="AJ63" s="1942">
        <f>データ一覧!W288</f>
        <v>1</v>
      </c>
      <c r="AK63" s="1229"/>
      <c r="AL63" s="1229"/>
      <c r="AM63" s="1943"/>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データ一覧!W651</f>
        <v>2</v>
      </c>
      <c r="BY63" s="966"/>
      <c r="BZ63" s="966"/>
      <c r="CA63" s="248"/>
      <c r="CB63" s="247"/>
      <c r="CC63" s="246"/>
      <c r="CD63" s="966">
        <f>データ一覧!W652</f>
        <v>1</v>
      </c>
      <c r="CE63" s="966"/>
      <c r="CF63" s="966"/>
      <c r="CG63" s="248"/>
      <c r="CH63" s="247"/>
      <c r="CI63" s="246"/>
      <c r="CJ63" s="648">
        <f>データ一覧!W653</f>
        <v>9</v>
      </c>
      <c r="CK63" s="648"/>
      <c r="CL63" s="648"/>
      <c r="CM63" s="248"/>
      <c r="CN63" s="247"/>
      <c r="CO63" s="246"/>
      <c r="CP63" s="648">
        <f>データ一覧!W654</f>
        <v>1</v>
      </c>
      <c r="CQ63" s="648"/>
      <c r="CR63" s="648"/>
      <c r="CS63" s="248"/>
      <c r="CT63" s="247"/>
      <c r="CU63" s="246"/>
      <c r="CV63" s="966">
        <f>データ一覧!W655</f>
        <v>3</v>
      </c>
      <c r="CW63" s="966"/>
      <c r="CX63" s="966"/>
      <c r="CY63" s="151"/>
    </row>
    <row r="64" spans="1:103" ht="15.75" customHeight="1" x14ac:dyDescent="0.15">
      <c r="A64" s="710" t="s">
        <v>366</v>
      </c>
      <c r="B64" s="632"/>
      <c r="C64" s="632"/>
      <c r="D64" s="632"/>
      <c r="E64" s="632"/>
      <c r="F64" s="632"/>
      <c r="G64" s="711"/>
      <c r="H64" s="715" t="str">
        <f>データ一覧!W123</f>
        <v>…</v>
      </c>
      <c r="I64" s="1081"/>
      <c r="J64" s="1585"/>
      <c r="K64" s="715" t="str">
        <f>データ一覧!W180</f>
        <v>…</v>
      </c>
      <c r="L64" s="1081"/>
      <c r="M64" s="1585"/>
      <c r="N64" s="715">
        <f>データ一覧!W124</f>
        <v>154</v>
      </c>
      <c r="O64" s="1081"/>
      <c r="P64" s="1585"/>
      <c r="Q64" s="715">
        <f>データ一覧!W181</f>
        <v>855</v>
      </c>
      <c r="R64" s="1081"/>
      <c r="S64" s="1585"/>
      <c r="T64" s="715" t="str">
        <f>データ一覧!W125</f>
        <v>…</v>
      </c>
      <c r="U64" s="1081"/>
      <c r="V64" s="1585"/>
      <c r="W64" s="715" t="str">
        <f>データ一覧!W182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11" ht="15.75" customHeight="1" x14ac:dyDescent="0.15">
      <c r="A65" s="710" t="s">
        <v>1010</v>
      </c>
      <c r="B65" s="632"/>
      <c r="C65" s="632"/>
      <c r="D65" s="632"/>
      <c r="E65" s="632"/>
      <c r="F65" s="632"/>
      <c r="G65" s="711"/>
      <c r="H65" s="715" t="str">
        <f>データ一覧!W126</f>
        <v>…</v>
      </c>
      <c r="I65" s="1081"/>
      <c r="J65" s="1585"/>
      <c r="K65" s="715" t="str">
        <f>データ一覧!W183</f>
        <v>…</v>
      </c>
      <c r="L65" s="1081"/>
      <c r="M65" s="1585"/>
      <c r="N65" s="715">
        <f>データ一覧!W127</f>
        <v>8</v>
      </c>
      <c r="O65" s="1081"/>
      <c r="P65" s="1585"/>
      <c r="Q65" s="715">
        <f>データ一覧!W184</f>
        <v>40</v>
      </c>
      <c r="R65" s="1081"/>
      <c r="S65" s="1585"/>
      <c r="T65" s="715" t="str">
        <f>データ一覧!W128</f>
        <v>…</v>
      </c>
      <c r="U65" s="1081"/>
      <c r="V65" s="1585"/>
      <c r="W65" s="715" t="str">
        <f>データ一覧!W185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11" s="14" customFormat="1" ht="15.75" customHeight="1" x14ac:dyDescent="0.15">
      <c r="A66" s="710" t="s">
        <v>1012</v>
      </c>
      <c r="B66" s="632"/>
      <c r="C66" s="632"/>
      <c r="D66" s="632"/>
      <c r="E66" s="632"/>
      <c r="F66" s="632"/>
      <c r="G66" s="711"/>
      <c r="H66" s="715" t="str">
        <f>データ一覧!W129</f>
        <v>…</v>
      </c>
      <c r="I66" s="1081"/>
      <c r="J66" s="1585"/>
      <c r="K66" s="715" t="str">
        <f>データ一覧!W186</f>
        <v>…</v>
      </c>
      <c r="L66" s="1081"/>
      <c r="M66" s="1585"/>
      <c r="N66" s="715">
        <f>データ一覧!W130</f>
        <v>10</v>
      </c>
      <c r="O66" s="1081"/>
      <c r="P66" s="1585"/>
      <c r="Q66" s="715">
        <f>データ一覧!W187</f>
        <v>43</v>
      </c>
      <c r="R66" s="1081"/>
      <c r="S66" s="1585"/>
      <c r="T66" s="715" t="str">
        <f>データ一覧!W131</f>
        <v>…</v>
      </c>
      <c r="U66" s="1081"/>
      <c r="V66" s="1585"/>
      <c r="W66" s="715" t="str">
        <f>データ一覧!W188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データ一覧!W656</f>
        <v>18</v>
      </c>
      <c r="BW66" s="1882"/>
      <c r="BX66" s="1882"/>
      <c r="BY66" s="1882"/>
      <c r="BZ66" s="313"/>
      <c r="CA66" s="1101">
        <f>データ一覧!W657</f>
        <v>6</v>
      </c>
      <c r="CB66" s="1882"/>
      <c r="CC66" s="1882"/>
      <c r="CD66" s="1882"/>
      <c r="CE66" s="314"/>
      <c r="CF66" s="1101">
        <f>データ一覧!W658</f>
        <v>16</v>
      </c>
      <c r="CG66" s="1882"/>
      <c r="CH66" s="1882"/>
      <c r="CI66" s="1882"/>
      <c r="CJ66" s="314"/>
      <c r="CK66" s="1101">
        <f>データ一覧!W659</f>
        <v>13</v>
      </c>
      <c r="CL66" s="1882"/>
      <c r="CM66" s="1882"/>
      <c r="CN66" s="1882"/>
      <c r="CO66" s="313"/>
      <c r="CP66" s="1101">
        <f>データ一覧!W660</f>
        <v>1</v>
      </c>
      <c r="CQ66" s="1882"/>
      <c r="CR66" s="1882"/>
      <c r="CS66" s="1882"/>
      <c r="CT66" s="313"/>
      <c r="CU66" s="1101">
        <f>データ一覧!W661</f>
        <v>174</v>
      </c>
      <c r="CV66" s="1882"/>
      <c r="CW66" s="1882"/>
      <c r="CX66" s="1882"/>
      <c r="CY66" s="315"/>
      <c r="CZ66" s="10"/>
      <c r="DA66" s="10"/>
      <c r="DB66" s="10"/>
      <c r="DC66" s="10"/>
      <c r="DD66" s="10"/>
      <c r="DE66" s="10"/>
      <c r="DF66" s="10"/>
      <c r="DG66" s="10"/>
    </row>
    <row r="67" spans="1:111" ht="15.75" customHeight="1" x14ac:dyDescent="0.15">
      <c r="A67" s="1593" t="s">
        <v>1017</v>
      </c>
      <c r="B67" s="921"/>
      <c r="C67" s="921"/>
      <c r="D67" s="921"/>
      <c r="E67" s="921"/>
      <c r="F67" s="921"/>
      <c r="G67" s="922"/>
      <c r="H67" s="715" t="str">
        <f>データ一覧!W132</f>
        <v>…</v>
      </c>
      <c r="I67" s="1081"/>
      <c r="J67" s="1585"/>
      <c r="K67" s="715" t="str">
        <f>データ一覧!W189</f>
        <v>…</v>
      </c>
      <c r="L67" s="1081"/>
      <c r="M67" s="1585"/>
      <c r="N67" s="715">
        <f>データ一覧!W133</f>
        <v>18</v>
      </c>
      <c r="O67" s="1081"/>
      <c r="P67" s="1585"/>
      <c r="Q67" s="715">
        <f>データ一覧!W190</f>
        <v>37</v>
      </c>
      <c r="R67" s="1081"/>
      <c r="S67" s="1585"/>
      <c r="T67" s="715" t="str">
        <f>データ一覧!W134</f>
        <v>…</v>
      </c>
      <c r="U67" s="1081"/>
      <c r="V67" s="1585"/>
      <c r="W67" s="715" t="str">
        <f>データ一覧!W191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11" ht="15.75" customHeight="1" x14ac:dyDescent="0.15">
      <c r="A68" s="710" t="s">
        <v>1026</v>
      </c>
      <c r="B68" s="632"/>
      <c r="C68" s="632"/>
      <c r="D68" s="632"/>
      <c r="E68" s="632"/>
      <c r="F68" s="632"/>
      <c r="G68" s="711"/>
      <c r="H68" s="715" t="str">
        <f>データ一覧!W135</f>
        <v>…</v>
      </c>
      <c r="I68" s="1081"/>
      <c r="J68" s="1585"/>
      <c r="K68" s="715" t="str">
        <f>データ一覧!W192</f>
        <v>…</v>
      </c>
      <c r="L68" s="1081"/>
      <c r="M68" s="1585"/>
      <c r="N68" s="715">
        <f>データ一覧!W136</f>
        <v>143</v>
      </c>
      <c r="O68" s="1081"/>
      <c r="P68" s="1585"/>
      <c r="Q68" s="715">
        <f>データ一覧!W193</f>
        <v>599</v>
      </c>
      <c r="R68" s="1081"/>
      <c r="S68" s="1585"/>
      <c r="T68" s="715" t="str">
        <f>データ一覧!W137</f>
        <v>…</v>
      </c>
      <c r="U68" s="1081"/>
      <c r="V68" s="1585"/>
      <c r="W68" s="715" t="str">
        <f>データ一覧!W194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11" ht="15.75" customHeight="1" x14ac:dyDescent="0.15">
      <c r="A69" s="1609" t="s">
        <v>371</v>
      </c>
      <c r="B69" s="1481"/>
      <c r="C69" s="1481"/>
      <c r="D69" s="1481"/>
      <c r="E69" s="1481"/>
      <c r="F69" s="1481"/>
      <c r="G69" s="1501"/>
      <c r="H69" s="715" t="str">
        <f>データ一覧!W138</f>
        <v>…</v>
      </c>
      <c r="I69" s="1081"/>
      <c r="J69" s="1585"/>
      <c r="K69" s="715" t="str">
        <f>データ一覧!W195</f>
        <v>…</v>
      </c>
      <c r="L69" s="1081"/>
      <c r="M69" s="1585"/>
      <c r="N69" s="715">
        <f>データ一覧!W139</f>
        <v>57</v>
      </c>
      <c r="O69" s="1081"/>
      <c r="P69" s="1585"/>
      <c r="Q69" s="715">
        <f>データ一覧!W196</f>
        <v>184</v>
      </c>
      <c r="R69" s="1081"/>
      <c r="S69" s="1585"/>
      <c r="T69" s="715" t="str">
        <f>データ一覧!W140</f>
        <v>…</v>
      </c>
      <c r="U69" s="1081"/>
      <c r="V69" s="1585"/>
      <c r="W69" s="715" t="str">
        <f>データ一覧!W197</f>
        <v>…</v>
      </c>
      <c r="X69" s="1081"/>
      <c r="Y69" s="1586"/>
      <c r="Z69" s="710" t="s">
        <v>1034</v>
      </c>
      <c r="AA69" s="632"/>
      <c r="AB69" s="632"/>
      <c r="AC69" s="711"/>
      <c r="AD69" s="721">
        <f>データ一覧!W289</f>
        <v>144</v>
      </c>
      <c r="AE69" s="1073"/>
      <c r="AF69" s="198"/>
      <c r="AG69" s="721">
        <f>データ一覧!W298</f>
        <v>771</v>
      </c>
      <c r="AH69" s="1073"/>
      <c r="AI69" s="198"/>
      <c r="AJ69" s="721">
        <f>データ一覧!W307</f>
        <v>18417</v>
      </c>
      <c r="AK69" s="1073"/>
      <c r="AL69" s="1073"/>
      <c r="AM69" s="199"/>
      <c r="AN69" s="840"/>
      <c r="AO69" s="730"/>
      <c r="AP69" s="730"/>
      <c r="AQ69" s="731"/>
      <c r="AR69" s="1610">
        <f>データ一覧!W424</f>
        <v>887475.71360984072</v>
      </c>
      <c r="AS69" s="796"/>
      <c r="AT69" s="796"/>
      <c r="AU69" s="796"/>
      <c r="AV69" s="797"/>
      <c r="AW69" s="1611">
        <f>データ一覧!W425</f>
        <v>1039588.3034610631</v>
      </c>
      <c r="AX69" s="1612"/>
      <c r="AY69" s="1612"/>
      <c r="AZ69" s="1612"/>
      <c r="BA69" s="1613"/>
      <c r="BB69" s="1531"/>
      <c r="BC69" s="1529"/>
      <c r="BD69" s="1529"/>
      <c r="BE69" s="1530"/>
      <c r="BF69" s="1611">
        <f>データ一覧!W426</f>
        <v>887475.71360984072</v>
      </c>
      <c r="BG69" s="1612"/>
      <c r="BH69" s="1612"/>
      <c r="BI69" s="1612"/>
      <c r="BJ69" s="1613"/>
      <c r="BK69" s="1611">
        <f>データ一覧!W427</f>
        <v>969159.91965389368</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11" ht="15.75" customHeight="1" x14ac:dyDescent="0.15">
      <c r="A70" s="710" t="s">
        <v>372</v>
      </c>
      <c r="B70" s="632"/>
      <c r="C70" s="632"/>
      <c r="D70" s="632"/>
      <c r="E70" s="632"/>
      <c r="F70" s="632"/>
      <c r="G70" s="711"/>
      <c r="H70" s="715" t="str">
        <f>データ一覧!W141</f>
        <v>…</v>
      </c>
      <c r="I70" s="1081"/>
      <c r="J70" s="1585"/>
      <c r="K70" s="715" t="str">
        <f>データ一覧!W198</f>
        <v>…</v>
      </c>
      <c r="L70" s="1081"/>
      <c r="M70" s="1585"/>
      <c r="N70" s="715">
        <f>データ一覧!W142</f>
        <v>9</v>
      </c>
      <c r="O70" s="1081"/>
      <c r="P70" s="1585"/>
      <c r="Q70" s="715">
        <f>データ一覧!W199</f>
        <v>11</v>
      </c>
      <c r="R70" s="1081"/>
      <c r="S70" s="1585"/>
      <c r="T70" s="715" t="str">
        <f>データ一覧!W143</f>
        <v>…</v>
      </c>
      <c r="U70" s="1081"/>
      <c r="V70" s="1585"/>
      <c r="W70" s="715" t="str">
        <f>データ一覧!W200</f>
        <v>…</v>
      </c>
      <c r="X70" s="1081"/>
      <c r="Y70" s="1586"/>
      <c r="Z70" s="710" t="s">
        <v>1043</v>
      </c>
      <c r="AA70" s="632"/>
      <c r="AB70" s="632"/>
      <c r="AC70" s="711"/>
      <c r="AD70" s="721">
        <f>データ一覧!W290</f>
        <v>20</v>
      </c>
      <c r="AE70" s="1073"/>
      <c r="AF70" s="198"/>
      <c r="AG70" s="721">
        <f>データ一覧!W299</f>
        <v>108</v>
      </c>
      <c r="AH70" s="1073"/>
      <c r="AI70" s="198"/>
      <c r="AJ70" s="721">
        <f>データ一覧!W308</f>
        <v>10382</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11" ht="15.75" customHeight="1" x14ac:dyDescent="0.15">
      <c r="A71" s="710" t="s">
        <v>373</v>
      </c>
      <c r="B71" s="632"/>
      <c r="C71" s="632"/>
      <c r="D71" s="632"/>
      <c r="E71" s="632"/>
      <c r="F71" s="632"/>
      <c r="G71" s="711"/>
      <c r="H71" s="715" t="str">
        <f>データ一覧!W144</f>
        <v>…</v>
      </c>
      <c r="I71" s="1081"/>
      <c r="J71" s="1585"/>
      <c r="K71" s="715" t="str">
        <f>データ一覧!W201</f>
        <v>…</v>
      </c>
      <c r="L71" s="1081"/>
      <c r="M71" s="1585"/>
      <c r="N71" s="715">
        <f>データ一覧!W145</f>
        <v>41</v>
      </c>
      <c r="O71" s="1081"/>
      <c r="P71" s="1585"/>
      <c r="Q71" s="715">
        <f>データ一覧!W202</f>
        <v>829</v>
      </c>
      <c r="R71" s="1081"/>
      <c r="S71" s="1585"/>
      <c r="T71" s="715" t="str">
        <f>データ一覧!W146</f>
        <v>…</v>
      </c>
      <c r="U71" s="1081"/>
      <c r="V71" s="1585"/>
      <c r="W71" s="715" t="str">
        <f>データ一覧!W203</f>
        <v>…</v>
      </c>
      <c r="X71" s="1081"/>
      <c r="Y71" s="1586"/>
      <c r="Z71" s="710" t="s">
        <v>1045</v>
      </c>
      <c r="AA71" s="632"/>
      <c r="AB71" s="632"/>
      <c r="AC71" s="711"/>
      <c r="AD71" s="721">
        <f>データ一覧!W291</f>
        <v>124</v>
      </c>
      <c r="AE71" s="1073"/>
      <c r="AF71" s="198"/>
      <c r="AG71" s="721">
        <f>データ一覧!W300</f>
        <v>663</v>
      </c>
      <c r="AH71" s="1073"/>
      <c r="AI71" s="198"/>
      <c r="AJ71" s="721">
        <f>データ一覧!W309</f>
        <v>8036</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データ一覧!W662</f>
        <v>239</v>
      </c>
      <c r="BV71" s="648"/>
      <c r="BW71" s="648"/>
      <c r="BX71" s="649"/>
      <c r="BY71" s="247" t="s">
        <v>1046</v>
      </c>
      <c r="BZ71" s="1102" t="str">
        <f>データ一覧!W663</f>
        <v>-</v>
      </c>
      <c r="CA71" s="1103"/>
      <c r="CB71" s="1010">
        <f>データ一覧!W664</f>
        <v>38</v>
      </c>
      <c r="CC71" s="1011"/>
      <c r="CD71" s="1104"/>
      <c r="CE71" s="247"/>
      <c r="CF71" s="1102" t="str">
        <f>データ一覧!W665</f>
        <v>-</v>
      </c>
      <c r="CG71" s="1103"/>
      <c r="CH71" s="647">
        <f>データ一覧!W666</f>
        <v>33</v>
      </c>
      <c r="CI71" s="648"/>
      <c r="CJ71" s="649"/>
      <c r="CK71" s="647">
        <f>データ一覧!W667</f>
        <v>13</v>
      </c>
      <c r="CL71" s="648"/>
      <c r="CM71" s="649"/>
      <c r="CN71" s="647">
        <f>データ一覧!W668</f>
        <v>9</v>
      </c>
      <c r="CO71" s="648"/>
      <c r="CP71" s="649"/>
      <c r="CQ71" s="647">
        <f>データ一覧!W669</f>
        <v>46</v>
      </c>
      <c r="CR71" s="648"/>
      <c r="CS71" s="649"/>
      <c r="CT71" s="647">
        <f>データ一覧!W670</f>
        <v>10</v>
      </c>
      <c r="CU71" s="648"/>
      <c r="CV71" s="649"/>
      <c r="CW71" s="647" t="str">
        <f>データ一覧!W671</f>
        <v>-</v>
      </c>
      <c r="CX71" s="648"/>
      <c r="CY71" s="1109"/>
    </row>
    <row r="72" spans="1:111" ht="15.75" customHeight="1" x14ac:dyDescent="0.15">
      <c r="A72" s="710" t="s">
        <v>374</v>
      </c>
      <c r="B72" s="632"/>
      <c r="C72" s="632"/>
      <c r="D72" s="632"/>
      <c r="E72" s="632"/>
      <c r="F72" s="632"/>
      <c r="G72" s="711"/>
      <c r="H72" s="715" t="str">
        <f>データ一覧!W147</f>
        <v>…</v>
      </c>
      <c r="I72" s="1081"/>
      <c r="J72" s="1585"/>
      <c r="K72" s="715" t="str">
        <f>データ一覧!W204</f>
        <v>…</v>
      </c>
      <c r="L72" s="1081"/>
      <c r="M72" s="1585"/>
      <c r="N72" s="715">
        <f>データ一覧!W148</f>
        <v>11</v>
      </c>
      <c r="O72" s="1081"/>
      <c r="P72" s="1585"/>
      <c r="Q72" s="715">
        <f>データ一覧!W205</f>
        <v>86</v>
      </c>
      <c r="R72" s="1081"/>
      <c r="S72" s="1585"/>
      <c r="T72" s="715" t="str">
        <f>データ一覧!W149</f>
        <v>…</v>
      </c>
      <c r="U72" s="1081"/>
      <c r="V72" s="1585"/>
      <c r="W72" s="715" t="str">
        <f>データ一覧!W206</f>
        <v>…</v>
      </c>
      <c r="X72" s="1081"/>
      <c r="Y72" s="1586"/>
      <c r="Z72" s="710" t="s">
        <v>1047</v>
      </c>
      <c r="AA72" s="632"/>
      <c r="AB72" s="632"/>
      <c r="AC72" s="711"/>
      <c r="AD72" s="721">
        <f>データ一覧!W292</f>
        <v>1</v>
      </c>
      <c r="AE72" s="1073"/>
      <c r="AF72" s="198"/>
      <c r="AG72" s="721">
        <f>データ一覧!W301</f>
        <v>153</v>
      </c>
      <c r="AH72" s="1073"/>
      <c r="AI72" s="198"/>
      <c r="AJ72" s="721" t="str">
        <f>データ一覧!W310</f>
        <v>x</v>
      </c>
      <c r="AK72" s="1073"/>
      <c r="AL72" s="1073"/>
      <c r="AM72" s="199"/>
      <c r="AN72" s="1618" t="s">
        <v>1048</v>
      </c>
      <c r="AO72" s="1619"/>
      <c r="AP72" s="1619"/>
      <c r="AQ72" s="1620"/>
      <c r="AR72" s="1611">
        <f>SUM(AR73:AV85)</f>
        <v>11254967</v>
      </c>
      <c r="AS72" s="1612"/>
      <c r="AT72" s="1612"/>
      <c r="AU72" s="1612"/>
      <c r="AV72" s="1613"/>
      <c r="AW72" s="1611">
        <f>SUM(AW73:BA85)</f>
        <v>13456431</v>
      </c>
      <c r="AX72" s="1612"/>
      <c r="AY72" s="1612"/>
      <c r="AZ72" s="1612"/>
      <c r="BA72" s="1613"/>
      <c r="BB72" s="1531" t="s">
        <v>565</v>
      </c>
      <c r="BC72" s="908"/>
      <c r="BD72" s="908"/>
      <c r="BE72" s="909"/>
      <c r="BF72" s="1611">
        <f>SUM(BF73:BJ85)</f>
        <v>11254967</v>
      </c>
      <c r="BG72" s="1612"/>
      <c r="BH72" s="1612"/>
      <c r="BI72" s="1612"/>
      <c r="BJ72" s="1613"/>
      <c r="BK72" s="718">
        <f>SUM(BK73:BO85)</f>
        <v>12544806</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11" ht="15.75" customHeight="1" x14ac:dyDescent="0.15">
      <c r="A73" s="710" t="s">
        <v>844</v>
      </c>
      <c r="B73" s="632"/>
      <c r="C73" s="632"/>
      <c r="D73" s="632"/>
      <c r="E73" s="632"/>
      <c r="F73" s="632"/>
      <c r="G73" s="711"/>
      <c r="H73" s="715" t="str">
        <f>データ一覧!W150</f>
        <v>…</v>
      </c>
      <c r="I73" s="1081"/>
      <c r="J73" s="1585"/>
      <c r="K73" s="715" t="str">
        <f>データ一覧!W207</f>
        <v>…</v>
      </c>
      <c r="L73" s="1081"/>
      <c r="M73" s="1585"/>
      <c r="N73" s="715">
        <f>データ一覧!W151</f>
        <v>77</v>
      </c>
      <c r="O73" s="1081"/>
      <c r="P73" s="1585"/>
      <c r="Q73" s="715">
        <f>データ一覧!W208</f>
        <v>270</v>
      </c>
      <c r="R73" s="1081"/>
      <c r="S73" s="1585"/>
      <c r="T73" s="715" t="str">
        <f>データ一覧!W152</f>
        <v>…</v>
      </c>
      <c r="U73" s="1081"/>
      <c r="V73" s="1585"/>
      <c r="W73" s="715" t="str">
        <f>データ一覧!W209</f>
        <v>…</v>
      </c>
      <c r="X73" s="1081"/>
      <c r="Y73" s="1586"/>
      <c r="Z73" s="702" t="s">
        <v>1049</v>
      </c>
      <c r="AA73" s="703"/>
      <c r="AB73" s="703"/>
      <c r="AC73" s="704"/>
      <c r="AD73" s="721">
        <f>データ一覧!W293</f>
        <v>4</v>
      </c>
      <c r="AE73" s="1073"/>
      <c r="AF73" s="198"/>
      <c r="AG73" s="721">
        <f>データ一覧!W302</f>
        <v>5</v>
      </c>
      <c r="AH73" s="1073"/>
      <c r="AI73" s="198"/>
      <c r="AJ73" s="721">
        <f>データ一覧!W311</f>
        <v>11</v>
      </c>
      <c r="AK73" s="1073"/>
      <c r="AL73" s="1073"/>
      <c r="AM73" s="199"/>
      <c r="AN73" s="1622" t="s">
        <v>570</v>
      </c>
      <c r="AO73" s="964"/>
      <c r="AP73" s="964"/>
      <c r="AQ73" s="965"/>
      <c r="AR73" s="718">
        <f>データ一覧!W429</f>
        <v>1792944</v>
      </c>
      <c r="AS73" s="719"/>
      <c r="AT73" s="719"/>
      <c r="AU73" s="719"/>
      <c r="AV73" s="720"/>
      <c r="AW73" s="718">
        <f>データ一覧!W443</f>
        <v>1857799</v>
      </c>
      <c r="AX73" s="719"/>
      <c r="AY73" s="719"/>
      <c r="AZ73" s="719"/>
      <c r="BA73" s="720"/>
      <c r="BB73" s="1534" t="s">
        <v>586</v>
      </c>
      <c r="BC73" s="919"/>
      <c r="BD73" s="919"/>
      <c r="BE73" s="920"/>
      <c r="BF73" s="718">
        <f>データ一覧!W457</f>
        <v>101803</v>
      </c>
      <c r="BG73" s="719"/>
      <c r="BH73" s="719"/>
      <c r="BI73" s="719"/>
      <c r="BJ73" s="720"/>
      <c r="BK73" s="718">
        <f>データ一覧!W471</f>
        <v>84531</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11" ht="15.75" customHeight="1" x14ac:dyDescent="0.15">
      <c r="A74" s="1187" t="s">
        <v>846</v>
      </c>
      <c r="B74" s="683"/>
      <c r="C74" s="683"/>
      <c r="D74" s="683"/>
      <c r="E74" s="683"/>
      <c r="F74" s="683"/>
      <c r="G74" s="1188"/>
      <c r="H74" s="716" t="str">
        <f>データ一覧!W153</f>
        <v>…</v>
      </c>
      <c r="I74" s="1771"/>
      <c r="J74" s="1831"/>
      <c r="K74" s="716" t="str">
        <f>データ一覧!W210</f>
        <v>…</v>
      </c>
      <c r="L74" s="1771"/>
      <c r="M74" s="1831"/>
      <c r="N74" s="1010" t="str">
        <f>データ一覧!W154</f>
        <v>…</v>
      </c>
      <c r="O74" s="1011"/>
      <c r="P74" s="1104"/>
      <c r="Q74" s="1010" t="str">
        <f>データ一覧!W211</f>
        <v>…</v>
      </c>
      <c r="R74" s="1011"/>
      <c r="S74" s="1104"/>
      <c r="T74" s="716" t="str">
        <f>データ一覧!W155</f>
        <v>…</v>
      </c>
      <c r="U74" s="1771"/>
      <c r="V74" s="1831"/>
      <c r="W74" s="716" t="str">
        <f>データ一覧!W212</f>
        <v>…</v>
      </c>
      <c r="X74" s="1771"/>
      <c r="Y74" s="1832"/>
      <c r="Z74" s="710" t="s">
        <v>1050</v>
      </c>
      <c r="AA74" s="632"/>
      <c r="AB74" s="632"/>
      <c r="AC74" s="711"/>
      <c r="AD74" s="721">
        <f>データ一覧!W294</f>
        <v>46</v>
      </c>
      <c r="AE74" s="1073"/>
      <c r="AF74" s="198"/>
      <c r="AG74" s="721">
        <f>データ一覧!W303</f>
        <v>212</v>
      </c>
      <c r="AH74" s="1073"/>
      <c r="AI74" s="198"/>
      <c r="AJ74" s="721">
        <f>データ一覧!W312</f>
        <v>1424</v>
      </c>
      <c r="AK74" s="1073"/>
      <c r="AL74" s="1073"/>
      <c r="AM74" s="199"/>
      <c r="AN74" s="1622" t="s">
        <v>571</v>
      </c>
      <c r="AO74" s="964"/>
      <c r="AP74" s="964"/>
      <c r="AQ74" s="965"/>
      <c r="AR74" s="718">
        <f>データ一覧!W430</f>
        <v>144891</v>
      </c>
      <c r="AS74" s="719"/>
      <c r="AT74" s="719"/>
      <c r="AU74" s="719"/>
      <c r="AV74" s="720"/>
      <c r="AW74" s="718">
        <f>データ一覧!W444</f>
        <v>140085</v>
      </c>
      <c r="AX74" s="719"/>
      <c r="AY74" s="719"/>
      <c r="AZ74" s="719"/>
      <c r="BA74" s="720"/>
      <c r="BB74" s="1534" t="s">
        <v>587</v>
      </c>
      <c r="BC74" s="919"/>
      <c r="BD74" s="919"/>
      <c r="BE74" s="920"/>
      <c r="BF74" s="718">
        <f>データ一覧!W458</f>
        <v>2382568</v>
      </c>
      <c r="BG74" s="719"/>
      <c r="BH74" s="719"/>
      <c r="BI74" s="719"/>
      <c r="BJ74" s="720"/>
      <c r="BK74" s="718">
        <f>データ一覧!W472</f>
        <v>3294339</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11"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データ一覧!W295</f>
        <v>18</v>
      </c>
      <c r="AE75" s="1073"/>
      <c r="AF75" s="198"/>
      <c r="AG75" s="721">
        <f>データ一覧!W304</f>
        <v>59</v>
      </c>
      <c r="AH75" s="1073"/>
      <c r="AI75" s="198"/>
      <c r="AJ75" s="721">
        <f>データ一覧!W313</f>
        <v>534</v>
      </c>
      <c r="AK75" s="1073"/>
      <c r="AL75" s="1073"/>
      <c r="AM75" s="199"/>
      <c r="AN75" s="1622" t="s">
        <v>572</v>
      </c>
      <c r="AO75" s="964"/>
      <c r="AP75" s="964"/>
      <c r="AQ75" s="965"/>
      <c r="AR75" s="718">
        <f>データ一覧!W431</f>
        <v>501100</v>
      </c>
      <c r="AS75" s="719"/>
      <c r="AT75" s="719"/>
      <c r="AU75" s="719"/>
      <c r="AV75" s="720"/>
      <c r="AW75" s="718">
        <f>データ一覧!W445</f>
        <v>502525</v>
      </c>
      <c r="AX75" s="719"/>
      <c r="AY75" s="719"/>
      <c r="AZ75" s="719"/>
      <c r="BA75" s="720"/>
      <c r="BB75" s="1534" t="s">
        <v>588</v>
      </c>
      <c r="BC75" s="919"/>
      <c r="BD75" s="919"/>
      <c r="BE75" s="920"/>
      <c r="BF75" s="718">
        <f>データ一覧!W459</f>
        <v>2942037</v>
      </c>
      <c r="BG75" s="719"/>
      <c r="BH75" s="719"/>
      <c r="BI75" s="719"/>
      <c r="BJ75" s="720"/>
      <c r="BK75" s="718">
        <f>データ一覧!W473</f>
        <v>2791913</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11"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データ一覧!W296</f>
        <v>54</v>
      </c>
      <c r="AE76" s="1073"/>
      <c r="AF76" s="198"/>
      <c r="AG76" s="721">
        <f>データ一覧!W305</f>
        <v>231</v>
      </c>
      <c r="AH76" s="1073"/>
      <c r="AI76" s="198"/>
      <c r="AJ76" s="721" t="str">
        <f>データ一覧!W314</f>
        <v>x</v>
      </c>
      <c r="AK76" s="1073"/>
      <c r="AL76" s="1073"/>
      <c r="AM76" s="199"/>
      <c r="AN76" s="1635" t="s">
        <v>573</v>
      </c>
      <c r="AO76" s="1636"/>
      <c r="AP76" s="1636"/>
      <c r="AQ76" s="1637"/>
      <c r="AR76" s="718">
        <f>データ一覧!W432</f>
        <v>8000</v>
      </c>
      <c r="AS76" s="719"/>
      <c r="AT76" s="719"/>
      <c r="AU76" s="719"/>
      <c r="AV76" s="720"/>
      <c r="AW76" s="718">
        <f>データ一覧!W446</f>
        <v>71822</v>
      </c>
      <c r="AX76" s="719"/>
      <c r="AY76" s="719"/>
      <c r="AZ76" s="719"/>
      <c r="BA76" s="720"/>
      <c r="BB76" s="1534" t="s">
        <v>589</v>
      </c>
      <c r="BC76" s="919"/>
      <c r="BD76" s="919"/>
      <c r="BE76" s="920"/>
      <c r="BF76" s="718">
        <f>データ一覧!W460</f>
        <v>1350119</v>
      </c>
      <c r="BG76" s="719"/>
      <c r="BH76" s="719"/>
      <c r="BI76" s="719"/>
      <c r="BJ76" s="720"/>
      <c r="BK76" s="718">
        <f>データ一覧!W474</f>
        <v>1308758</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11"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1187" t="s">
        <v>1060</v>
      </c>
      <c r="AA77" s="683"/>
      <c r="AB77" s="683"/>
      <c r="AC77" s="1188"/>
      <c r="AD77" s="721">
        <f>データ一覧!W297</f>
        <v>1</v>
      </c>
      <c r="AE77" s="1073"/>
      <c r="AF77" s="198"/>
      <c r="AG77" s="721">
        <f>データ一覧!W306</f>
        <v>3</v>
      </c>
      <c r="AH77" s="1073"/>
      <c r="AI77" s="198"/>
      <c r="AJ77" s="721" t="str">
        <f>データ一覧!W315</f>
        <v>x</v>
      </c>
      <c r="AK77" s="1073"/>
      <c r="AL77" s="1073"/>
      <c r="AM77" s="199"/>
      <c r="AN77" s="1622" t="s">
        <v>574</v>
      </c>
      <c r="AO77" s="964"/>
      <c r="AP77" s="964"/>
      <c r="AQ77" s="965"/>
      <c r="AR77" s="718">
        <f>データ一覧!W433</f>
        <v>4370000</v>
      </c>
      <c r="AS77" s="719"/>
      <c r="AT77" s="719"/>
      <c r="AU77" s="719"/>
      <c r="AV77" s="720"/>
      <c r="AW77" s="718">
        <f>データ一覧!W447</f>
        <v>4858330</v>
      </c>
      <c r="AX77" s="719"/>
      <c r="AY77" s="719"/>
      <c r="AZ77" s="719"/>
      <c r="BA77" s="720"/>
      <c r="BB77" s="1534" t="s">
        <v>590</v>
      </c>
      <c r="BC77" s="919"/>
      <c r="BD77" s="919"/>
      <c r="BE77" s="920"/>
      <c r="BF77" s="718">
        <f>データ一覧!W461</f>
        <v>19839</v>
      </c>
      <c r="BG77" s="719"/>
      <c r="BH77" s="719"/>
      <c r="BI77" s="719"/>
      <c r="BJ77" s="720"/>
      <c r="BK77" s="718">
        <f>データ一覧!W475</f>
        <v>19839</v>
      </c>
      <c r="BL77" s="623"/>
      <c r="BM77" s="623"/>
      <c r="BN77" s="623"/>
      <c r="BO77" s="910"/>
      <c r="BP77" s="152"/>
      <c r="BQ77" s="153"/>
      <c r="BR77" s="1960">
        <f>データ一覧!W672</f>
        <v>0</v>
      </c>
      <c r="BS77" s="1960"/>
      <c r="BT77" s="1960"/>
      <c r="BU77" s="1960"/>
      <c r="BV77" s="1641"/>
      <c r="BW77" s="153"/>
      <c r="BX77" s="153"/>
      <c r="BY77" s="1642"/>
      <c r="BZ77" s="1641"/>
      <c r="CA77" s="1643">
        <f>データ一覧!W673</f>
        <v>5</v>
      </c>
      <c r="CB77" s="1643"/>
      <c r="CC77" s="1643"/>
      <c r="CD77" s="1643"/>
      <c r="CE77" s="153"/>
      <c r="CF77" s="1641"/>
      <c r="CG77" s="1644"/>
      <c r="CH77" s="1641"/>
      <c r="CI77" s="1641"/>
      <c r="CJ77" s="1643">
        <f>データ一覧!W674</f>
        <v>21</v>
      </c>
      <c r="CK77" s="1643"/>
      <c r="CL77" s="1643"/>
      <c r="CM77" s="1643"/>
      <c r="CN77" s="153"/>
      <c r="CO77" s="1641"/>
      <c r="CP77" s="1644"/>
      <c r="CQ77" s="153"/>
      <c r="CR77" s="153"/>
      <c r="CS77" s="1643">
        <f>データ一覧!W675</f>
        <v>13</v>
      </c>
      <c r="CT77" s="1643"/>
      <c r="CU77" s="1643"/>
      <c r="CV77" s="1643"/>
      <c r="CW77" s="153"/>
      <c r="CX77" s="1641"/>
      <c r="CY77" s="157"/>
    </row>
    <row r="78" spans="1:111"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データ一覧!W434</f>
        <v>56603</v>
      </c>
      <c r="AS78" s="719"/>
      <c r="AT78" s="719"/>
      <c r="AU78" s="719"/>
      <c r="AV78" s="720"/>
      <c r="AW78" s="718">
        <f>データ一覧!W448</f>
        <v>78410</v>
      </c>
      <c r="AX78" s="719"/>
      <c r="AY78" s="719"/>
      <c r="AZ78" s="719"/>
      <c r="BA78" s="720"/>
      <c r="BB78" s="1649" t="s">
        <v>591</v>
      </c>
      <c r="BC78" s="703"/>
      <c r="BD78" s="703"/>
      <c r="BE78" s="704"/>
      <c r="BF78" s="718">
        <f>データ一覧!W462</f>
        <v>611623</v>
      </c>
      <c r="BG78" s="719"/>
      <c r="BH78" s="719"/>
      <c r="BI78" s="719"/>
      <c r="BJ78" s="720"/>
      <c r="BK78" s="718">
        <f>データ一覧!W476</f>
        <v>680452</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11"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データ一覧!W435</f>
        <v>73771</v>
      </c>
      <c r="AS79" s="719"/>
      <c r="AT79" s="719"/>
      <c r="AU79" s="719"/>
      <c r="AV79" s="720"/>
      <c r="AW79" s="718">
        <f>データ一覧!W449</f>
        <v>77823</v>
      </c>
      <c r="AX79" s="719"/>
      <c r="AY79" s="719"/>
      <c r="AZ79" s="719"/>
      <c r="BA79" s="720"/>
      <c r="BB79" s="1534" t="s">
        <v>592</v>
      </c>
      <c r="BC79" s="919"/>
      <c r="BD79" s="919"/>
      <c r="BE79" s="920"/>
      <c r="BF79" s="718">
        <f>データ一覧!W463</f>
        <v>210632</v>
      </c>
      <c r="BG79" s="719"/>
      <c r="BH79" s="719"/>
      <c r="BI79" s="719"/>
      <c r="BJ79" s="720"/>
      <c r="BK79" s="718">
        <f>データ一覧!W477</f>
        <v>334224</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11" ht="15.75" customHeight="1" x14ac:dyDescent="0.15">
      <c r="A80" s="1645" t="s">
        <v>1079</v>
      </c>
      <c r="B80" s="483" t="str">
        <f>+LEFT(データ一覧!$A$213)</f>
        <v>2</v>
      </c>
      <c r="C80" s="729" t="s">
        <v>734</v>
      </c>
      <c r="D80" s="730"/>
      <c r="E80" s="730"/>
      <c r="F80" s="731"/>
      <c r="G80" s="647">
        <f>データ一覧!W213</f>
        <v>525</v>
      </c>
      <c r="H80" s="648"/>
      <c r="I80" s="649"/>
      <c r="J80" s="1518" t="s">
        <v>1080</v>
      </c>
      <c r="K80" s="621"/>
      <c r="L80" s="621"/>
      <c r="M80" s="621"/>
      <c r="N80" s="622"/>
      <c r="O80" s="1944">
        <f>データ一覧!W217</f>
        <v>525</v>
      </c>
      <c r="P80" s="623"/>
      <c r="Q80" s="624"/>
      <c r="R80" s="1518" t="s">
        <v>1080</v>
      </c>
      <c r="S80" s="621"/>
      <c r="T80" s="621"/>
      <c r="U80" s="621"/>
      <c r="V80" s="622"/>
      <c r="W80" s="647">
        <f>データ一覧!W233</f>
        <v>1696</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データ一覧!W436</f>
        <v>1080907</v>
      </c>
      <c r="AS80" s="719"/>
      <c r="AT80" s="719"/>
      <c r="AU80" s="719"/>
      <c r="AV80" s="720"/>
      <c r="AW80" s="718">
        <f>データ一覧!W450</f>
        <v>906753</v>
      </c>
      <c r="AX80" s="719"/>
      <c r="AY80" s="719"/>
      <c r="AZ80" s="719"/>
      <c r="BA80" s="720"/>
      <c r="BB80" s="1534" t="s">
        <v>593</v>
      </c>
      <c r="BC80" s="919"/>
      <c r="BD80" s="919"/>
      <c r="BE80" s="920"/>
      <c r="BF80" s="718">
        <f>データ一覧!W464</f>
        <v>714674</v>
      </c>
      <c r="BG80" s="719"/>
      <c r="BH80" s="719"/>
      <c r="BI80" s="719"/>
      <c r="BJ80" s="720"/>
      <c r="BK80" s="718">
        <f>データ一覧!W478</f>
        <v>1235734</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11" ht="15.75" customHeight="1" x14ac:dyDescent="0.15">
      <c r="A81" s="1645" t="s">
        <v>1084</v>
      </c>
      <c r="B81" s="483" t="s">
        <v>892</v>
      </c>
      <c r="C81" s="214" t="s">
        <v>1085</v>
      </c>
      <c r="D81" s="595"/>
      <c r="E81" s="595"/>
      <c r="F81" s="596"/>
      <c r="G81" s="647">
        <f>データ一覧!W214</f>
        <v>487</v>
      </c>
      <c r="H81" s="648"/>
      <c r="I81" s="649"/>
      <c r="J81" s="1518" t="s">
        <v>1086</v>
      </c>
      <c r="K81" s="621"/>
      <c r="L81" s="621"/>
      <c r="M81" s="621"/>
      <c r="N81" s="622"/>
      <c r="O81" s="1944">
        <f>データ一覧!W218</f>
        <v>43</v>
      </c>
      <c r="P81" s="623"/>
      <c r="Q81" s="624"/>
      <c r="R81" s="1651" t="s">
        <v>1087</v>
      </c>
      <c r="S81" s="1652"/>
      <c r="T81" s="1652"/>
      <c r="U81" s="1652"/>
      <c r="V81" s="1653"/>
      <c r="W81" s="647">
        <f>データ一覧!W234</f>
        <v>40</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データ一覧!W437</f>
        <v>1293845</v>
      </c>
      <c r="AS81" s="719"/>
      <c r="AT81" s="719"/>
      <c r="AU81" s="719"/>
      <c r="AV81" s="720"/>
      <c r="AW81" s="718">
        <f>データ一覧!W451</f>
        <v>1318220</v>
      </c>
      <c r="AX81" s="719"/>
      <c r="AY81" s="719"/>
      <c r="AZ81" s="719"/>
      <c r="BA81" s="720"/>
      <c r="BB81" s="1534" t="s">
        <v>594</v>
      </c>
      <c r="BC81" s="919"/>
      <c r="BD81" s="919"/>
      <c r="BE81" s="920"/>
      <c r="BF81" s="718">
        <f>データ一覧!W465</f>
        <v>440852</v>
      </c>
      <c r="BG81" s="719"/>
      <c r="BH81" s="719"/>
      <c r="BI81" s="719"/>
      <c r="BJ81" s="720"/>
      <c r="BK81" s="718">
        <f>データ一覧!W479</f>
        <v>438466</v>
      </c>
      <c r="BL81" s="623"/>
      <c r="BM81" s="623"/>
      <c r="BN81" s="623"/>
      <c r="BO81" s="910"/>
      <c r="BP81" s="67"/>
      <c r="BQ81" s="966">
        <f>データ一覧!W676</f>
        <v>8</v>
      </c>
      <c r="BR81" s="966"/>
      <c r="BS81" s="966"/>
      <c r="BT81" s="603"/>
      <c r="BU81" s="574"/>
      <c r="BV81" s="966">
        <f>データ一覧!W677</f>
        <v>2</v>
      </c>
      <c r="BW81" s="966"/>
      <c r="BX81" s="966"/>
      <c r="BY81" s="603"/>
      <c r="BZ81" s="574"/>
      <c r="CA81" s="966">
        <f>データ一覧!W678</f>
        <v>0</v>
      </c>
      <c r="CB81" s="966"/>
      <c r="CC81" s="966"/>
      <c r="CD81" s="603"/>
      <c r="CE81" s="896">
        <f>データ一覧!W679</f>
        <v>9053</v>
      </c>
      <c r="CF81" s="966"/>
      <c r="CG81" s="966"/>
      <c r="CH81" s="966"/>
      <c r="CI81" s="1074"/>
      <c r="CJ81" s="574"/>
      <c r="CK81" s="966">
        <f>データ一覧!W680</f>
        <v>8</v>
      </c>
      <c r="CL81" s="966"/>
      <c r="CM81" s="1074"/>
      <c r="CN81" s="564"/>
      <c r="CO81" s="966">
        <f>データ一覧!W681</f>
        <v>32</v>
      </c>
      <c r="CP81" s="966"/>
      <c r="CQ81" s="1074"/>
      <c r="CR81" s="574"/>
      <c r="CS81" s="966">
        <f>データ一覧!W682</f>
        <v>33</v>
      </c>
      <c r="CT81" s="966"/>
      <c r="CU81" s="1074"/>
      <c r="CV81" s="574"/>
      <c r="CW81" s="966">
        <f>データ一覧!W683</f>
        <v>382</v>
      </c>
      <c r="CX81" s="966"/>
      <c r="CY81" s="1117"/>
    </row>
    <row r="82" spans="1:111" ht="15.75" customHeight="1" x14ac:dyDescent="0.15">
      <c r="A82" s="1645" t="s">
        <v>1089</v>
      </c>
      <c r="B82" s="483" t="str">
        <f>+LEFT(データ一覧!$A$213,1)</f>
        <v>2</v>
      </c>
      <c r="C82" s="214" t="s">
        <v>384</v>
      </c>
      <c r="D82" s="595"/>
      <c r="E82" s="595"/>
      <c r="F82" s="596"/>
      <c r="G82" s="647">
        <f>データ一覧!W215</f>
        <v>38</v>
      </c>
      <c r="H82" s="648"/>
      <c r="I82" s="649"/>
      <c r="J82" s="1518" t="s">
        <v>388</v>
      </c>
      <c r="K82" s="621"/>
      <c r="L82" s="621"/>
      <c r="M82" s="621"/>
      <c r="N82" s="622"/>
      <c r="O82" s="1944">
        <f>データ一覧!W219</f>
        <v>183</v>
      </c>
      <c r="P82" s="623"/>
      <c r="Q82" s="624"/>
      <c r="R82" s="150" t="s">
        <v>1090</v>
      </c>
      <c r="S82" s="1661"/>
      <c r="T82" s="1661"/>
      <c r="U82" s="1661"/>
      <c r="V82" s="1662"/>
      <c r="W82" s="647">
        <f>データ一覧!W235</f>
        <v>106</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データ一覧!W438</f>
        <v>38044</v>
      </c>
      <c r="AS82" s="719"/>
      <c r="AT82" s="719"/>
      <c r="AU82" s="719"/>
      <c r="AV82" s="720"/>
      <c r="AW82" s="718">
        <f>データ一覧!W452</f>
        <v>51369</v>
      </c>
      <c r="AX82" s="719"/>
      <c r="AY82" s="719"/>
      <c r="AZ82" s="719"/>
      <c r="BA82" s="720"/>
      <c r="BB82" s="1534" t="s">
        <v>595</v>
      </c>
      <c r="BC82" s="919"/>
      <c r="BD82" s="919"/>
      <c r="BE82" s="920"/>
      <c r="BF82" s="718">
        <f>データ一覧!W466</f>
        <v>1309195</v>
      </c>
      <c r="BG82" s="719"/>
      <c r="BH82" s="719"/>
      <c r="BI82" s="719"/>
      <c r="BJ82" s="720"/>
      <c r="BK82" s="718">
        <f>データ一覧!W480</f>
        <v>1136219</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11" ht="15.75" customHeight="1" x14ac:dyDescent="0.15">
      <c r="A83" s="1645" t="s">
        <v>1093</v>
      </c>
      <c r="B83" s="483" t="s">
        <v>892</v>
      </c>
      <c r="C83" s="150"/>
      <c r="D83" s="67" t="s">
        <v>1094</v>
      </c>
      <c r="E83" s="67"/>
      <c r="F83" s="162"/>
      <c r="G83" s="647">
        <f>データ一覧!W216</f>
        <v>35</v>
      </c>
      <c r="H83" s="648"/>
      <c r="I83" s="649"/>
      <c r="J83" s="1668" t="s">
        <v>1095</v>
      </c>
      <c r="K83" s="1669"/>
      <c r="L83" s="1669"/>
      <c r="M83" s="1669"/>
      <c r="N83" s="1670"/>
      <c r="O83" s="1944">
        <f>データ一覧!W220</f>
        <v>211</v>
      </c>
      <c r="P83" s="623"/>
      <c r="Q83" s="624"/>
      <c r="R83" s="150" t="s">
        <v>1096</v>
      </c>
      <c r="S83" s="67"/>
      <c r="T83" s="67"/>
      <c r="U83" s="67"/>
      <c r="V83" s="162"/>
      <c r="W83" s="647">
        <f>データ一覧!W236</f>
        <v>160</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データ一覧!W439</f>
        <v>606580</v>
      </c>
      <c r="AS83" s="719"/>
      <c r="AT83" s="719"/>
      <c r="AU83" s="719"/>
      <c r="AV83" s="720"/>
      <c r="AW83" s="718">
        <f>データ一覧!W453</f>
        <v>917216</v>
      </c>
      <c r="AX83" s="719"/>
      <c r="AY83" s="719"/>
      <c r="AZ83" s="719"/>
      <c r="BA83" s="720"/>
      <c r="BB83" s="1534" t="s">
        <v>596</v>
      </c>
      <c r="BC83" s="919"/>
      <c r="BD83" s="919"/>
      <c r="BE83" s="920"/>
      <c r="BF83" s="647">
        <f>データ一覧!W467</f>
        <v>0</v>
      </c>
      <c r="BG83" s="648"/>
      <c r="BH83" s="648"/>
      <c r="BI83" s="648"/>
      <c r="BJ83" s="649"/>
      <c r="BK83" s="647">
        <f>データ一覧!W481</f>
        <v>0</v>
      </c>
      <c r="BL83" s="1833"/>
      <c r="BM83" s="1833"/>
      <c r="BN83" s="1833"/>
      <c r="BO83" s="1803"/>
      <c r="BP83" s="779"/>
      <c r="BQ83" s="780"/>
      <c r="BR83" s="780"/>
      <c r="BS83" s="780"/>
      <c r="BT83" s="780"/>
      <c r="BU83" s="780"/>
      <c r="BV83" s="780"/>
      <c r="BW83" s="780"/>
      <c r="BX83" s="780"/>
      <c r="BY83" s="780"/>
      <c r="BZ83" s="780"/>
      <c r="CA83" s="780"/>
      <c r="CB83" s="780"/>
      <c r="CC83" s="780"/>
      <c r="CD83" s="780"/>
      <c r="CE83" s="780"/>
      <c r="CF83" s="780"/>
      <c r="CG83" s="780"/>
      <c r="CH83" s="780"/>
      <c r="CI83" s="780"/>
      <c r="CJ83" s="780"/>
      <c r="CK83" s="780"/>
      <c r="CL83" s="780"/>
      <c r="CM83" s="780"/>
      <c r="CN83" s="780"/>
      <c r="CO83" s="780"/>
      <c r="CP83" s="780"/>
      <c r="CQ83" s="780"/>
      <c r="CR83" s="780"/>
      <c r="CS83" s="780"/>
      <c r="CT83" s="780"/>
      <c r="CU83" s="780"/>
      <c r="CV83" s="780"/>
      <c r="CW83" s="780"/>
      <c r="CX83" s="780"/>
      <c r="CY83" s="784"/>
    </row>
    <row r="84" spans="1:111"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944">
        <f>データ一覧!W221</f>
        <v>14</v>
      </c>
      <c r="P84" s="623"/>
      <c r="Q84" s="624"/>
      <c r="R84" s="150" t="s">
        <v>1099</v>
      </c>
      <c r="S84" s="67"/>
      <c r="T84" s="67"/>
      <c r="U84" s="67"/>
      <c r="V84" s="162"/>
      <c r="W84" s="647">
        <f>データ一覧!W237</f>
        <v>88</v>
      </c>
      <c r="X84" s="648"/>
      <c r="Y84" s="1109"/>
      <c r="Z84" s="67"/>
      <c r="AA84" s="1672">
        <f>データ一覧!W316</f>
        <v>8051</v>
      </c>
      <c r="AB84" s="1672"/>
      <c r="AC84" s="259" t="s">
        <v>1100</v>
      </c>
      <c r="AD84" s="1673">
        <f>データ一覧!W317</f>
        <v>17</v>
      </c>
      <c r="AE84" s="945"/>
      <c r="AF84" s="259" t="s">
        <v>1100</v>
      </c>
      <c r="AG84" s="1673">
        <f>データ一覧!W318</f>
        <v>21</v>
      </c>
      <c r="AH84" s="945"/>
      <c r="AI84" s="259" t="s">
        <v>1100</v>
      </c>
      <c r="AJ84" s="150"/>
      <c r="AK84" s="742">
        <f>データ一覧!W319</f>
        <v>8047</v>
      </c>
      <c r="AL84" s="742"/>
      <c r="AM84" s="1675" t="s">
        <v>1100</v>
      </c>
      <c r="AN84" s="1622" t="s">
        <v>581</v>
      </c>
      <c r="AO84" s="964"/>
      <c r="AP84" s="964"/>
      <c r="AQ84" s="965"/>
      <c r="AR84" s="718">
        <f>データ一覧!W440</f>
        <v>330400</v>
      </c>
      <c r="AS84" s="719"/>
      <c r="AT84" s="719"/>
      <c r="AU84" s="719"/>
      <c r="AV84" s="720"/>
      <c r="AW84" s="718">
        <f>データ一覧!W454</f>
        <v>902738</v>
      </c>
      <c r="AX84" s="719"/>
      <c r="AY84" s="719"/>
      <c r="AZ84" s="719"/>
      <c r="BA84" s="720"/>
      <c r="BB84" s="1534" t="s">
        <v>597</v>
      </c>
      <c r="BC84" s="919"/>
      <c r="BD84" s="919"/>
      <c r="BE84" s="920"/>
      <c r="BF84" s="718">
        <f>データ一覧!W468</f>
        <v>1168425</v>
      </c>
      <c r="BG84" s="719"/>
      <c r="BH84" s="719"/>
      <c r="BI84" s="719"/>
      <c r="BJ84" s="720"/>
      <c r="BK84" s="718">
        <f>データ一覧!W482</f>
        <v>1220331</v>
      </c>
      <c r="BL84" s="623"/>
      <c r="BM84" s="623"/>
      <c r="BN84" s="623"/>
      <c r="BO84" s="910"/>
      <c r="BP84" s="317"/>
      <c r="BQ84" s="318"/>
      <c r="BR84" s="318"/>
      <c r="BS84" s="318"/>
      <c r="BT84" s="176"/>
      <c r="BU84" s="1269" t="s">
        <v>1684</v>
      </c>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1272"/>
      <c r="CU84" s="1272"/>
      <c r="CV84" s="1272"/>
      <c r="CW84" s="1272"/>
      <c r="CX84" s="1272"/>
      <c r="CY84" s="1273"/>
    </row>
    <row r="85" spans="1:111" ht="15.75" customHeight="1" x14ac:dyDescent="0.15">
      <c r="A85" s="1645" t="s">
        <v>1101</v>
      </c>
      <c r="B85" s="483"/>
      <c r="C85" s="150"/>
      <c r="D85" s="67"/>
      <c r="E85" s="590"/>
      <c r="F85" s="314"/>
      <c r="G85" s="648"/>
      <c r="H85" s="648"/>
      <c r="I85" s="649"/>
      <c r="J85" s="1668" t="s">
        <v>1102</v>
      </c>
      <c r="K85" s="1669"/>
      <c r="L85" s="1669"/>
      <c r="M85" s="1669"/>
      <c r="N85" s="1670"/>
      <c r="O85" s="1944">
        <f>データ一覧!W222</f>
        <v>28</v>
      </c>
      <c r="P85" s="623"/>
      <c r="Q85" s="624"/>
      <c r="R85" s="150" t="s">
        <v>1103</v>
      </c>
      <c r="S85" s="67"/>
      <c r="T85" s="67"/>
      <c r="U85" s="67"/>
      <c r="V85" s="162"/>
      <c r="W85" s="647">
        <f>データ一覧!W238</f>
        <v>63</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データ一覧!W441</f>
        <v>957882</v>
      </c>
      <c r="AS85" s="719"/>
      <c r="AT85" s="719"/>
      <c r="AU85" s="719"/>
      <c r="AV85" s="720"/>
      <c r="AW85" s="718">
        <f>データ一覧!W455</f>
        <v>1773341</v>
      </c>
      <c r="AX85" s="719"/>
      <c r="AY85" s="719"/>
      <c r="AZ85" s="719"/>
      <c r="BA85" s="720"/>
      <c r="BB85" s="1534" t="s">
        <v>1104</v>
      </c>
      <c r="BC85" s="919"/>
      <c r="BD85" s="919"/>
      <c r="BE85" s="920"/>
      <c r="BF85" s="718">
        <f>データ一覧!W469</f>
        <v>3200</v>
      </c>
      <c r="BG85" s="719"/>
      <c r="BH85" s="719"/>
      <c r="BI85" s="719"/>
      <c r="BJ85" s="720"/>
      <c r="BK85" s="647">
        <f>データ一覧!W483</f>
        <v>0</v>
      </c>
      <c r="BL85" s="1833"/>
      <c r="BM85" s="1833"/>
      <c r="BN85" s="1833"/>
      <c r="BO85" s="1803"/>
      <c r="BP85" s="319" t="s">
        <v>1267</v>
      </c>
      <c r="BQ85" s="67"/>
      <c r="BR85" s="67"/>
      <c r="BS85" s="215"/>
      <c r="BT85" s="162"/>
      <c r="BU85" s="1274"/>
      <c r="BV85" s="1275"/>
      <c r="BW85" s="1275"/>
      <c r="BX85" s="1275"/>
      <c r="BY85" s="1275"/>
      <c r="BZ85" s="1275"/>
      <c r="CA85" s="1275"/>
      <c r="CB85" s="1275"/>
      <c r="CC85" s="1275"/>
      <c r="CD85" s="1275"/>
      <c r="CE85" s="1275"/>
      <c r="CF85" s="1275"/>
      <c r="CG85" s="1275"/>
      <c r="CH85" s="1275"/>
      <c r="CI85" s="1275"/>
      <c r="CJ85" s="1275"/>
      <c r="CK85" s="1275"/>
      <c r="CL85" s="1275"/>
      <c r="CM85" s="1275"/>
      <c r="CN85" s="1275"/>
      <c r="CO85" s="1275"/>
      <c r="CP85" s="1275"/>
      <c r="CQ85" s="1275"/>
      <c r="CR85" s="1275"/>
      <c r="CS85" s="1275"/>
      <c r="CT85" s="1275"/>
      <c r="CU85" s="1275"/>
      <c r="CV85" s="1275"/>
      <c r="CW85" s="1275"/>
      <c r="CX85" s="1275"/>
      <c r="CY85" s="1276"/>
    </row>
    <row r="86" spans="1:111" ht="15.75" customHeight="1" x14ac:dyDescent="0.15">
      <c r="A86" s="1645" t="s">
        <v>1093</v>
      </c>
      <c r="B86" s="1682"/>
      <c r="C86" s="171"/>
      <c r="D86" s="172"/>
      <c r="E86" s="172"/>
      <c r="F86" s="173"/>
      <c r="G86" s="648"/>
      <c r="H86" s="648"/>
      <c r="I86" s="649"/>
      <c r="J86" s="1668" t="s">
        <v>1110</v>
      </c>
      <c r="K86" s="1669"/>
      <c r="L86" s="1669"/>
      <c r="M86" s="1669"/>
      <c r="N86" s="1670"/>
      <c r="O86" s="1944">
        <f>データ一覧!W223</f>
        <v>46</v>
      </c>
      <c r="P86" s="623"/>
      <c r="Q86" s="624"/>
      <c r="R86" s="1683" t="s">
        <v>1111</v>
      </c>
      <c r="S86" s="1684"/>
      <c r="T86" s="1684"/>
      <c r="U86" s="1684"/>
      <c r="V86" s="1685"/>
      <c r="W86" s="647">
        <f>データ一覧!W239</f>
        <v>1239</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1268</v>
      </c>
      <c r="BQ86" s="215"/>
      <c r="BR86" s="215"/>
      <c r="BS86" s="215"/>
      <c r="BT86" s="162"/>
      <c r="BU86" s="1274"/>
      <c r="BV86" s="1275"/>
      <c r="BW86" s="1275"/>
      <c r="BX86" s="1275"/>
      <c r="BY86" s="1275"/>
      <c r="BZ86" s="1275"/>
      <c r="CA86" s="1275"/>
      <c r="CB86" s="1275"/>
      <c r="CC86" s="1275"/>
      <c r="CD86" s="1275"/>
      <c r="CE86" s="1275"/>
      <c r="CF86" s="1275"/>
      <c r="CG86" s="1275"/>
      <c r="CH86" s="1275"/>
      <c r="CI86" s="1275"/>
      <c r="CJ86" s="1275"/>
      <c r="CK86" s="1275"/>
      <c r="CL86" s="1275"/>
      <c r="CM86" s="1275"/>
      <c r="CN86" s="1275"/>
      <c r="CO86" s="1275"/>
      <c r="CP86" s="1275"/>
      <c r="CQ86" s="1275"/>
      <c r="CR86" s="1275"/>
      <c r="CS86" s="1275"/>
      <c r="CT86" s="1275"/>
      <c r="CU86" s="1275"/>
      <c r="CV86" s="1275"/>
      <c r="CW86" s="1275"/>
      <c r="CX86" s="1275"/>
      <c r="CY86" s="1276"/>
    </row>
    <row r="87" spans="1:111"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19"/>
      <c r="BQ87" s="215"/>
      <c r="BR87" s="215"/>
      <c r="BS87" s="215"/>
      <c r="BT87" s="162"/>
      <c r="BU87" s="1274"/>
      <c r="BV87" s="1275"/>
      <c r="BW87" s="1275"/>
      <c r="BX87" s="1275"/>
      <c r="BY87" s="1275"/>
      <c r="BZ87" s="1275"/>
      <c r="CA87" s="1275"/>
      <c r="CB87" s="1275"/>
      <c r="CC87" s="1275"/>
      <c r="CD87" s="1275"/>
      <c r="CE87" s="1275"/>
      <c r="CF87" s="1275"/>
      <c r="CG87" s="1275"/>
      <c r="CH87" s="1275"/>
      <c r="CI87" s="1275"/>
      <c r="CJ87" s="1275"/>
      <c r="CK87" s="1275"/>
      <c r="CL87" s="1275"/>
      <c r="CM87" s="1275"/>
      <c r="CN87" s="1275"/>
      <c r="CO87" s="1275"/>
      <c r="CP87" s="1275"/>
      <c r="CQ87" s="1275"/>
      <c r="CR87" s="1275"/>
      <c r="CS87" s="1275"/>
      <c r="CT87" s="1275"/>
      <c r="CU87" s="1275"/>
      <c r="CV87" s="1275"/>
      <c r="CW87" s="1275"/>
      <c r="CX87" s="1275"/>
      <c r="CY87" s="1276"/>
    </row>
    <row r="88" spans="1:111"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19"/>
      <c r="BQ88" s="215"/>
      <c r="BR88" s="67"/>
      <c r="BS88" s="215"/>
      <c r="BT88" s="162"/>
      <c r="BU88" s="1274"/>
      <c r="BV88" s="1275"/>
      <c r="BW88" s="1275"/>
      <c r="BX88" s="1275"/>
      <c r="BY88" s="1275"/>
      <c r="BZ88" s="1275"/>
      <c r="CA88" s="1275"/>
      <c r="CB88" s="1275"/>
      <c r="CC88" s="1275"/>
      <c r="CD88" s="1275"/>
      <c r="CE88" s="1275"/>
      <c r="CF88" s="1275"/>
      <c r="CG88" s="1275"/>
      <c r="CH88" s="1275"/>
      <c r="CI88" s="1275"/>
      <c r="CJ88" s="1275"/>
      <c r="CK88" s="1275"/>
      <c r="CL88" s="1275"/>
      <c r="CM88" s="1275"/>
      <c r="CN88" s="1275"/>
      <c r="CO88" s="1275"/>
      <c r="CP88" s="1275"/>
      <c r="CQ88" s="1275"/>
      <c r="CR88" s="1275"/>
      <c r="CS88" s="1275"/>
      <c r="CT88" s="1275"/>
      <c r="CU88" s="1275"/>
      <c r="CV88" s="1275"/>
      <c r="CW88" s="1275"/>
      <c r="CX88" s="1275"/>
      <c r="CY88" s="1276"/>
    </row>
    <row r="89" spans="1:111"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22"/>
      <c r="BQ89" s="153"/>
      <c r="BR89" s="275"/>
      <c r="BS89" s="275"/>
      <c r="BT89" s="164"/>
      <c r="BU89" s="1184"/>
      <c r="BV89" s="1185"/>
      <c r="BW89" s="1185"/>
      <c r="BX89" s="1185"/>
      <c r="BY89" s="1185"/>
      <c r="BZ89" s="1185"/>
      <c r="CA89" s="1185"/>
      <c r="CB89" s="1185"/>
      <c r="CC89" s="1185"/>
      <c r="CD89" s="1185"/>
      <c r="CE89" s="1185"/>
      <c r="CF89" s="1185"/>
      <c r="CG89" s="1185"/>
      <c r="CH89" s="1185"/>
      <c r="CI89" s="1185"/>
      <c r="CJ89" s="1185"/>
      <c r="CK89" s="1185"/>
      <c r="CL89" s="1185"/>
      <c r="CM89" s="1185"/>
      <c r="CN89" s="1185"/>
      <c r="CO89" s="1185"/>
      <c r="CP89" s="1185"/>
      <c r="CQ89" s="1185"/>
      <c r="CR89" s="1185"/>
      <c r="CS89" s="1185"/>
      <c r="CT89" s="1185"/>
      <c r="CU89" s="1185"/>
      <c r="CV89" s="1185"/>
      <c r="CW89" s="1185"/>
      <c r="CX89" s="1185"/>
      <c r="CY89" s="1186"/>
    </row>
    <row r="90" spans="1:111"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2011" t="s">
        <v>1269</v>
      </c>
      <c r="BQ90" s="368"/>
      <c r="BR90" s="159"/>
      <c r="BS90" s="368"/>
      <c r="BT90" s="160"/>
      <c r="BU90" s="353" t="s">
        <v>1685</v>
      </c>
      <c r="BV90" s="368"/>
      <c r="BW90" s="368"/>
      <c r="BX90" s="368"/>
      <c r="BY90" s="368"/>
      <c r="BZ90" s="368"/>
      <c r="CA90" s="368"/>
      <c r="CB90" s="368"/>
      <c r="CC90" s="368"/>
      <c r="CD90" s="369"/>
      <c r="CE90" s="370"/>
      <c r="CF90" s="370"/>
      <c r="CG90" s="370"/>
      <c r="CH90" s="370"/>
      <c r="CI90" s="368"/>
      <c r="CJ90" s="368"/>
      <c r="CK90" s="368"/>
      <c r="CL90" s="371"/>
      <c r="CM90" s="370"/>
      <c r="CN90" s="370"/>
      <c r="CO90" s="370"/>
      <c r="CP90" s="370"/>
      <c r="CQ90" s="368"/>
      <c r="CR90" s="368"/>
      <c r="CS90" s="368"/>
      <c r="CT90" s="369"/>
      <c r="CU90" s="370"/>
      <c r="CV90" s="370"/>
      <c r="CW90" s="370"/>
      <c r="CX90" s="370"/>
      <c r="CY90" s="372"/>
    </row>
    <row r="91" spans="1:111" ht="15.75" customHeight="1" x14ac:dyDescent="0.15">
      <c r="A91" s="1645" t="s">
        <v>1149</v>
      </c>
      <c r="B91" s="1682"/>
      <c r="C91" s="729" t="s">
        <v>735</v>
      </c>
      <c r="D91" s="730"/>
      <c r="E91" s="730"/>
      <c r="F91" s="731"/>
      <c r="G91" s="1707">
        <f>データ一覧!W230</f>
        <v>40</v>
      </c>
      <c r="H91" s="1708"/>
      <c r="I91" s="1709"/>
      <c r="J91" s="729" t="s">
        <v>735</v>
      </c>
      <c r="K91" s="730"/>
      <c r="L91" s="730"/>
      <c r="M91" s="730"/>
      <c r="N91" s="731"/>
      <c r="O91" s="1707">
        <f>データ一覧!W224</f>
        <v>67.3</v>
      </c>
      <c r="P91" s="1708"/>
      <c r="Q91" s="1709"/>
      <c r="R91" s="729" t="s">
        <v>735</v>
      </c>
      <c r="S91" s="730"/>
      <c r="T91" s="730"/>
      <c r="U91" s="730"/>
      <c r="V91" s="731"/>
      <c r="W91" s="1707">
        <f>データ一覧!W227</f>
        <v>65.599999999999994</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データ一覧!W484</f>
        <v>2</v>
      </c>
      <c r="AT91" s="797"/>
      <c r="AU91" s="1121">
        <f>データ一覧!W485</f>
        <v>123271</v>
      </c>
      <c r="AV91" s="1122"/>
      <c r="AW91" s="1123"/>
      <c r="AX91" s="804">
        <f>データ一覧!W486</f>
        <v>9</v>
      </c>
      <c r="AY91" s="805"/>
      <c r="AZ91" s="806"/>
      <c r="BA91" s="1114">
        <f>データ一覧!W487</f>
        <v>1</v>
      </c>
      <c r="BB91" s="1115"/>
      <c r="BC91" s="1116"/>
      <c r="BD91" s="1972">
        <f>データ一覧!W488</f>
        <v>0</v>
      </c>
      <c r="BE91" s="1969"/>
      <c r="BF91" s="1973"/>
      <c r="BG91" s="804">
        <f>データ一覧!W489</f>
        <v>1</v>
      </c>
      <c r="BH91" s="805"/>
      <c r="BI91" s="823"/>
      <c r="BJ91" s="844">
        <f>データ一覧!W490</f>
        <v>309</v>
      </c>
      <c r="BK91" s="845"/>
      <c r="BL91" s="846"/>
      <c r="BM91" s="786">
        <f>データ一覧!W491</f>
        <v>7075</v>
      </c>
      <c r="BN91" s="787"/>
      <c r="BO91" s="788"/>
      <c r="BP91" s="319" t="s">
        <v>1271</v>
      </c>
      <c r="BQ91" s="67"/>
      <c r="BR91" s="215"/>
      <c r="BS91" s="215"/>
      <c r="BT91" s="162"/>
      <c r="BU91" s="333" t="s">
        <v>1619</v>
      </c>
      <c r="BV91" s="215"/>
      <c r="BW91" s="215"/>
      <c r="BX91" s="215"/>
      <c r="BY91" s="215"/>
      <c r="BZ91" s="344"/>
      <c r="CA91" s="215"/>
      <c r="CB91" s="215"/>
      <c r="CC91" s="215"/>
      <c r="CD91" s="345"/>
      <c r="CE91" s="91"/>
      <c r="CF91" s="91"/>
      <c r="CG91" s="91"/>
      <c r="CH91" s="91"/>
      <c r="CI91" s="215"/>
      <c r="CJ91" s="215"/>
      <c r="CK91" s="215"/>
      <c r="CL91" s="346"/>
      <c r="CM91" s="91"/>
      <c r="CN91" s="91"/>
      <c r="CO91" s="91"/>
      <c r="CP91" s="91"/>
      <c r="CQ91" s="215"/>
      <c r="CR91" s="215"/>
      <c r="CS91" s="215"/>
      <c r="CT91" s="345"/>
      <c r="CU91" s="91"/>
      <c r="CV91" s="91"/>
      <c r="CW91" s="91"/>
      <c r="CX91" s="91"/>
      <c r="CY91" s="269"/>
    </row>
    <row r="92" spans="1:111" ht="15.75" customHeight="1" x14ac:dyDescent="0.15">
      <c r="A92" s="1690" t="s">
        <v>1153</v>
      </c>
      <c r="B92" s="483"/>
      <c r="C92" s="1518" t="s">
        <v>394</v>
      </c>
      <c r="D92" s="621"/>
      <c r="E92" s="621"/>
      <c r="F92" s="622"/>
      <c r="G92" s="1650">
        <f>データ一覧!W231</f>
        <v>24</v>
      </c>
      <c r="H92" s="1711"/>
      <c r="I92" s="1712"/>
      <c r="J92" s="1518" t="s">
        <v>394</v>
      </c>
      <c r="K92" s="621"/>
      <c r="L92" s="621"/>
      <c r="M92" s="621"/>
      <c r="N92" s="622"/>
      <c r="O92" s="1650">
        <f>データ一覧!W225</f>
        <v>66.8</v>
      </c>
      <c r="P92" s="1711"/>
      <c r="Q92" s="1712"/>
      <c r="R92" s="1518" t="s">
        <v>394</v>
      </c>
      <c r="S92" s="621"/>
      <c r="T92" s="621"/>
      <c r="U92" s="621"/>
      <c r="V92" s="622"/>
      <c r="W92" s="1650">
        <f>データ一覧!W228</f>
        <v>65</v>
      </c>
      <c r="X92" s="1711"/>
      <c r="Y92" s="1713"/>
      <c r="Z92" s="67"/>
      <c r="AA92" s="742">
        <f>データ一覧!W320</f>
        <v>14</v>
      </c>
      <c r="AB92" s="743"/>
      <c r="AC92" s="656">
        <f>データ一覧!W323</f>
        <v>5402</v>
      </c>
      <c r="AD92" s="743"/>
      <c r="AE92" s="656">
        <f>データ一覧!W324</f>
        <v>5754</v>
      </c>
      <c r="AF92" s="743"/>
      <c r="AG92" s="809">
        <f>データ一覧!W322</f>
        <v>68.150000000000006</v>
      </c>
      <c r="AH92" s="1110"/>
      <c r="AI92" s="1111"/>
      <c r="AJ92" s="838">
        <f>データ一覧!W325</f>
        <v>234</v>
      </c>
      <c r="AK92" s="1112"/>
      <c r="AL92" s="838">
        <f>データ一覧!W326</f>
        <v>136</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166"/>
      <c r="BI92" s="166"/>
      <c r="BJ92" s="841" t="s">
        <v>1159</v>
      </c>
      <c r="BK92" s="842"/>
      <c r="BL92" s="842"/>
      <c r="BM92" s="842"/>
      <c r="BN92" s="842"/>
      <c r="BO92" s="843"/>
      <c r="BP92" s="319"/>
      <c r="BQ92" s="215"/>
      <c r="BR92" s="215"/>
      <c r="BS92" s="215"/>
      <c r="BT92" s="162"/>
      <c r="BU92" s="333" t="s">
        <v>1620</v>
      </c>
      <c r="BV92" s="215"/>
      <c r="BW92" s="215"/>
      <c r="BX92" s="215"/>
      <c r="BY92" s="215"/>
      <c r="BZ92" s="215"/>
      <c r="CA92" s="215"/>
      <c r="CB92" s="215"/>
      <c r="CC92" s="215"/>
      <c r="CD92" s="346"/>
      <c r="CE92" s="91"/>
      <c r="CF92" s="91"/>
      <c r="CG92" s="91"/>
      <c r="CH92" s="91"/>
      <c r="CI92" s="215"/>
      <c r="CJ92" s="215"/>
      <c r="CK92" s="215"/>
      <c r="CL92" s="345"/>
      <c r="CM92" s="91"/>
      <c r="CN92" s="91"/>
      <c r="CO92" s="91"/>
      <c r="CP92" s="91"/>
      <c r="CQ92" s="215"/>
      <c r="CR92" s="215"/>
      <c r="CS92" s="215"/>
      <c r="CT92" s="345"/>
      <c r="CU92" s="91"/>
      <c r="CV92" s="91"/>
      <c r="CW92" s="91"/>
      <c r="CX92" s="91"/>
      <c r="CY92" s="269"/>
    </row>
    <row r="93" spans="1:111" ht="15.75" customHeight="1" thickBot="1" x14ac:dyDescent="0.2">
      <c r="A93" s="593"/>
      <c r="B93" s="1715"/>
      <c r="C93" s="1716" t="s">
        <v>395</v>
      </c>
      <c r="D93" s="1717"/>
      <c r="E93" s="1717"/>
      <c r="F93" s="1718"/>
      <c r="G93" s="1719">
        <f>データ一覧!W232</f>
        <v>16</v>
      </c>
      <c r="H93" s="1720"/>
      <c r="I93" s="1721"/>
      <c r="J93" s="1716" t="s">
        <v>395</v>
      </c>
      <c r="K93" s="1717"/>
      <c r="L93" s="1717"/>
      <c r="M93" s="1717"/>
      <c r="N93" s="1718"/>
      <c r="O93" s="1719">
        <f>データ一覧!W226</f>
        <v>68.3</v>
      </c>
      <c r="P93" s="1720"/>
      <c r="Q93" s="1721"/>
      <c r="R93" s="1716" t="s">
        <v>395</v>
      </c>
      <c r="S93" s="1717"/>
      <c r="T93" s="1717"/>
      <c r="U93" s="1717"/>
      <c r="V93" s="1718"/>
      <c r="W93" s="1719">
        <f>データ一覧!W229</f>
        <v>67.2</v>
      </c>
      <c r="X93" s="1720"/>
      <c r="Y93" s="1722"/>
      <c r="Z93" s="191"/>
      <c r="AA93" s="191"/>
      <c r="AB93" s="191"/>
      <c r="AC93" s="192"/>
      <c r="AD93" s="193"/>
      <c r="AE93" s="191"/>
      <c r="AF93" s="191"/>
      <c r="AG93" s="1823" t="str">
        <f>データ一覧!W321</f>
        <v>7.4.13</v>
      </c>
      <c r="AH93" s="1070"/>
      <c r="AI93" s="1071"/>
      <c r="AJ93" s="191"/>
      <c r="AK93" s="191"/>
      <c r="AL93" s="192"/>
      <c r="AM93" s="195"/>
      <c r="AN93" s="824" t="s">
        <v>1161</v>
      </c>
      <c r="AO93" s="825"/>
      <c r="AP93" s="825"/>
      <c r="AQ93" s="826"/>
      <c r="AR93" s="1127">
        <f>データ一覧!W492</f>
        <v>76</v>
      </c>
      <c r="AS93" s="1128"/>
      <c r="AT93" s="1129"/>
      <c r="AU93" s="1962">
        <f>データ一覧!W493</f>
        <v>0</v>
      </c>
      <c r="AV93" s="1963"/>
      <c r="AW93" s="1964"/>
      <c r="AX93" s="1118">
        <f>データ一覧!W494</f>
        <v>71</v>
      </c>
      <c r="AY93" s="1119"/>
      <c r="AZ93" s="1119"/>
      <c r="BA93" s="1152">
        <f>データ一覧!W495</f>
        <v>0</v>
      </c>
      <c r="BB93" s="1153"/>
      <c r="BC93" s="1153"/>
      <c r="BD93" s="1153"/>
      <c r="BE93" s="1153"/>
      <c r="BF93" s="1154"/>
      <c r="BG93" s="88" t="s">
        <v>1243</v>
      </c>
      <c r="BH93" s="88"/>
      <c r="BI93" s="88"/>
      <c r="BJ93" s="814">
        <f>データ一覧!W496</f>
        <v>2854</v>
      </c>
      <c r="BK93" s="815"/>
      <c r="BL93" s="815"/>
      <c r="BM93" s="815"/>
      <c r="BN93" s="815"/>
      <c r="BO93" s="816"/>
      <c r="BP93" s="323"/>
      <c r="BQ93" s="324"/>
      <c r="BR93" s="324"/>
      <c r="BS93" s="324"/>
      <c r="BT93" s="197"/>
      <c r="BU93" s="334" t="s">
        <v>1686</v>
      </c>
      <c r="BV93" s="324"/>
      <c r="BW93" s="324"/>
      <c r="BX93" s="324"/>
      <c r="BY93" s="324"/>
      <c r="BZ93" s="324"/>
      <c r="CA93" s="350"/>
      <c r="CB93" s="350"/>
      <c r="CC93" s="350"/>
      <c r="CD93" s="350"/>
      <c r="CE93" s="350"/>
      <c r="CF93" s="350"/>
      <c r="CG93" s="350"/>
      <c r="CH93" s="350"/>
      <c r="CI93" s="350"/>
      <c r="CJ93" s="350"/>
      <c r="CK93" s="350"/>
      <c r="CL93" s="350"/>
      <c r="CM93" s="350"/>
      <c r="CN93" s="350"/>
      <c r="CO93" s="350"/>
      <c r="CP93" s="350"/>
      <c r="CQ93" s="350"/>
      <c r="CR93" s="350"/>
      <c r="CS93" s="350"/>
      <c r="CT93" s="350"/>
      <c r="CU93" s="350"/>
      <c r="CV93" s="350"/>
      <c r="CW93" s="350"/>
      <c r="CX93" s="350"/>
      <c r="CY93" s="351"/>
    </row>
    <row r="94" spans="1:111" x14ac:dyDescent="0.15">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row>
    <row r="95" spans="1:111" x14ac:dyDescent="0.15">
      <c r="CJ95" s="5"/>
      <c r="CK95" s="5"/>
      <c r="CL95" s="5"/>
      <c r="CM95" s="5"/>
      <c r="CN95" s="5"/>
      <c r="CO95" s="5"/>
      <c r="CP95" s="5"/>
      <c r="CQ95" s="5"/>
      <c r="CR95"/>
      <c r="CS95"/>
      <c r="CT95"/>
      <c r="CU95"/>
      <c r="CV95"/>
      <c r="CW95"/>
      <c r="CX95"/>
      <c r="CY95"/>
      <c r="CZ95"/>
      <c r="DA95"/>
      <c r="DB95"/>
      <c r="DC95"/>
      <c r="DD95"/>
      <c r="DE95"/>
      <c r="DF95"/>
      <c r="DG95"/>
    </row>
    <row r="96" spans="1:111" x14ac:dyDescent="0.15">
      <c r="CJ96" s="5"/>
      <c r="CK96" s="5"/>
      <c r="CL96" s="5"/>
      <c r="CM96" s="5"/>
      <c r="CN96" s="5"/>
      <c r="CO96" s="5"/>
      <c r="CP96" s="5"/>
      <c r="CQ96" s="5"/>
      <c r="CR96"/>
      <c r="CS96"/>
      <c r="CT96"/>
      <c r="CU96"/>
      <c r="CV96"/>
      <c r="CW96"/>
      <c r="CX96"/>
      <c r="CY96"/>
      <c r="CZ96"/>
      <c r="DA96"/>
      <c r="DB96"/>
      <c r="DC96"/>
      <c r="DD96"/>
      <c r="DE96"/>
      <c r="DF96"/>
      <c r="DG96"/>
    </row>
    <row r="97" spans="69:111" x14ac:dyDescent="0.15">
      <c r="CJ97" s="5"/>
      <c r="CK97" s="5"/>
      <c r="CL97" s="5"/>
      <c r="CM97" s="5"/>
      <c r="CN97" s="5"/>
      <c r="CO97" s="5"/>
      <c r="CP97" s="5"/>
      <c r="CQ97" s="5"/>
      <c r="CR97"/>
      <c r="CS97"/>
      <c r="CT97"/>
      <c r="CU97"/>
      <c r="CV97"/>
      <c r="CW97"/>
      <c r="CX97"/>
      <c r="CY97"/>
      <c r="CZ97"/>
      <c r="DA97"/>
      <c r="DB97"/>
      <c r="DC97"/>
      <c r="DD97"/>
      <c r="DE97"/>
      <c r="DF97"/>
      <c r="DG97"/>
    </row>
    <row r="98" spans="69:111" x14ac:dyDescent="0.15">
      <c r="BQ98" s="41"/>
      <c r="CJ98" s="5"/>
      <c r="CK98" s="5"/>
      <c r="CL98" s="5"/>
      <c r="CM98" s="5"/>
      <c r="CN98" s="5"/>
      <c r="CO98" s="5"/>
      <c r="CP98" s="5"/>
      <c r="CQ98" s="5"/>
      <c r="CR98"/>
      <c r="CS98"/>
      <c r="CT98"/>
      <c r="CU98"/>
      <c r="CV98"/>
      <c r="CW98"/>
      <c r="CX98"/>
      <c r="CY98"/>
      <c r="CZ98"/>
      <c r="DA98"/>
      <c r="DB98"/>
      <c r="DC98"/>
      <c r="DD98"/>
      <c r="DE98"/>
      <c r="DF98"/>
      <c r="DG98"/>
    </row>
    <row r="99" spans="69:111" x14ac:dyDescent="0.15">
      <c r="CJ99" s="5"/>
      <c r="CK99" s="5"/>
      <c r="CL99" s="5"/>
      <c r="CM99" s="5"/>
      <c r="CN99" s="5"/>
      <c r="CO99" s="5"/>
      <c r="CP99" s="5"/>
      <c r="CQ99" s="5"/>
      <c r="CR99"/>
      <c r="CS99"/>
      <c r="CT99"/>
      <c r="CU99"/>
      <c r="CV99"/>
      <c r="CW99"/>
      <c r="CX99"/>
      <c r="CY99"/>
      <c r="CZ99"/>
      <c r="DA99"/>
      <c r="DB99"/>
      <c r="DC99"/>
      <c r="DD99"/>
      <c r="DE99"/>
      <c r="DF99"/>
      <c r="DG99"/>
    </row>
    <row r="100" spans="69:111" x14ac:dyDescent="0.15">
      <c r="CJ100" s="5"/>
      <c r="CK100" s="5"/>
      <c r="CL100" s="5"/>
      <c r="CM100" s="5"/>
      <c r="CN100" s="5"/>
      <c r="CO100" s="5"/>
      <c r="CP100" s="5"/>
      <c r="CQ100" s="5"/>
      <c r="CR100"/>
      <c r="CS100"/>
      <c r="CT100"/>
      <c r="CU100"/>
      <c r="CV100"/>
      <c r="CW100"/>
      <c r="CX100"/>
      <c r="CY100"/>
      <c r="CZ100"/>
      <c r="DA100"/>
      <c r="DB100"/>
      <c r="DC100"/>
      <c r="DD100"/>
      <c r="DE100"/>
      <c r="DF100"/>
      <c r="DG100"/>
    </row>
    <row r="101" spans="69:111" x14ac:dyDescent="0.15">
      <c r="CJ101" s="5"/>
      <c r="CK101" s="5"/>
      <c r="CL101" s="5"/>
      <c r="CM101" s="5"/>
      <c r="CN101" s="5"/>
      <c r="CO101" s="5"/>
      <c r="CP101" s="5"/>
      <c r="CQ101" s="5"/>
      <c r="CR101"/>
      <c r="CS101"/>
      <c r="CT101"/>
      <c r="CU101"/>
      <c r="CV101"/>
      <c r="CW101"/>
      <c r="CX101"/>
      <c r="CY101"/>
      <c r="CZ101"/>
      <c r="DA101"/>
      <c r="DB101"/>
      <c r="DC101"/>
      <c r="DD101"/>
      <c r="DE101"/>
      <c r="DF101"/>
      <c r="DG101"/>
    </row>
    <row r="102" spans="69:111" x14ac:dyDescent="0.15">
      <c r="CJ102" s="5"/>
      <c r="CK102" s="5"/>
      <c r="CL102" s="5"/>
      <c r="CM102" s="5"/>
      <c r="CN102" s="5"/>
      <c r="CO102" s="5"/>
      <c r="CP102" s="5"/>
      <c r="CQ102" s="5"/>
      <c r="CR102"/>
      <c r="CS102"/>
      <c r="CT102"/>
      <c r="CU102"/>
      <c r="CV102"/>
      <c r="CW102"/>
      <c r="CX102"/>
      <c r="CY102"/>
      <c r="CZ102"/>
      <c r="DA102"/>
      <c r="DB102"/>
      <c r="DC102"/>
      <c r="DD102"/>
      <c r="DE102"/>
      <c r="DF102"/>
      <c r="DG102"/>
    </row>
    <row r="103" spans="69:111" x14ac:dyDescent="0.15">
      <c r="CJ103" s="5"/>
      <c r="CK103" s="5"/>
      <c r="CL103" s="5"/>
      <c r="CM103" s="5"/>
      <c r="CN103" s="5"/>
      <c r="CO103" s="5"/>
      <c r="CP103" s="5"/>
      <c r="CQ103" s="5"/>
      <c r="CR103"/>
      <c r="CS103"/>
      <c r="CT103"/>
      <c r="CU103"/>
      <c r="CV103"/>
      <c r="CW103"/>
      <c r="CX103"/>
      <c r="CY103"/>
      <c r="CZ103"/>
      <c r="DA103"/>
      <c r="DB103"/>
      <c r="DC103"/>
      <c r="DD103"/>
      <c r="DE103"/>
      <c r="DF103"/>
      <c r="DG103"/>
    </row>
    <row r="104" spans="69:111" x14ac:dyDescent="0.15">
      <c r="BZ104" s="5"/>
      <c r="CA104" s="5"/>
      <c r="CB104" s="5"/>
      <c r="CC104" s="5"/>
      <c r="CD104" s="5"/>
      <c r="CE104" s="5"/>
      <c r="CF104" s="5"/>
      <c r="CG104" s="5"/>
      <c r="CH104"/>
      <c r="CI104"/>
      <c r="CJ104"/>
      <c r="CK104"/>
      <c r="CL104"/>
      <c r="CM104"/>
      <c r="CN104"/>
      <c r="CO104"/>
      <c r="CP104"/>
      <c r="CQ104"/>
      <c r="CR104"/>
      <c r="CS104"/>
      <c r="CT104"/>
      <c r="CU104"/>
      <c r="CV104"/>
      <c r="CW104"/>
      <c r="CX104"/>
      <c r="CY104"/>
      <c r="CZ104"/>
      <c r="DA104"/>
      <c r="DB104"/>
      <c r="DC104"/>
      <c r="DD104"/>
      <c r="DE104"/>
      <c r="DF104"/>
      <c r="DG104"/>
    </row>
  </sheetData>
  <mergeCells count="1109">
    <mergeCell ref="A51:K52"/>
    <mergeCell ref="L51:Y52"/>
    <mergeCell ref="W92:Y92"/>
    <mergeCell ref="G93:I93"/>
    <mergeCell ref="W93:Y93"/>
    <mergeCell ref="G90:I90"/>
    <mergeCell ref="O90:Q90"/>
    <mergeCell ref="W90:Y90"/>
    <mergeCell ref="G91:I91"/>
    <mergeCell ref="O91:Q91"/>
    <mergeCell ref="W91:Y91"/>
    <mergeCell ref="G92:I92"/>
    <mergeCell ref="O92:Q92"/>
    <mergeCell ref="CA81:CC81"/>
    <mergeCell ref="CE81:CI81"/>
    <mergeCell ref="BJ93:BO93"/>
    <mergeCell ref="AX93:AZ93"/>
    <mergeCell ref="AG90:AI90"/>
    <mergeCell ref="AA92:AB92"/>
    <mergeCell ref="AC92:AD92"/>
    <mergeCell ref="AE92:AF92"/>
    <mergeCell ref="AG92:AI92"/>
    <mergeCell ref="AA84:AB84"/>
    <mergeCell ref="AD84:AE84"/>
    <mergeCell ref="AC89:AD89"/>
    <mergeCell ref="AE89:AF89"/>
    <mergeCell ref="AG84:AH84"/>
    <mergeCell ref="AS89:AV89"/>
    <mergeCell ref="BJ89:BO89"/>
    <mergeCell ref="BG91:BI91"/>
    <mergeCell ref="AW83:BA83"/>
    <mergeCell ref="AR85:AV85"/>
    <mergeCell ref="AG82:AI82"/>
    <mergeCell ref="BP79:BT79"/>
    <mergeCell ref="BF81:BJ81"/>
    <mergeCell ref="AN90:AQ90"/>
    <mergeCell ref="CO81:CQ81"/>
    <mergeCell ref="CS81:CU81"/>
    <mergeCell ref="BF85:BJ85"/>
    <mergeCell ref="AW85:BA85"/>
    <mergeCell ref="BP82:CY83"/>
    <mergeCell ref="CR79:CU79"/>
    <mergeCell ref="CW81:CY81"/>
    <mergeCell ref="CT80:CU80"/>
    <mergeCell ref="BU79:BY79"/>
    <mergeCell ref="BZ79:CD79"/>
    <mergeCell ref="BF82:BJ82"/>
    <mergeCell ref="BF83:BJ83"/>
    <mergeCell ref="AK84:AL84"/>
    <mergeCell ref="BF84:BJ84"/>
    <mergeCell ref="AN84:AQ84"/>
    <mergeCell ref="BB85:BE85"/>
    <mergeCell ref="AN85:AQ85"/>
    <mergeCell ref="BB84:BE84"/>
    <mergeCell ref="BJ90:BL90"/>
    <mergeCell ref="BK83:BO83"/>
    <mergeCell ref="BB83:BE83"/>
    <mergeCell ref="AN83:AQ83"/>
    <mergeCell ref="AR83:AV83"/>
    <mergeCell ref="AN82:AQ82"/>
    <mergeCell ref="AR82:AV82"/>
    <mergeCell ref="AR84:AV84"/>
    <mergeCell ref="BB81:BE81"/>
    <mergeCell ref="BU84:CY89"/>
    <mergeCell ref="A71:G71"/>
    <mergeCell ref="AD77:AE77"/>
    <mergeCell ref="AD76:AE76"/>
    <mergeCell ref="A70:G70"/>
    <mergeCell ref="Z72:AC72"/>
    <mergeCell ref="AD72:AE72"/>
    <mergeCell ref="AG76:AH76"/>
    <mergeCell ref="AD71:AE71"/>
    <mergeCell ref="Z77:AC77"/>
    <mergeCell ref="N71:P71"/>
    <mergeCell ref="AG70:AH70"/>
    <mergeCell ref="N73:P73"/>
    <mergeCell ref="Z73:AC73"/>
    <mergeCell ref="AJ70:AL70"/>
    <mergeCell ref="N70:P70"/>
    <mergeCell ref="A72:G72"/>
    <mergeCell ref="K70:M70"/>
    <mergeCell ref="AJ71:AL71"/>
    <mergeCell ref="Q70:S70"/>
    <mergeCell ref="T74:V74"/>
    <mergeCell ref="A75:Y76"/>
    <mergeCell ref="T73:V73"/>
    <mergeCell ref="W73:Y73"/>
    <mergeCell ref="A74:G74"/>
    <mergeCell ref="A73:G73"/>
    <mergeCell ref="Q73:S73"/>
    <mergeCell ref="AD74:AE74"/>
    <mergeCell ref="K74:M74"/>
    <mergeCell ref="H74:J74"/>
    <mergeCell ref="N74:P74"/>
    <mergeCell ref="Q74:S74"/>
    <mergeCell ref="Q72:S72"/>
    <mergeCell ref="CT39:CW39"/>
    <mergeCell ref="BJ59:BL59"/>
    <mergeCell ref="AR58:AU58"/>
    <mergeCell ref="BQ56:BX56"/>
    <mergeCell ref="AZ55:BC55"/>
    <mergeCell ref="AZ56:BB56"/>
    <mergeCell ref="CP36:CR36"/>
    <mergeCell ref="CP66:CS66"/>
    <mergeCell ref="CN49:CQ49"/>
    <mergeCell ref="BP58:CY59"/>
    <mergeCell ref="CV57:CY57"/>
    <mergeCell ref="BZ52:CB52"/>
    <mergeCell ref="BA59:BC59"/>
    <mergeCell ref="BL62:BO62"/>
    <mergeCell ref="BB78:BE78"/>
    <mergeCell ref="CG46:CL46"/>
    <mergeCell ref="AY51:BB51"/>
    <mergeCell ref="CV48:CY48"/>
    <mergeCell ref="CN52:CQ52"/>
    <mergeCell ref="CC52:CE52"/>
    <mergeCell ref="CN57:CQ57"/>
    <mergeCell ref="CN56:CQ56"/>
    <mergeCell ref="CA66:CD66"/>
    <mergeCell ref="CU66:CX66"/>
    <mergeCell ref="BQ66:BT66"/>
    <mergeCell ref="AW73:BA73"/>
    <mergeCell ref="BK72:BO72"/>
    <mergeCell ref="AW78:BA78"/>
    <mergeCell ref="BK78:BO78"/>
    <mergeCell ref="BK75:BO75"/>
    <mergeCell ref="BL56:BN56"/>
    <mergeCell ref="BH60:BK60"/>
    <mergeCell ref="BD91:BF91"/>
    <mergeCell ref="BK82:BO82"/>
    <mergeCell ref="BK81:BO81"/>
    <mergeCell ref="BB82:BE82"/>
    <mergeCell ref="BB75:BE75"/>
    <mergeCell ref="AN72:AQ72"/>
    <mergeCell ref="BD51:BF51"/>
    <mergeCell ref="AR77:AV77"/>
    <mergeCell ref="BD56:BF56"/>
    <mergeCell ref="BH56:BK56"/>
    <mergeCell ref="BH55:BO55"/>
    <mergeCell ref="BD58:BF58"/>
    <mergeCell ref="AU50:AX50"/>
    <mergeCell ref="AR56:AT56"/>
    <mergeCell ref="BK77:BO77"/>
    <mergeCell ref="BK76:BO76"/>
    <mergeCell ref="BF76:BJ76"/>
    <mergeCell ref="BB77:BE77"/>
    <mergeCell ref="BF77:BJ77"/>
    <mergeCell ref="AN56:AQ56"/>
    <mergeCell ref="BJ58:BL58"/>
    <mergeCell ref="BB76:BE76"/>
    <mergeCell ref="BF75:BJ75"/>
    <mergeCell ref="AW75:BA75"/>
    <mergeCell ref="BG50:BJ50"/>
    <mergeCell ref="BG58:BI58"/>
    <mergeCell ref="AX91:AZ91"/>
    <mergeCell ref="BM91:BO91"/>
    <mergeCell ref="AW84:BA84"/>
    <mergeCell ref="AY89:BB89"/>
    <mergeCell ref="BK85:BO85"/>
    <mergeCell ref="BK84:BO84"/>
    <mergeCell ref="CR52:CU52"/>
    <mergeCell ref="CR47:CU47"/>
    <mergeCell ref="BK49:BN49"/>
    <mergeCell ref="CC49:CE49"/>
    <mergeCell ref="CF49:CI49"/>
    <mergeCell ref="BL51:BO51"/>
    <mergeCell ref="BH51:BJ51"/>
    <mergeCell ref="CJ57:CM57"/>
    <mergeCell ref="BZ48:CB48"/>
    <mergeCell ref="CC48:CE48"/>
    <mergeCell ref="CF48:CI48"/>
    <mergeCell ref="BR47:BW47"/>
    <mergeCell ref="AO44:AU44"/>
    <mergeCell ref="CR48:CU48"/>
    <mergeCell ref="BQ48:BX48"/>
    <mergeCell ref="AO41:AU41"/>
    <mergeCell ref="CB40:CE40"/>
    <mergeCell ref="CN48:CQ48"/>
    <mergeCell ref="CP37:CR37"/>
    <mergeCell ref="AO42:AU42"/>
    <mergeCell ref="CH40:CN40"/>
    <mergeCell ref="BX39:BZ39"/>
    <mergeCell ref="CB43:CE43"/>
    <mergeCell ref="BZ51:CB51"/>
    <mergeCell ref="CJ50:CM50"/>
    <mergeCell ref="BB39:BE39"/>
    <mergeCell ref="CP40:CR40"/>
    <mergeCell ref="BP40:BV40"/>
    <mergeCell ref="CH42:CN42"/>
    <mergeCell ref="CP42:CR42"/>
    <mergeCell ref="BP41:BV42"/>
    <mergeCell ref="AN50:AT50"/>
    <mergeCell ref="BC50:BF50"/>
    <mergeCell ref="AV51:AX51"/>
    <mergeCell ref="BK50:BO50"/>
    <mergeCell ref="CB39:CE39"/>
    <mergeCell ref="AN79:AQ79"/>
    <mergeCell ref="AR79:AV79"/>
    <mergeCell ref="CE79:CI79"/>
    <mergeCell ref="CJ79:CM79"/>
    <mergeCell ref="AW79:BA79"/>
    <mergeCell ref="BB79:BE79"/>
    <mergeCell ref="BF79:BJ79"/>
    <mergeCell ref="BK79:BO79"/>
    <mergeCell ref="CV52:CY52"/>
    <mergeCell ref="CJ52:CM52"/>
    <mergeCell ref="BA91:BC91"/>
    <mergeCell ref="BQ81:BS81"/>
    <mergeCell ref="BV81:BX81"/>
    <mergeCell ref="CX80:CY80"/>
    <mergeCell ref="AN80:AQ80"/>
    <mergeCell ref="AR80:AV80"/>
    <mergeCell ref="AW80:BA80"/>
    <mergeCell ref="BB80:BE80"/>
    <mergeCell ref="BF80:BJ80"/>
    <mergeCell ref="BK80:BO80"/>
    <mergeCell ref="CK81:CM81"/>
    <mergeCell ref="AN55:AQ55"/>
    <mergeCell ref="CV64:CX64"/>
    <mergeCell ref="AR55:AU55"/>
    <mergeCell ref="BM59:BO59"/>
    <mergeCell ref="BG59:BI59"/>
    <mergeCell ref="AN77:AQ77"/>
    <mergeCell ref="CA77:CD77"/>
    <mergeCell ref="AN73:AQ73"/>
    <mergeCell ref="AN74:AQ74"/>
    <mergeCell ref="CP63:CR63"/>
    <mergeCell ref="CQ64:CS64"/>
    <mergeCell ref="BJ92:BO92"/>
    <mergeCell ref="CF52:CI52"/>
    <mergeCell ref="CF53:CI53"/>
    <mergeCell ref="CV54:CY54"/>
    <mergeCell ref="AU93:AW93"/>
    <mergeCell ref="AJ92:AK92"/>
    <mergeCell ref="AL92:AM92"/>
    <mergeCell ref="AN93:AQ93"/>
    <mergeCell ref="AR93:AT93"/>
    <mergeCell ref="AS91:AT91"/>
    <mergeCell ref="AN91:AQ91"/>
    <mergeCell ref="AR92:AT92"/>
    <mergeCell ref="AU92:AW92"/>
    <mergeCell ref="BQ53:BX53"/>
    <mergeCell ref="BQ54:BX54"/>
    <mergeCell ref="CK66:CN66"/>
    <mergeCell ref="CO67:CS67"/>
    <mergeCell ref="CF66:CI66"/>
    <mergeCell ref="BB73:BE73"/>
    <mergeCell ref="BK73:BO73"/>
    <mergeCell ref="CN71:CP71"/>
    <mergeCell ref="CQ71:CS71"/>
    <mergeCell ref="CT71:CV71"/>
    <mergeCell ref="BF78:BJ78"/>
    <mergeCell ref="AX92:AZ92"/>
    <mergeCell ref="AN92:AQ92"/>
    <mergeCell ref="CH71:CJ71"/>
    <mergeCell ref="CR74:CX74"/>
    <mergeCell ref="AR72:AV72"/>
    <mergeCell ref="AW71:BA71"/>
    <mergeCell ref="BQ65:BT65"/>
    <mergeCell ref="AU91:AW91"/>
    <mergeCell ref="AD82:AF82"/>
    <mergeCell ref="AG89:AI89"/>
    <mergeCell ref="AG93:AI93"/>
    <mergeCell ref="Z81:AC82"/>
    <mergeCell ref="AW82:BA82"/>
    <mergeCell ref="AJ81:AM82"/>
    <mergeCell ref="AN81:AQ81"/>
    <mergeCell ref="AR81:AV81"/>
    <mergeCell ref="AW81:BA81"/>
    <mergeCell ref="BA93:BF93"/>
    <mergeCell ref="CS77:CV77"/>
    <mergeCell ref="CV79:CY79"/>
    <mergeCell ref="BA92:BF92"/>
    <mergeCell ref="BJ91:BL91"/>
    <mergeCell ref="BD55:BG55"/>
    <mergeCell ref="BM58:BO58"/>
    <mergeCell ref="AV55:AY55"/>
    <mergeCell ref="CF55:CI55"/>
    <mergeCell ref="CJ77:CM77"/>
    <mergeCell ref="CN79:CQ79"/>
    <mergeCell ref="BF73:BJ73"/>
    <mergeCell ref="Z74:AC74"/>
    <mergeCell ref="AG75:AH75"/>
    <mergeCell ref="AW77:BA77"/>
    <mergeCell ref="AW76:BA76"/>
    <mergeCell ref="AJ72:AL72"/>
    <mergeCell ref="CS75:CW75"/>
    <mergeCell ref="CW71:CY71"/>
    <mergeCell ref="CK71:CM71"/>
    <mergeCell ref="CV63:CX63"/>
    <mergeCell ref="BY67:CM67"/>
    <mergeCell ref="CK69:CM69"/>
    <mergeCell ref="C78:F79"/>
    <mergeCell ref="G78:I79"/>
    <mergeCell ref="J78:N79"/>
    <mergeCell ref="O78:Q79"/>
    <mergeCell ref="R78:V79"/>
    <mergeCell ref="W78:Y79"/>
    <mergeCell ref="Z76:AC76"/>
    <mergeCell ref="C77:I77"/>
    <mergeCell ref="BZ74:CF74"/>
    <mergeCell ref="CI74:CO74"/>
    <mergeCell ref="AW74:BA74"/>
    <mergeCell ref="AN78:AQ78"/>
    <mergeCell ref="AR78:AV78"/>
    <mergeCell ref="CE78:CI78"/>
    <mergeCell ref="CJ78:CM78"/>
    <mergeCell ref="BZ78:CD78"/>
    <mergeCell ref="J77:Q77"/>
    <mergeCell ref="R77:Y77"/>
    <mergeCell ref="BB74:BE74"/>
    <mergeCell ref="BF74:BJ74"/>
    <mergeCell ref="AJ74:AL74"/>
    <mergeCell ref="AR76:AV76"/>
    <mergeCell ref="BR77:BU77"/>
    <mergeCell ref="CN78:CQ78"/>
    <mergeCell ref="BK74:BO74"/>
    <mergeCell ref="AR74:AV74"/>
    <mergeCell ref="AN75:AQ75"/>
    <mergeCell ref="AR75:AV75"/>
    <mergeCell ref="AJ75:AL75"/>
    <mergeCell ref="BQ75:BW75"/>
    <mergeCell ref="BZ75:CF75"/>
    <mergeCell ref="CJ75:CN75"/>
    <mergeCell ref="AJ76:AL76"/>
    <mergeCell ref="BB72:BE72"/>
    <mergeCell ref="BF72:BJ72"/>
    <mergeCell ref="BB71:BE71"/>
    <mergeCell ref="AW72:BA72"/>
    <mergeCell ref="BU71:BX71"/>
    <mergeCell ref="BZ71:CA71"/>
    <mergeCell ref="AN76:AQ76"/>
    <mergeCell ref="AR73:AV73"/>
    <mergeCell ref="BP68:BT71"/>
    <mergeCell ref="BB68:BE68"/>
    <mergeCell ref="W74:Y74"/>
    <mergeCell ref="AG74:AH74"/>
    <mergeCell ref="AD75:AE75"/>
    <mergeCell ref="AG72:AH72"/>
    <mergeCell ref="AG77:AH77"/>
    <mergeCell ref="AD73:AE73"/>
    <mergeCell ref="AD70:AE70"/>
    <mergeCell ref="Z75:AC75"/>
    <mergeCell ref="AJ77:AL77"/>
    <mergeCell ref="BP72:CE73"/>
    <mergeCell ref="BF68:BJ68"/>
    <mergeCell ref="AW69:BA69"/>
    <mergeCell ref="BB69:BE69"/>
    <mergeCell ref="BF69:BJ69"/>
    <mergeCell ref="BK69:BO69"/>
    <mergeCell ref="T56:V56"/>
    <mergeCell ref="T70:V70"/>
    <mergeCell ref="H57:J57"/>
    <mergeCell ref="K57:M57"/>
    <mergeCell ref="H65:J65"/>
    <mergeCell ref="H69:J69"/>
    <mergeCell ref="A67:G67"/>
    <mergeCell ref="H66:J66"/>
    <mergeCell ref="H71:J71"/>
    <mergeCell ref="K73:M73"/>
    <mergeCell ref="K72:M72"/>
    <mergeCell ref="K71:M71"/>
    <mergeCell ref="Q66:S66"/>
    <mergeCell ref="AJ67:AM67"/>
    <mergeCell ref="N66:P66"/>
    <mergeCell ref="N65:P65"/>
    <mergeCell ref="T65:V65"/>
    <mergeCell ref="AG73:AH73"/>
    <mergeCell ref="AJ73:AL73"/>
    <mergeCell ref="Q68:S68"/>
    <mergeCell ref="W71:Y71"/>
    <mergeCell ref="Q71:S71"/>
    <mergeCell ref="T71:V71"/>
    <mergeCell ref="AG67:AI67"/>
    <mergeCell ref="AD69:AE69"/>
    <mergeCell ref="A69:G69"/>
    <mergeCell ref="N69:P69"/>
    <mergeCell ref="Q69:S69"/>
    <mergeCell ref="AJ69:AL69"/>
    <mergeCell ref="W69:Y69"/>
    <mergeCell ref="W72:Y72"/>
    <mergeCell ref="Z71:AC71"/>
    <mergeCell ref="K56:M56"/>
    <mergeCell ref="K66:M66"/>
    <mergeCell ref="K65:M65"/>
    <mergeCell ref="H73:J73"/>
    <mergeCell ref="K69:M69"/>
    <mergeCell ref="H72:J72"/>
    <mergeCell ref="T68:V68"/>
    <mergeCell ref="W68:Y68"/>
    <mergeCell ref="W59:Y59"/>
    <mergeCell ref="T69:V69"/>
    <mergeCell ref="N64:P64"/>
    <mergeCell ref="Q64:S64"/>
    <mergeCell ref="T64:V64"/>
    <mergeCell ref="N56:P56"/>
    <mergeCell ref="N72:P72"/>
    <mergeCell ref="T72:V72"/>
    <mergeCell ref="N68:P68"/>
    <mergeCell ref="H70:J70"/>
    <mergeCell ref="Q62:S62"/>
    <mergeCell ref="N59:P59"/>
    <mergeCell ref="N58:P58"/>
    <mergeCell ref="N57:P57"/>
    <mergeCell ref="W65:Y65"/>
    <mergeCell ref="W66:Y66"/>
    <mergeCell ref="Q60:S60"/>
    <mergeCell ref="Q61:S61"/>
    <mergeCell ref="Q59:S59"/>
    <mergeCell ref="W58:Y58"/>
    <mergeCell ref="W57:Y57"/>
    <mergeCell ref="H56:J56"/>
    <mergeCell ref="K63:M63"/>
    <mergeCell ref="W56:Y56"/>
    <mergeCell ref="CF71:CG71"/>
    <mergeCell ref="CB71:CD71"/>
    <mergeCell ref="BF71:BJ71"/>
    <mergeCell ref="AN70:BO70"/>
    <mergeCell ref="AN71:AQ71"/>
    <mergeCell ref="AN67:BO67"/>
    <mergeCell ref="AW68:BA68"/>
    <mergeCell ref="AN69:AQ69"/>
    <mergeCell ref="AR71:AV71"/>
    <mergeCell ref="AN68:AQ68"/>
    <mergeCell ref="CQ69:CS69"/>
    <mergeCell ref="CL64:CN64"/>
    <mergeCell ref="BX63:BZ63"/>
    <mergeCell ref="CB69:CD69"/>
    <mergeCell ref="BU69:BX69"/>
    <mergeCell ref="BY69:CA69"/>
    <mergeCell ref="AR69:AV69"/>
    <mergeCell ref="AR68:AV68"/>
    <mergeCell ref="BF66:BL66"/>
    <mergeCell ref="CW69:CY69"/>
    <mergeCell ref="CB68:CD68"/>
    <mergeCell ref="CK68:CM68"/>
    <mergeCell ref="CN69:CP69"/>
    <mergeCell ref="CE69:CG69"/>
    <mergeCell ref="CH69:CJ69"/>
    <mergeCell ref="CT68:CY68"/>
    <mergeCell ref="CE68:CG68"/>
    <mergeCell ref="BB66:BE66"/>
    <mergeCell ref="W60:Y60"/>
    <mergeCell ref="W62:Y62"/>
    <mergeCell ref="N62:P62"/>
    <mergeCell ref="N61:P61"/>
    <mergeCell ref="T63:V63"/>
    <mergeCell ref="Q65:S65"/>
    <mergeCell ref="Q63:S63"/>
    <mergeCell ref="BK71:BO71"/>
    <mergeCell ref="W70:Y70"/>
    <mergeCell ref="AG69:AH69"/>
    <mergeCell ref="T66:V66"/>
    <mergeCell ref="Q67:S67"/>
    <mergeCell ref="T67:V67"/>
    <mergeCell ref="W67:Y67"/>
    <mergeCell ref="CJ63:CL63"/>
    <mergeCell ref="BV66:BY66"/>
    <mergeCell ref="BQ63:BT63"/>
    <mergeCell ref="CC62:CF62"/>
    <mergeCell ref="CG64:CI64"/>
    <mergeCell ref="BH62:BK62"/>
    <mergeCell ref="CD63:CF63"/>
    <mergeCell ref="AN62:AQ62"/>
    <mergeCell ref="BK68:BO68"/>
    <mergeCell ref="A68:G68"/>
    <mergeCell ref="BB61:BE61"/>
    <mergeCell ref="AR62:AV62"/>
    <mergeCell ref="AW62:BA62"/>
    <mergeCell ref="BB62:BE62"/>
    <mergeCell ref="AR66:AX66"/>
    <mergeCell ref="A66:G66"/>
    <mergeCell ref="A65:G65"/>
    <mergeCell ref="AD67:AF67"/>
    <mergeCell ref="H59:J59"/>
    <mergeCell ref="H61:J61"/>
    <mergeCell ref="T60:V60"/>
    <mergeCell ref="AN61:AQ61"/>
    <mergeCell ref="N63:P63"/>
    <mergeCell ref="K59:M59"/>
    <mergeCell ref="H67:J67"/>
    <mergeCell ref="AR60:BE60"/>
    <mergeCell ref="AR61:AV61"/>
    <mergeCell ref="AW61:BA61"/>
    <mergeCell ref="H60:J60"/>
    <mergeCell ref="K64:M64"/>
    <mergeCell ref="AN66:AQ66"/>
    <mergeCell ref="H62:J62"/>
    <mergeCell ref="W61:Y61"/>
    <mergeCell ref="AN59:AQ59"/>
    <mergeCell ref="H68:J68"/>
    <mergeCell ref="K68:M68"/>
    <mergeCell ref="K67:M67"/>
    <mergeCell ref="N67:P67"/>
    <mergeCell ref="BD59:BF59"/>
    <mergeCell ref="AW59:AY59"/>
    <mergeCell ref="BH61:BK61"/>
    <mergeCell ref="BL61:BO61"/>
    <mergeCell ref="BW64:BY64"/>
    <mergeCell ref="H63:J63"/>
    <mergeCell ref="H64:J64"/>
    <mergeCell ref="K61:M61"/>
    <mergeCell ref="K60:M60"/>
    <mergeCell ref="A57:G57"/>
    <mergeCell ref="T61:V61"/>
    <mergeCell ref="N60:P60"/>
    <mergeCell ref="K62:M62"/>
    <mergeCell ref="A60:G60"/>
    <mergeCell ref="A58:G58"/>
    <mergeCell ref="K58:M58"/>
    <mergeCell ref="T58:V58"/>
    <mergeCell ref="A63:G63"/>
    <mergeCell ref="H58:J58"/>
    <mergeCell ref="Q58:S58"/>
    <mergeCell ref="Q57:S57"/>
    <mergeCell ref="AS59:AU59"/>
    <mergeCell ref="AV58:AY58"/>
    <mergeCell ref="AN57:AQ57"/>
    <mergeCell ref="AN58:AQ58"/>
    <mergeCell ref="T59:V59"/>
    <mergeCell ref="BQ62:BT62"/>
    <mergeCell ref="W63:Y63"/>
    <mergeCell ref="A64:G64"/>
    <mergeCell ref="A59:G59"/>
    <mergeCell ref="A62:G62"/>
    <mergeCell ref="A61:G61"/>
    <mergeCell ref="W64:Y64"/>
    <mergeCell ref="AW57:BB57"/>
    <mergeCell ref="CV56:CY56"/>
    <mergeCell ref="CR57:CU57"/>
    <mergeCell ref="CT61:CY61"/>
    <mergeCell ref="CJ54:CM54"/>
    <mergeCell ref="CR53:CU53"/>
    <mergeCell ref="CN54:CQ54"/>
    <mergeCell ref="CR54:CU54"/>
    <mergeCell ref="BQ55:BX55"/>
    <mergeCell ref="BZ55:CB55"/>
    <mergeCell ref="CC55:CE55"/>
    <mergeCell ref="CN55:CQ55"/>
    <mergeCell ref="CN53:CQ53"/>
    <mergeCell ref="CC54:CE54"/>
    <mergeCell ref="CJ53:CM53"/>
    <mergeCell ref="CJ55:CM55"/>
    <mergeCell ref="CH61:CM61"/>
    <mergeCell ref="CN61:CS61"/>
    <mergeCell ref="CV53:CY53"/>
    <mergeCell ref="CF56:CI56"/>
    <mergeCell ref="BQ57:BX57"/>
    <mergeCell ref="BZ57:CB57"/>
    <mergeCell ref="CC57:CE57"/>
    <mergeCell ref="BZ54:CB54"/>
    <mergeCell ref="CC56:CE56"/>
    <mergeCell ref="CJ56:CM56"/>
    <mergeCell ref="BZ56:CB56"/>
    <mergeCell ref="CF57:CI57"/>
    <mergeCell ref="BZ53:CB53"/>
    <mergeCell ref="CF54:CI54"/>
    <mergeCell ref="CC53:CE53"/>
    <mergeCell ref="CV50:CY50"/>
    <mergeCell ref="BQ50:BX50"/>
    <mergeCell ref="BZ50:CB50"/>
    <mergeCell ref="CC50:CE50"/>
    <mergeCell ref="CF50:CI50"/>
    <mergeCell ref="CN50:CQ50"/>
    <mergeCell ref="CJ49:CM49"/>
    <mergeCell ref="CR50:CU50"/>
    <mergeCell ref="CR49:CU49"/>
    <mergeCell ref="BQ49:BX49"/>
    <mergeCell ref="BZ49:CB49"/>
    <mergeCell ref="AY49:BB49"/>
    <mergeCell ref="BB43:BE43"/>
    <mergeCell ref="AV56:AX56"/>
    <mergeCell ref="CC51:CE51"/>
    <mergeCell ref="AY50:BB50"/>
    <mergeCell ref="AZ58:BC58"/>
    <mergeCell ref="CF51:CI51"/>
    <mergeCell ref="AX44:AZ44"/>
    <mergeCell ref="BE49:BH49"/>
    <mergeCell ref="BB44:BE44"/>
    <mergeCell ref="BI43:BM43"/>
    <mergeCell ref="CT43:CW43"/>
    <mergeCell ref="BI44:BM44"/>
    <mergeCell ref="BZ46:CE46"/>
    <mergeCell ref="CV51:CY51"/>
    <mergeCell ref="CR51:CU51"/>
    <mergeCell ref="CH43:CN43"/>
    <mergeCell ref="CR55:CU55"/>
    <mergeCell ref="CV55:CY55"/>
    <mergeCell ref="CR56:CU56"/>
    <mergeCell ref="BQ52:BX52"/>
    <mergeCell ref="CU36:CX36"/>
    <mergeCell ref="CI36:CM36"/>
    <mergeCell ref="BB40:BE40"/>
    <mergeCell ref="AX34:AZ34"/>
    <mergeCell ref="BP34:CC35"/>
    <mergeCell ref="BV33:BY33"/>
    <mergeCell ref="BZ33:CC33"/>
    <mergeCell ref="CD33:CG33"/>
    <mergeCell ref="BQ33:BU33"/>
    <mergeCell ref="CV47:CY47"/>
    <mergeCell ref="CO46:CX46"/>
    <mergeCell ref="BP44:CE45"/>
    <mergeCell ref="CP43:CR43"/>
    <mergeCell ref="BI42:BM42"/>
    <mergeCell ref="BX41:BZ42"/>
    <mergeCell ref="CB41:CE42"/>
    <mergeCell ref="CP41:CR41"/>
    <mergeCell ref="CH41:CN41"/>
    <mergeCell ref="CT37:CW37"/>
    <mergeCell ref="BX38:BZ38"/>
    <mergeCell ref="CB37:CE37"/>
    <mergeCell ref="CP39:CR39"/>
    <mergeCell ref="CH37:CN37"/>
    <mergeCell ref="CH38:CN38"/>
    <mergeCell ref="CB38:CE38"/>
    <mergeCell ref="BB41:BE41"/>
    <mergeCell ref="AX42:AZ42"/>
    <mergeCell ref="BX40:BZ40"/>
    <mergeCell ref="CH39:CN39"/>
    <mergeCell ref="CT41:CW41"/>
    <mergeCell ref="BB35:BE35"/>
    <mergeCell ref="CT38:CW38"/>
    <mergeCell ref="BI34:BM34"/>
    <mergeCell ref="W48:Y48"/>
    <mergeCell ref="BI35:BM35"/>
    <mergeCell ref="BI37:BM37"/>
    <mergeCell ref="AO40:AU40"/>
    <mergeCell ref="AX41:AZ41"/>
    <mergeCell ref="BI41:BM41"/>
    <mergeCell ref="AX43:AZ43"/>
    <mergeCell ref="BB42:BE42"/>
    <mergeCell ref="BB38:BE38"/>
    <mergeCell ref="AD45:AE45"/>
    <mergeCell ref="AG43:AJ43"/>
    <mergeCell ref="AG46:AJ46"/>
    <mergeCell ref="BI38:BM38"/>
    <mergeCell ref="O33:Q33"/>
    <mergeCell ref="AX33:AZ33"/>
    <mergeCell ref="BB32:BE32"/>
    <mergeCell ref="AX35:AZ35"/>
    <mergeCell ref="AD36:AE36"/>
    <mergeCell ref="AO37:AU37"/>
    <mergeCell ref="AO39:AU39"/>
    <mergeCell ref="AK45:AL45"/>
    <mergeCell ref="Z47:AC47"/>
    <mergeCell ref="AO38:AU38"/>
    <mergeCell ref="T48:V48"/>
    <mergeCell ref="T45:Y45"/>
    <mergeCell ref="W37:Y37"/>
    <mergeCell ref="Q48:S48"/>
    <mergeCell ref="W44:Y44"/>
    <mergeCell ref="W42:Y42"/>
    <mergeCell ref="L34:N34"/>
    <mergeCell ref="O34:Q34"/>
    <mergeCell ref="F36:H36"/>
    <mergeCell ref="I36:K36"/>
    <mergeCell ref="L36:N36"/>
    <mergeCell ref="K44:M44"/>
    <mergeCell ref="O35:Q35"/>
    <mergeCell ref="K42:M42"/>
    <mergeCell ref="N42:P42"/>
    <mergeCell ref="Q42:S42"/>
    <mergeCell ref="N44:P44"/>
    <mergeCell ref="N43:P43"/>
    <mergeCell ref="Q44:S44"/>
    <mergeCell ref="Q43:S43"/>
    <mergeCell ref="T43:V43"/>
    <mergeCell ref="F37:H37"/>
    <mergeCell ref="I37:K37"/>
    <mergeCell ref="L37:N37"/>
    <mergeCell ref="O37:Q37"/>
    <mergeCell ref="S37:T37"/>
    <mergeCell ref="U37:V37"/>
    <mergeCell ref="E44:G44"/>
    <mergeCell ref="F35:H35"/>
    <mergeCell ref="T44:V44"/>
    <mergeCell ref="S35:T35"/>
    <mergeCell ref="E43:G43"/>
    <mergeCell ref="AL25:AM25"/>
    <mergeCell ref="BQ25:BU25"/>
    <mergeCell ref="AF25:AG25"/>
    <mergeCell ref="BV24:BY24"/>
    <mergeCell ref="AJ24:AM24"/>
    <mergeCell ref="AD24:AF24"/>
    <mergeCell ref="AH25:AI25"/>
    <mergeCell ref="AJ25:AK25"/>
    <mergeCell ref="E42:G42"/>
    <mergeCell ref="AO43:AU43"/>
    <mergeCell ref="A25:Y26"/>
    <mergeCell ref="BI32:BM32"/>
    <mergeCell ref="BI33:BM33"/>
    <mergeCell ref="BB36:BE36"/>
    <mergeCell ref="AX37:AZ37"/>
    <mergeCell ref="S33:T33"/>
    <mergeCell ref="I30:K30"/>
    <mergeCell ref="F33:H33"/>
    <mergeCell ref="AL26:AM27"/>
    <mergeCell ref="W27:Y27"/>
    <mergeCell ref="Z28:AA28"/>
    <mergeCell ref="W30:Y30"/>
    <mergeCell ref="AB28:AC28"/>
    <mergeCell ref="AB26:AC26"/>
    <mergeCell ref="O30:Q30"/>
    <mergeCell ref="AK36:AL36"/>
    <mergeCell ref="AX40:AZ40"/>
    <mergeCell ref="K43:M43"/>
    <mergeCell ref="C42:D42"/>
    <mergeCell ref="F32:H32"/>
    <mergeCell ref="F34:H34"/>
    <mergeCell ref="I34:K34"/>
    <mergeCell ref="CN20:CQ20"/>
    <mergeCell ref="CR20:CU20"/>
    <mergeCell ref="BV20:BY20"/>
    <mergeCell ref="BZ20:CC20"/>
    <mergeCell ref="CD20:CG20"/>
    <mergeCell ref="AD20:AF20"/>
    <mergeCell ref="BB25:BE25"/>
    <mergeCell ref="BI25:BM25"/>
    <mergeCell ref="AO26:AU26"/>
    <mergeCell ref="BI27:BM27"/>
    <mergeCell ref="BB22:BE22"/>
    <mergeCell ref="BI22:BM22"/>
    <mergeCell ref="CN22:CQ22"/>
    <mergeCell ref="BB21:BE21"/>
    <mergeCell ref="AC19:AE19"/>
    <mergeCell ref="Z20:AC20"/>
    <mergeCell ref="AO24:AU24"/>
    <mergeCell ref="AX24:AZ24"/>
    <mergeCell ref="BB24:BE24"/>
    <mergeCell ref="BI24:BM24"/>
    <mergeCell ref="AG23:AI23"/>
    <mergeCell ref="AJ23:AM23"/>
    <mergeCell ref="Z22:AC22"/>
    <mergeCell ref="CN21:CQ21"/>
    <mergeCell ref="AG24:AI24"/>
    <mergeCell ref="AO23:AU23"/>
    <mergeCell ref="AX23:AZ23"/>
    <mergeCell ref="BZ24:CC24"/>
    <mergeCell ref="CD24:CG24"/>
    <mergeCell ref="BB23:BE23"/>
    <mergeCell ref="BZ23:CC23"/>
    <mergeCell ref="BI23:BM23"/>
    <mergeCell ref="BV21:BY21"/>
    <mergeCell ref="CI21:CM21"/>
    <mergeCell ref="BZ21:CC21"/>
    <mergeCell ref="CR21:CU21"/>
    <mergeCell ref="AG21:AI21"/>
    <mergeCell ref="AJ21:AM21"/>
    <mergeCell ref="CN28:CQ28"/>
    <mergeCell ref="CN29:CQ29"/>
    <mergeCell ref="CV21:CY21"/>
    <mergeCell ref="CV22:CY22"/>
    <mergeCell ref="BI21:BM21"/>
    <mergeCell ref="BZ22:CC22"/>
    <mergeCell ref="CD22:CG22"/>
    <mergeCell ref="Z23:AC23"/>
    <mergeCell ref="CD21:CG21"/>
    <mergeCell ref="AG16:AH16"/>
    <mergeCell ref="BP15:CD16"/>
    <mergeCell ref="CE18:CF18"/>
    <mergeCell ref="CE15:CR16"/>
    <mergeCell ref="BB18:BF18"/>
    <mergeCell ref="AJ16:AL16"/>
    <mergeCell ref="AG17:AH17"/>
    <mergeCell ref="AK17:AL17"/>
    <mergeCell ref="BQ18:BT18"/>
    <mergeCell ref="BV18:BY18"/>
    <mergeCell ref="BW17:CR17"/>
    <mergeCell ref="CN18:CQ18"/>
    <mergeCell ref="BH18:BN18"/>
    <mergeCell ref="AG20:AI20"/>
    <mergeCell ref="AJ20:AM20"/>
    <mergeCell ref="AG18:AI18"/>
    <mergeCell ref="AK18:AM18"/>
    <mergeCell ref="F28:H28"/>
    <mergeCell ref="AD41:AE41"/>
    <mergeCell ref="AB27:AC27"/>
    <mergeCell ref="Z18:AB18"/>
    <mergeCell ref="Z19:AB19"/>
    <mergeCell ref="D20:F20"/>
    <mergeCell ref="AD23:AF23"/>
    <mergeCell ref="H43:J43"/>
    <mergeCell ref="L30:N30"/>
    <mergeCell ref="AD25:AE25"/>
    <mergeCell ref="L21:N21"/>
    <mergeCell ref="Q21:S21"/>
    <mergeCell ref="V21:X21"/>
    <mergeCell ref="H23:I23"/>
    <mergeCell ref="V24:X24"/>
    <mergeCell ref="L24:N24"/>
    <mergeCell ref="Q24:S24"/>
    <mergeCell ref="Z24:AC24"/>
    <mergeCell ref="W33:Y33"/>
    <mergeCell ref="W35:Y35"/>
    <mergeCell ref="AF19:AI19"/>
    <mergeCell ref="H42:J42"/>
    <mergeCell ref="U35:V35"/>
    <mergeCell ref="O36:Q36"/>
    <mergeCell ref="S36:T36"/>
    <mergeCell ref="U36:V36"/>
    <mergeCell ref="L32:N32"/>
    <mergeCell ref="I33:K33"/>
    <mergeCell ref="L33:N33"/>
    <mergeCell ref="AG41:AJ41"/>
    <mergeCell ref="U33:V33"/>
    <mergeCell ref="AJ19:AM19"/>
    <mergeCell ref="CV33:CY33"/>
    <mergeCell ref="AK43:AL43"/>
    <mergeCell ref="CT40:CW40"/>
    <mergeCell ref="Z46:AC46"/>
    <mergeCell ref="A1:J1"/>
    <mergeCell ref="A2:J4"/>
    <mergeCell ref="A6:J6"/>
    <mergeCell ref="Z15:Z16"/>
    <mergeCell ref="AA15:AC16"/>
    <mergeCell ref="AD16:AE16"/>
    <mergeCell ref="A15:Y16"/>
    <mergeCell ref="A7:J9"/>
    <mergeCell ref="A45:B46"/>
    <mergeCell ref="CW18:CX18"/>
    <mergeCell ref="AO20:AU20"/>
    <mergeCell ref="AX20:AZ20"/>
    <mergeCell ref="BB20:BE20"/>
    <mergeCell ref="BI20:BM20"/>
    <mergeCell ref="CV20:CY20"/>
    <mergeCell ref="CI18:CL18"/>
    <mergeCell ref="AO18:AU18"/>
    <mergeCell ref="AW18:BA18"/>
    <mergeCell ref="CV32:CY32"/>
    <mergeCell ref="CD28:CG28"/>
    <mergeCell ref="AO22:AU22"/>
    <mergeCell ref="AX22:AZ22"/>
    <mergeCell ref="AG22:AI22"/>
    <mergeCell ref="CN33:CQ33"/>
    <mergeCell ref="BI36:BM36"/>
    <mergeCell ref="S31:T31"/>
    <mergeCell ref="F31:H31"/>
    <mergeCell ref="A28:E28"/>
    <mergeCell ref="BX36:BZ36"/>
    <mergeCell ref="BQ36:BU36"/>
    <mergeCell ref="AD35:AE35"/>
    <mergeCell ref="CF34:CS35"/>
    <mergeCell ref="AG45:AJ45"/>
    <mergeCell ref="AD46:AE46"/>
    <mergeCell ref="AK46:AL46"/>
    <mergeCell ref="BP37:BV37"/>
    <mergeCell ref="BP39:BV39"/>
    <mergeCell ref="BP38:BV38"/>
    <mergeCell ref="BX37:BZ37"/>
    <mergeCell ref="BP43:BV43"/>
    <mergeCell ref="BX43:BZ43"/>
    <mergeCell ref="AX38:AZ38"/>
    <mergeCell ref="CR29:CU29"/>
    <mergeCell ref="CI31:CM31"/>
    <mergeCell ref="CN30:CQ30"/>
    <mergeCell ref="CR31:CU31"/>
    <mergeCell ref="CN31:CQ31"/>
    <mergeCell ref="AO29:AU29"/>
    <mergeCell ref="CD32:CG32"/>
    <mergeCell ref="CR33:CU33"/>
    <mergeCell ref="CT42:CW42"/>
    <mergeCell ref="BB33:BE33"/>
    <mergeCell ref="AO34:AU34"/>
    <mergeCell ref="BB34:BE34"/>
    <mergeCell ref="BB37:BE37"/>
    <mergeCell ref="BB29:BE29"/>
    <mergeCell ref="BB31:BE31"/>
    <mergeCell ref="AX36:AZ36"/>
    <mergeCell ref="AO36:AU36"/>
    <mergeCell ref="AO31:AU31"/>
    <mergeCell ref="CF72:CY73"/>
    <mergeCell ref="Z45:AC45"/>
    <mergeCell ref="AD28:AE28"/>
    <mergeCell ref="W28:Y28"/>
    <mergeCell ref="W43:Y43"/>
    <mergeCell ref="CJ48:CM48"/>
    <mergeCell ref="BI40:BM40"/>
    <mergeCell ref="BI39:BM39"/>
    <mergeCell ref="CF44:CY45"/>
    <mergeCell ref="CV49:CY49"/>
    <mergeCell ref="CJ51:CM51"/>
    <mergeCell ref="CN51:CQ51"/>
    <mergeCell ref="BQ51:BX51"/>
    <mergeCell ref="AG71:AH71"/>
    <mergeCell ref="AO32:AU32"/>
    <mergeCell ref="BQ29:BU29"/>
    <mergeCell ref="BB30:BE30"/>
    <mergeCell ref="BV29:BY29"/>
    <mergeCell ref="CV29:CY29"/>
    <mergeCell ref="Z69:AC69"/>
    <mergeCell ref="Z70:AC70"/>
    <mergeCell ref="CP38:CR38"/>
    <mergeCell ref="AX29:AZ29"/>
    <mergeCell ref="AD42:AE42"/>
    <mergeCell ref="AO35:AU35"/>
    <mergeCell ref="CR30:CU30"/>
    <mergeCell ref="AD37:AE37"/>
    <mergeCell ref="AK37:AL37"/>
    <mergeCell ref="AK41:AL41"/>
    <mergeCell ref="CD30:CG30"/>
    <mergeCell ref="CC36:CF36"/>
    <mergeCell ref="AK42:AL42"/>
    <mergeCell ref="H49:J49"/>
    <mergeCell ref="K49:M49"/>
    <mergeCell ref="N49:P49"/>
    <mergeCell ref="AK47:AL47"/>
    <mergeCell ref="W34:Y34"/>
    <mergeCell ref="S34:T34"/>
    <mergeCell ref="U34:V34"/>
    <mergeCell ref="I35:K35"/>
    <mergeCell ref="L35:N35"/>
    <mergeCell ref="AD54:AG55"/>
    <mergeCell ref="AH54:AJ55"/>
    <mergeCell ref="A47:B47"/>
    <mergeCell ref="A48:B48"/>
    <mergeCell ref="AX39:AZ39"/>
    <mergeCell ref="AG42:AJ42"/>
    <mergeCell ref="Z51:AC53"/>
    <mergeCell ref="AD51:AG53"/>
    <mergeCell ref="AH51:AM53"/>
    <mergeCell ref="Z54:AC55"/>
    <mergeCell ref="A49:B49"/>
    <mergeCell ref="N48:P48"/>
    <mergeCell ref="H48:J48"/>
    <mergeCell ref="Q49:S49"/>
    <mergeCell ref="T49:V49"/>
    <mergeCell ref="W49:Y49"/>
    <mergeCell ref="AD47:AE47"/>
    <mergeCell ref="AG47:AJ47"/>
    <mergeCell ref="T42:V42"/>
    <mergeCell ref="W36:Y36"/>
    <mergeCell ref="AK54:AM55"/>
    <mergeCell ref="K48:M48"/>
    <mergeCell ref="H44:J44"/>
    <mergeCell ref="I31:K31"/>
    <mergeCell ref="L31:N31"/>
    <mergeCell ref="O31:Q31"/>
    <mergeCell ref="U31:V31"/>
    <mergeCell ref="W31:Y31"/>
    <mergeCell ref="S30:T30"/>
    <mergeCell ref="U30:V30"/>
    <mergeCell ref="F30:H30"/>
    <mergeCell ref="U32:V32"/>
    <mergeCell ref="W32:Y32"/>
    <mergeCell ref="BZ32:CC32"/>
    <mergeCell ref="BQ32:BU32"/>
    <mergeCell ref="BV32:BY32"/>
    <mergeCell ref="BZ30:CC30"/>
    <mergeCell ref="AO33:AU33"/>
    <mergeCell ref="AX32:AZ32"/>
    <mergeCell ref="I32:K32"/>
    <mergeCell ref="AO30:AU30"/>
    <mergeCell ref="S32:T32"/>
    <mergeCell ref="O32:Q32"/>
    <mergeCell ref="CV23:CY23"/>
    <mergeCell ref="BQ24:BU24"/>
    <mergeCell ref="CD23:CG23"/>
    <mergeCell ref="BV22:BY22"/>
    <mergeCell ref="BQ23:BU23"/>
    <mergeCell ref="BV23:BY23"/>
    <mergeCell ref="BZ27:CC27"/>
    <mergeCell ref="CD27:CG27"/>
    <mergeCell ref="CI27:CM27"/>
    <mergeCell ref="CN26:CQ26"/>
    <mergeCell ref="CV24:CY24"/>
    <mergeCell ref="CN24:CQ24"/>
    <mergeCell ref="CN25:CQ25"/>
    <mergeCell ref="CR25:CU25"/>
    <mergeCell ref="CN23:CQ23"/>
    <mergeCell ref="CR23:CU23"/>
    <mergeCell ref="CR24:CU24"/>
    <mergeCell ref="BQ27:BU27"/>
    <mergeCell ref="BV26:BY26"/>
    <mergeCell ref="BV25:BY25"/>
    <mergeCell ref="BZ25:CC25"/>
    <mergeCell ref="CI22:CM22"/>
    <mergeCell ref="CR22:CU22"/>
    <mergeCell ref="CI24:CM24"/>
    <mergeCell ref="CV27:CY27"/>
    <mergeCell ref="CV26:CY26"/>
    <mergeCell ref="CV25:CY25"/>
    <mergeCell ref="CN27:CQ27"/>
    <mergeCell ref="CR27:CU27"/>
    <mergeCell ref="CI28:CM28"/>
    <mergeCell ref="BB28:BE28"/>
    <mergeCell ref="BI28:BM28"/>
    <mergeCell ref="BZ29:CC29"/>
    <mergeCell ref="CV28:CY28"/>
    <mergeCell ref="CV31:CY31"/>
    <mergeCell ref="CV30:CY30"/>
    <mergeCell ref="BQ31:BU31"/>
    <mergeCell ref="BV31:BY31"/>
    <mergeCell ref="BQ28:BU28"/>
    <mergeCell ref="BV28:BY28"/>
    <mergeCell ref="BZ28:CC28"/>
    <mergeCell ref="CI30:CM30"/>
    <mergeCell ref="Z26:AA26"/>
    <mergeCell ref="Z27:AA27"/>
    <mergeCell ref="AX28:AZ28"/>
    <mergeCell ref="AX27:AZ27"/>
    <mergeCell ref="CD29:CG29"/>
    <mergeCell ref="CI29:CM29"/>
    <mergeCell ref="CD31:CG31"/>
    <mergeCell ref="BB27:BE27"/>
    <mergeCell ref="BB26:BE26"/>
    <mergeCell ref="BI29:BM29"/>
    <mergeCell ref="BI31:BM31"/>
    <mergeCell ref="BI30:BM30"/>
    <mergeCell ref="CR28:CU28"/>
    <mergeCell ref="AF26:AG27"/>
    <mergeCell ref="AJ26:AK27"/>
    <mergeCell ref="AO27:AU27"/>
    <mergeCell ref="AL28:AM28"/>
    <mergeCell ref="AO25:AU25"/>
    <mergeCell ref="BZ31:CC31"/>
    <mergeCell ref="BV30:BY30"/>
    <mergeCell ref="AX25:AZ25"/>
    <mergeCell ref="AK35:AL35"/>
    <mergeCell ref="AO28:AU28"/>
    <mergeCell ref="AF28:AG28"/>
    <mergeCell ref="AH28:AI28"/>
    <mergeCell ref="AJ28:AK28"/>
    <mergeCell ref="AH26:AI27"/>
    <mergeCell ref="AD26:AE27"/>
    <mergeCell ref="AB25:AC25"/>
    <mergeCell ref="AD22:AF22"/>
    <mergeCell ref="Z21:AC21"/>
    <mergeCell ref="CR26:CU26"/>
    <mergeCell ref="BZ26:CC26"/>
    <mergeCell ref="CD26:CG26"/>
    <mergeCell ref="CI26:CM26"/>
    <mergeCell ref="BV27:BY27"/>
    <mergeCell ref="CI25:CM25"/>
    <mergeCell ref="CD25:CG25"/>
    <mergeCell ref="CI23:CM23"/>
    <mergeCell ref="BI26:BM26"/>
    <mergeCell ref="CN32:CQ32"/>
    <mergeCell ref="CR32:CU32"/>
    <mergeCell ref="AO21:AU21"/>
    <mergeCell ref="AX21:AZ21"/>
    <mergeCell ref="AJ22:AM22"/>
    <mergeCell ref="AD21:AF21"/>
    <mergeCell ref="AX26:AZ26"/>
    <mergeCell ref="AX31:AZ31"/>
    <mergeCell ref="AX30:AZ30"/>
    <mergeCell ref="C93:F93"/>
    <mergeCell ref="J93:N93"/>
    <mergeCell ref="O93:Q93"/>
    <mergeCell ref="R93:V93"/>
    <mergeCell ref="O82:Q82"/>
    <mergeCell ref="G83:I83"/>
    <mergeCell ref="J83:N83"/>
    <mergeCell ref="O83:Q83"/>
    <mergeCell ref="G84:I84"/>
    <mergeCell ref="J84:N84"/>
    <mergeCell ref="O84:Q84"/>
    <mergeCell ref="G85:I85"/>
    <mergeCell ref="J85:N85"/>
    <mergeCell ref="O85:Q85"/>
    <mergeCell ref="G86:I86"/>
    <mergeCell ref="J86:N86"/>
    <mergeCell ref="O86:Q86"/>
    <mergeCell ref="C87:I89"/>
    <mergeCell ref="J87:Y88"/>
    <mergeCell ref="J89:Q89"/>
    <mergeCell ref="R89:Y89"/>
    <mergeCell ref="W84:Y84"/>
    <mergeCell ref="W82:Y82"/>
    <mergeCell ref="C90:F90"/>
    <mergeCell ref="J90:N90"/>
    <mergeCell ref="R90:V90"/>
    <mergeCell ref="C91:F91"/>
    <mergeCell ref="J91:N91"/>
    <mergeCell ref="R91:V91"/>
    <mergeCell ref="W83:Y83"/>
    <mergeCell ref="G82:I82"/>
    <mergeCell ref="J82:N82"/>
    <mergeCell ref="A56:G56"/>
    <mergeCell ref="Q56:S56"/>
    <mergeCell ref="T62:V62"/>
    <mergeCell ref="Z57:AB57"/>
    <mergeCell ref="AD57:AF57"/>
    <mergeCell ref="AH57:AI57"/>
    <mergeCell ref="AK57:AL57"/>
    <mergeCell ref="Z58:AM59"/>
    <mergeCell ref="Z60:AE61"/>
    <mergeCell ref="AF60:AI61"/>
    <mergeCell ref="AJ60:AM61"/>
    <mergeCell ref="Z63:AD63"/>
    <mergeCell ref="AF63:AH63"/>
    <mergeCell ref="AJ63:AL63"/>
    <mergeCell ref="C92:F92"/>
    <mergeCell ref="J92:N92"/>
    <mergeCell ref="R92:V92"/>
    <mergeCell ref="C80:F80"/>
    <mergeCell ref="G80:I80"/>
    <mergeCell ref="J80:N80"/>
    <mergeCell ref="O80:Q80"/>
    <mergeCell ref="R80:V80"/>
    <mergeCell ref="W80:Y80"/>
    <mergeCell ref="G81:I81"/>
    <mergeCell ref="J81:N81"/>
    <mergeCell ref="O81:Q81"/>
    <mergeCell ref="R81:V81"/>
    <mergeCell ref="W81:Y81"/>
    <mergeCell ref="R86:V86"/>
    <mergeCell ref="W85:Y85"/>
    <mergeCell ref="W86:Y86"/>
    <mergeCell ref="T57:V57"/>
  </mergeCells>
  <phoneticPr fontId="2"/>
  <hyperlinks>
    <hyperlink ref="CA13" r:id="rId1" xr:uid="{00000000-0004-0000-1500-000000000000}"/>
  </hyperlinks>
  <printOptions horizontalCentered="1" verticalCentered="1"/>
  <pageMargins left="0.39370078740157483" right="0.39370078740157483" top="0.39370078740157483" bottom="0.39370078740157483" header="0.51181102362204722" footer="0.51181102362204722"/>
  <pageSetup paperSize="8" scale="57"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U30"/>
  <sheetViews>
    <sheetView showGridLines="0" view="pageBreakPreview" zoomScaleNormal="100" zoomScaleSheetLayoutView="100" workbookViewId="0">
      <selection activeCell="I33" sqref="I33"/>
    </sheetView>
  </sheetViews>
  <sheetFormatPr defaultColWidth="9" defaultRowHeight="13.5" x14ac:dyDescent="0.15"/>
  <cols>
    <col min="1" max="1" width="2.625" style="5" customWidth="1"/>
    <col min="2" max="2" width="17.375" style="5" bestFit="1" customWidth="1"/>
    <col min="3" max="3" width="12.375" style="5" customWidth="1"/>
    <col min="4" max="6" width="11.375" style="5" customWidth="1"/>
    <col min="7" max="7" width="10" style="5" customWidth="1"/>
    <col min="8" max="8" width="5" style="13" bestFit="1" customWidth="1"/>
    <col min="9" max="9" width="10.625" style="1" customWidth="1"/>
    <col min="10" max="10" width="10" style="16" customWidth="1"/>
    <col min="11" max="11" width="1.375" style="5" customWidth="1"/>
    <col min="12" max="12" width="5" style="22" customWidth="1"/>
    <col min="13" max="13" width="11.875" style="20" customWidth="1"/>
    <col min="14" max="14" width="9" style="15"/>
    <col min="15" max="16384" width="9" style="5"/>
  </cols>
  <sheetData>
    <row r="1" spans="2:21" ht="14.25" customHeight="1" thickBot="1" x14ac:dyDescent="0.2">
      <c r="B1" s="67" t="s">
        <v>158</v>
      </c>
      <c r="N1" s="39"/>
    </row>
    <row r="2" spans="2:21" ht="19.5" customHeight="1" x14ac:dyDescent="0.15">
      <c r="H2" s="44" t="s">
        <v>159</v>
      </c>
      <c r="I2" s="45"/>
      <c r="J2" s="17"/>
      <c r="L2" s="618" t="s">
        <v>160</v>
      </c>
      <c r="M2" s="619"/>
      <c r="N2" s="39" ph="1"/>
      <c r="R2" s="5" ph="1"/>
      <c r="S2" s="5" ph="1"/>
      <c r="T2" s="5" ph="1"/>
      <c r="U2" s="5" ph="1"/>
    </row>
    <row r="3" spans="2:21" ht="21" x14ac:dyDescent="0.15">
      <c r="H3" s="98"/>
      <c r="I3" s="473" t="s" ph="1">
        <v>161</v>
      </c>
      <c r="J3" s="474" ph="1"/>
      <c r="K3" s="475" ph="1"/>
      <c r="L3" s="46" t="s">
        <v>162</v>
      </c>
      <c r="M3" s="476" t="s">
        <v>163</v>
      </c>
      <c r="N3" s="39" ph="1"/>
      <c r="R3" s="5" ph="1"/>
      <c r="S3" s="5" ph="1"/>
      <c r="T3" s="5" ph="1"/>
      <c r="U3" s="5" ph="1"/>
    </row>
    <row r="4" spans="2:21" ht="21" x14ac:dyDescent="0.15">
      <c r="H4" s="98" t="s">
        <v>164</v>
      </c>
      <c r="I4" s="477" t="s" ph="1">
        <v>165</v>
      </c>
      <c r="J4" s="478" ph="1"/>
      <c r="K4" s="86" ph="1"/>
      <c r="L4" s="46" t="s">
        <v>166</v>
      </c>
      <c r="M4" s="476" t="s">
        <v>167</v>
      </c>
      <c r="N4" s="39"/>
    </row>
    <row r="5" spans="2:21" ht="21" x14ac:dyDescent="0.15">
      <c r="H5" s="98"/>
      <c r="I5" s="477" t="s" ph="1">
        <v>168</v>
      </c>
      <c r="J5" s="479" t="s" ph="1">
        <v>169</v>
      </c>
      <c r="K5" s="86" ph="1"/>
      <c r="L5" s="46" t="s">
        <v>170</v>
      </c>
      <c r="M5" s="476" t="s">
        <v>171</v>
      </c>
      <c r="N5" s="39"/>
      <c r="O5" s="5" ph="1"/>
    </row>
    <row r="6" spans="2:21" ht="21" x14ac:dyDescent="0.15">
      <c r="H6" s="98"/>
      <c r="I6" s="477" t="s" ph="1">
        <v>172</v>
      </c>
      <c r="J6" s="478" t="s" ph="1">
        <v>173</v>
      </c>
      <c r="K6" s="86" ph="1"/>
      <c r="L6" s="46" t="s">
        <v>174</v>
      </c>
      <c r="M6" s="476" t="s">
        <v>175</v>
      </c>
      <c r="N6" s="39"/>
    </row>
    <row r="7" spans="2:21" ht="21" x14ac:dyDescent="0.15">
      <c r="H7" s="98"/>
      <c r="I7" s="477" t="s" ph="1">
        <v>176</v>
      </c>
      <c r="J7" s="478" ph="1"/>
      <c r="K7" s="86" ph="1"/>
      <c r="L7" s="46" t="s">
        <v>177</v>
      </c>
      <c r="M7" s="476" t="s">
        <v>178</v>
      </c>
      <c r="N7" s="39"/>
    </row>
    <row r="8" spans="2:21" ht="21" x14ac:dyDescent="0.15">
      <c r="H8" s="98"/>
      <c r="I8" s="477" t="s" ph="1">
        <v>179</v>
      </c>
      <c r="J8" s="478" t="s" ph="1">
        <v>180</v>
      </c>
      <c r="K8" s="86" ph="1"/>
      <c r="L8" s="46" t="s">
        <v>181</v>
      </c>
      <c r="M8" s="480" t="s">
        <v>182</v>
      </c>
      <c r="N8" s="39"/>
    </row>
    <row r="9" spans="2:21" ht="21" x14ac:dyDescent="0.15">
      <c r="H9" s="98"/>
      <c r="I9" s="477" t="s" ph="1">
        <v>183</v>
      </c>
      <c r="J9" s="478" t="s" ph="1">
        <v>184</v>
      </c>
      <c r="K9" s="86" ph="1"/>
      <c r="L9" s="46" t="s">
        <v>185</v>
      </c>
      <c r="M9" s="476" t="s">
        <v>186</v>
      </c>
      <c r="N9" s="39"/>
    </row>
    <row r="10" spans="2:21" ht="21" x14ac:dyDescent="0.15">
      <c r="H10" s="98"/>
      <c r="I10" s="477" t="s" ph="1">
        <v>187</v>
      </c>
      <c r="J10" s="478" ph="1"/>
      <c r="K10" s="86" ph="1"/>
      <c r="L10" s="46" t="s">
        <v>188</v>
      </c>
      <c r="M10" s="476" t="s">
        <v>189</v>
      </c>
      <c r="N10" s="39"/>
    </row>
    <row r="11" spans="2:21" ht="21" x14ac:dyDescent="0.15">
      <c r="H11" s="98"/>
      <c r="I11" s="477" t="s" ph="1">
        <v>190</v>
      </c>
      <c r="J11" s="478" ph="1"/>
      <c r="K11" s="86" ph="1"/>
      <c r="L11" s="46" t="s">
        <v>191</v>
      </c>
      <c r="M11" s="476" t="s">
        <v>192</v>
      </c>
      <c r="N11" s="39"/>
    </row>
    <row r="12" spans="2:21" ht="21" x14ac:dyDescent="0.15">
      <c r="H12" s="98" t="s">
        <v>193</v>
      </c>
      <c r="I12" s="477" t="s" ph="1">
        <v>194</v>
      </c>
      <c r="J12" s="478" ph="1"/>
      <c r="K12" s="86" ph="1"/>
      <c r="L12" s="46" t="s">
        <v>195</v>
      </c>
      <c r="M12" s="476" t="s">
        <v>196</v>
      </c>
      <c r="N12" s="39"/>
    </row>
    <row r="13" spans="2:21" ht="21" x14ac:dyDescent="0.15">
      <c r="H13" s="98" t="s">
        <v>197</v>
      </c>
      <c r="I13" s="477" t="s" ph="1">
        <v>198</v>
      </c>
      <c r="J13" s="478" ph="1"/>
      <c r="K13" s="86" ph="1"/>
      <c r="L13" s="46" t="s">
        <v>199</v>
      </c>
      <c r="M13" s="476" t="s">
        <v>200</v>
      </c>
      <c r="N13" s="39"/>
    </row>
    <row r="14" spans="2:21" ht="21" x14ac:dyDescent="0.15">
      <c r="H14" s="98"/>
      <c r="I14" s="477" t="s" ph="1">
        <v>201</v>
      </c>
      <c r="J14" s="478" ph="1"/>
      <c r="K14" s="86" ph="1"/>
      <c r="L14" s="46" t="s">
        <v>202</v>
      </c>
      <c r="M14" s="476" t="s">
        <v>203</v>
      </c>
      <c r="N14" s="39"/>
    </row>
    <row r="15" spans="2:21" ht="21" x14ac:dyDescent="0.15">
      <c r="H15" s="98" t="s">
        <v>204</v>
      </c>
      <c r="I15" s="477" t="s" ph="1">
        <v>205</v>
      </c>
      <c r="J15" s="478" t="s" ph="1">
        <v>184</v>
      </c>
      <c r="K15" s="86" ph="1"/>
      <c r="L15" s="46" t="s">
        <v>206</v>
      </c>
      <c r="M15" s="476" t="s">
        <v>207</v>
      </c>
      <c r="N15" s="39" ph="1"/>
      <c r="R15" s="5" ph="1"/>
      <c r="S15" s="5" ph="1"/>
      <c r="T15" s="5" ph="1"/>
      <c r="U15" s="5" ph="1"/>
    </row>
    <row r="16" spans="2:21" ht="21" x14ac:dyDescent="0.15">
      <c r="H16" s="98"/>
      <c r="I16" s="477" t="s" ph="1">
        <v>208</v>
      </c>
      <c r="J16" s="478" ph="1"/>
      <c r="K16" s="86" ph="1"/>
      <c r="L16" s="46" t="s">
        <v>209</v>
      </c>
      <c r="M16" s="476" t="s">
        <v>210</v>
      </c>
      <c r="N16" s="39" ph="1"/>
      <c r="R16" s="5" ph="1"/>
      <c r="S16" s="5" ph="1"/>
      <c r="T16" s="5" ph="1"/>
      <c r="U16" s="5" ph="1"/>
    </row>
    <row r="17" spans="1:21" ht="21" x14ac:dyDescent="0.15">
      <c r="H17" s="98" t="s">
        <v>211</v>
      </c>
      <c r="I17" s="477" t="s" ph="1">
        <v>212</v>
      </c>
      <c r="J17" s="478" ph="1"/>
      <c r="K17" s="86" ph="1"/>
      <c r="L17" s="46" t="s">
        <v>213</v>
      </c>
      <c r="M17" s="476" t="s">
        <v>214</v>
      </c>
      <c r="N17" s="39" ph="1"/>
      <c r="O17" s="5" ph="1"/>
      <c r="R17" s="5" ph="1"/>
      <c r="S17" s="5" ph="1"/>
      <c r="T17" s="5" ph="1"/>
      <c r="U17" s="5" ph="1"/>
    </row>
    <row r="18" spans="1:21" ht="21" x14ac:dyDescent="0.15">
      <c r="H18" s="98" t="s">
        <v>215</v>
      </c>
      <c r="I18" s="473" t="s" ph="1">
        <v>216</v>
      </c>
      <c r="J18" s="474" t="s" ph="1">
        <v>217</v>
      </c>
      <c r="K18" s="475" ph="1"/>
      <c r="L18" s="46" t="s">
        <v>218</v>
      </c>
      <c r="M18" s="476" t="s">
        <v>219</v>
      </c>
      <c r="N18" s="39" ph="1"/>
      <c r="O18" s="5" ph="1"/>
      <c r="R18" s="5" ph="1"/>
      <c r="S18" s="5" ph="1"/>
      <c r="T18" s="5" ph="1"/>
      <c r="U18" s="5" ph="1"/>
    </row>
    <row r="19" spans="1:21" ht="21" x14ac:dyDescent="0.15">
      <c r="H19" s="98"/>
      <c r="I19" s="477" t="s" ph="1">
        <v>220</v>
      </c>
      <c r="J19" s="478" t="s" ph="1">
        <v>221</v>
      </c>
      <c r="K19" s="86" ph="1"/>
      <c r="L19" s="46" t="s">
        <v>222</v>
      </c>
      <c r="M19" s="476" t="s">
        <v>223</v>
      </c>
      <c r="N19" s="39" ph="1"/>
      <c r="O19" s="5" ph="1"/>
      <c r="R19" s="5" ph="1"/>
      <c r="S19" s="5" ph="1"/>
      <c r="T19" s="5" ph="1"/>
      <c r="U19" s="5" ph="1"/>
    </row>
    <row r="20" spans="1:21" ht="21.75" thickBot="1" x14ac:dyDescent="0.2">
      <c r="H20" s="99" t="s">
        <v>224</v>
      </c>
      <c r="I20" s="481" t="s" ph="1">
        <v>225</v>
      </c>
      <c r="J20" s="482" t="s" ph="1">
        <v>226</v>
      </c>
      <c r="K20" s="86" ph="1"/>
      <c r="L20" s="46" t="s">
        <v>227</v>
      </c>
      <c r="M20" s="476" t="s">
        <v>228</v>
      </c>
      <c r="N20" s="39"/>
    </row>
    <row r="21" spans="1:21" s="8" customFormat="1" ht="21.75" customHeight="1" thickBot="1" x14ac:dyDescent="0.2">
      <c r="H21" s="471"/>
      <c r="I21" s="483"/>
      <c r="J21" s="484"/>
      <c r="K21" s="485"/>
      <c r="L21" s="47" t="s">
        <v>229</v>
      </c>
      <c r="M21" s="486" t="s">
        <v>230</v>
      </c>
      <c r="N21" s="40"/>
    </row>
    <row r="22" spans="1:21" s="8" customFormat="1" x14ac:dyDescent="0.15">
      <c r="H22" s="9"/>
      <c r="I22" s="18"/>
      <c r="J22" s="19"/>
      <c r="L22" s="23"/>
      <c r="M22" s="48"/>
      <c r="N22" s="40"/>
    </row>
    <row r="23" spans="1:21" s="8" customFormat="1" x14ac:dyDescent="0.15">
      <c r="H23" s="9"/>
      <c r="I23" s="18"/>
      <c r="J23" s="19"/>
      <c r="L23" s="23"/>
      <c r="M23" s="21"/>
      <c r="N23" s="40"/>
    </row>
    <row r="24" spans="1:21" s="8" customFormat="1" x14ac:dyDescent="0.15">
      <c r="H24" s="9"/>
      <c r="I24" s="18"/>
      <c r="J24" s="19"/>
      <c r="L24" s="23"/>
      <c r="M24" s="21"/>
      <c r="N24" s="40"/>
    </row>
    <row r="25" spans="1:21" s="8" customFormat="1" x14ac:dyDescent="0.15">
      <c r="H25" s="9"/>
      <c r="I25" s="18"/>
      <c r="J25" s="19"/>
      <c r="L25" s="23"/>
      <c r="M25" s="21"/>
      <c r="N25" s="40"/>
    </row>
    <row r="26" spans="1:21" s="8" customFormat="1" x14ac:dyDescent="0.15">
      <c r="H26" s="9"/>
      <c r="I26" s="18"/>
      <c r="J26" s="19"/>
      <c r="L26" s="23"/>
      <c r="M26" s="21"/>
      <c r="N26" s="40"/>
    </row>
    <row r="27" spans="1:21" s="8" customFormat="1" x14ac:dyDescent="0.15">
      <c r="H27" s="9"/>
      <c r="I27" s="18"/>
      <c r="J27" s="19"/>
      <c r="L27" s="23"/>
      <c r="M27" s="21"/>
      <c r="N27" s="40"/>
    </row>
    <row r="28" spans="1:21" s="8" customFormat="1" x14ac:dyDescent="0.15">
      <c r="H28" s="9"/>
      <c r="I28" s="18"/>
      <c r="J28" s="19"/>
      <c r="L28" s="23"/>
      <c r="M28" s="21"/>
      <c r="N28" s="40"/>
    </row>
    <row r="29" spans="1:21" s="8" customFormat="1" x14ac:dyDescent="0.15">
      <c r="A29" s="10"/>
      <c r="B29" s="616" t="s">
        <v>1622</v>
      </c>
      <c r="C29" s="617"/>
      <c r="D29" s="617"/>
      <c r="E29" s="617"/>
      <c r="F29" s="617"/>
      <c r="G29" s="617"/>
      <c r="H29" s="9"/>
      <c r="I29" s="19"/>
      <c r="J29" s="18"/>
      <c r="L29" s="23"/>
      <c r="M29" s="21"/>
      <c r="N29" s="40"/>
    </row>
    <row r="30" spans="1:21" s="8" customFormat="1" x14ac:dyDescent="0.15">
      <c r="H30" s="9"/>
      <c r="I30" s="18"/>
      <c r="J30" s="19"/>
      <c r="L30" s="23"/>
      <c r="M30" s="21"/>
      <c r="N30" s="40"/>
    </row>
  </sheetData>
  <mergeCells count="2">
    <mergeCell ref="B29:G29"/>
    <mergeCell ref="L2:M2"/>
  </mergeCells>
  <phoneticPr fontId="2" type="Hiragana"/>
  <hyperlinks>
    <hyperlink ref="I4" location="あわら市!A1" display="あわら市" xr:uid="{00000000-0004-0000-0200-000000000000}"/>
    <hyperlink ref="I3" location="福井県!A1" display="福井県" xr:uid="{00000000-0004-0000-0200-000001000000}"/>
    <hyperlink ref="I5" location="池田町!A1" display="池田町" xr:uid="{00000000-0004-0000-0200-000002000000}"/>
    <hyperlink ref="I6" location="永平寺町!A1" display="永平寺町" xr:uid="{00000000-0004-0000-0200-000003000000}"/>
    <hyperlink ref="I7" location="越前市!A1" display="越前市" xr:uid="{00000000-0004-0000-0200-000004000000}"/>
    <hyperlink ref="I8" location="越前町!A1" display="越前町" xr:uid="{00000000-0004-0000-0200-000005000000}"/>
    <hyperlink ref="I9" location="おおい町!A1" display="おおい町" xr:uid="{00000000-0004-0000-0200-000006000000}"/>
    <hyperlink ref="I10" location="大野市!A1" display="大野市" xr:uid="{00000000-0004-0000-0200-000007000000}"/>
    <hyperlink ref="I11" location="小浜市!A1" display="小浜市" xr:uid="{00000000-0004-0000-0200-000008000000}"/>
    <hyperlink ref="I12" location="勝山市!A1" display="勝山市" xr:uid="{00000000-0004-0000-0200-000009000000}"/>
    <hyperlink ref="I13" location="坂井市!A1" display="坂井市" xr:uid="{00000000-0004-0000-0200-00000A000000}"/>
    <hyperlink ref="I14" location="鯖江市!A1" display="鯖江市" xr:uid="{00000000-0004-0000-0200-00000B000000}"/>
    <hyperlink ref="I15" location="高浜町!A1" display="高浜町" xr:uid="{00000000-0004-0000-0200-00000C000000}"/>
    <hyperlink ref="I16" location="敦賀市!A1" display="敦賀市" xr:uid="{00000000-0004-0000-0200-00000D000000}"/>
    <hyperlink ref="I17" location="福井市!A1" display="福井市" xr:uid="{00000000-0004-0000-0200-00000E000000}"/>
    <hyperlink ref="I18" location="南越前町!A1" display="南越前町" xr:uid="{00000000-0004-0000-0200-00000F000000}"/>
    <hyperlink ref="I19" location="美浜町!A1" display="美浜町" xr:uid="{00000000-0004-0000-0200-000010000000}"/>
    <hyperlink ref="I20" location="若狭町!A1" display="若狭町" xr:uid="{00000000-0004-0000-0200-000011000000}"/>
    <hyperlink ref="J6" location="永平寺町!A1" display="吉田郡" xr:uid="{00000000-0004-0000-0200-000012000000}"/>
    <hyperlink ref="J8" location="越前町!A1" display="丹生郡" xr:uid="{00000000-0004-0000-0200-000013000000}"/>
    <hyperlink ref="J9" location="おおい町!A1" display="大飯郡" xr:uid="{00000000-0004-0000-0200-000014000000}"/>
    <hyperlink ref="J15" location="高浜町!A1" display="大飯郡" xr:uid="{00000000-0004-0000-0200-000015000000}"/>
    <hyperlink ref="J18" location="南越前町!A1" display="南条郡" xr:uid="{00000000-0004-0000-0200-000016000000}"/>
    <hyperlink ref="J19" location="美浜町!A1" display="三方郡" xr:uid="{00000000-0004-0000-0200-000017000000}"/>
    <hyperlink ref="J20" location="若狭町!A1" display="三方上中郡" xr:uid="{00000000-0004-0000-0200-000018000000}"/>
    <hyperlink ref="M4" location="データ一覧!B15" display="世帯数と人口" xr:uid="{00000000-0004-0000-0200-00001A000000}"/>
    <hyperlink ref="M6" location="データ一覧!B213" display="農　業" xr:uid="{00000000-0004-0000-0200-00001C000000}"/>
    <hyperlink ref="M7" location="データ一覧!B265" display="林　業" xr:uid="{00000000-0004-0000-0200-00001D000000}"/>
    <hyperlink ref="M9" location="データ一覧!B294" display="商　業" xr:uid="{00000000-0004-0000-0200-00001E000000}"/>
    <hyperlink ref="M10" location="データ一覧!B321" display="住　宅" xr:uid="{00000000-0004-0000-0200-00001F000000}"/>
    <hyperlink ref="M11" location="データ一覧!B325" display="議員・職員" xr:uid="{00000000-0004-0000-0200-000020000000}"/>
    <hyperlink ref="M12" location="データ一覧!B332" display="工　業" xr:uid="{00000000-0004-0000-0200-000021000000}"/>
    <hyperlink ref="M13" location="データ一覧!B408" display="上・下水道" xr:uid="{00000000-0004-0000-0200-000022000000}"/>
    <hyperlink ref="M14" location="データ一覧!B413" display="交通･通信" xr:uid="{00000000-0004-0000-0200-000023000000}"/>
    <hyperlink ref="M15" location="データ一覧!B430" display="税・財 政" xr:uid="{00000000-0004-0000-0200-000024000000}"/>
    <hyperlink ref="M19" location="データ一覧!B583" display="教　育" xr:uid="{00000000-0004-0000-0200-000025000000}"/>
    <hyperlink ref="M20" location="データ一覧!B661" display="衛　生" xr:uid="{00000000-0004-0000-0200-000026000000}"/>
    <hyperlink ref="M21" location="データ一覧!B682" display="警察・消防" xr:uid="{00000000-0004-0000-0200-000027000000}"/>
    <hyperlink ref="M8" location="データ一覧!B282" display="漁　業" xr:uid="{00000000-0004-0000-0200-000028000000}"/>
    <hyperlink ref="M18" location="データ一覧!B557" display="社会福祉" xr:uid="{00000000-0004-0000-0200-000029000000}"/>
    <hyperlink ref="M17" location="データ一覧!B507" display="労　働" xr:uid="{00000000-0004-0000-0200-00002A000000}"/>
    <hyperlink ref="M16" location="データ一覧!B494" display="文　化" xr:uid="{00000000-0004-0000-0200-00002B000000}"/>
    <hyperlink ref="J5" location="池田町!A1" display="今立郡" xr:uid="{00000000-0004-0000-0200-00002C000000}"/>
    <hyperlink ref="M5" location="データ一覧!B99" display="事 業 所" xr:uid="{00000000-0004-0000-0200-00001B000000}"/>
    <hyperlink ref="M3" location="データ一覧!B7" display="土　地" xr:uid="{00000000-0004-0000-0200-000019000000}"/>
  </hyperlinks>
  <printOptions horizontalCentered="1"/>
  <pageMargins left="0.59055118110236227" right="0.59055118110236227" top="0.78740157480314965" bottom="0.78740157480314965" header="0.51181102362204722" footer="0.51181102362204722"/>
  <pageSetup paperSize="8" scale="120" orientation="landscape" r:id="rId1"/>
  <headerFooter alignWithMargins="0"/>
  <cellWatches>
    <cellWatch r="M21"/>
  </cellWatch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P684"/>
  <sheetViews>
    <sheetView showGridLines="0" view="pageBreakPreview" zoomScale="60" zoomScaleNormal="80" workbookViewId="0">
      <pane xSplit="5" ySplit="6" topLeftCell="F7" activePane="bottomRight" state="frozen"/>
      <selection pane="topRight" activeCell="M23" sqref="M23"/>
      <selection pane="bottomLeft" activeCell="M23" sqref="M23"/>
      <selection pane="bottomRight" activeCell="A2" sqref="A2"/>
    </sheetView>
  </sheetViews>
  <sheetFormatPr defaultColWidth="9" defaultRowHeight="14.25" x14ac:dyDescent="0.15"/>
  <cols>
    <col min="1" max="1" width="9.875" style="30" customWidth="1"/>
    <col min="2" max="2" width="12.625" style="1370" customWidth="1"/>
    <col min="3" max="3" width="13.625" style="2" customWidth="1"/>
    <col min="4" max="4" width="12" style="2" customWidth="1"/>
    <col min="5" max="5" width="20.875" style="2" customWidth="1"/>
    <col min="6" max="23" width="14.625" style="31" customWidth="1"/>
    <col min="24" max="16384" width="9" style="2"/>
  </cols>
  <sheetData>
    <row r="1" spans="1:23" ht="9.75" customHeight="1" x14ac:dyDescent="0.15"/>
    <row r="2" spans="1:23" s="50" customFormat="1" ht="13.5" customHeight="1" x14ac:dyDescent="0.15">
      <c r="A2" s="51" t="s">
        <v>231</v>
      </c>
      <c r="B2" s="467"/>
      <c r="C2" s="49"/>
      <c r="E2" s="53" t="s">
        <v>232</v>
      </c>
      <c r="F2" s="54"/>
      <c r="G2" s="54"/>
      <c r="H2" s="54"/>
      <c r="I2" s="54"/>
      <c r="J2" s="54"/>
      <c r="K2" s="54"/>
      <c r="L2" s="54"/>
      <c r="M2" s="54"/>
      <c r="N2" s="54"/>
      <c r="O2" s="54"/>
      <c r="P2" s="55" t="s">
        <v>233</v>
      </c>
      <c r="Q2" s="55" t="s">
        <v>234</v>
      </c>
      <c r="R2" s="55" t="s">
        <v>235</v>
      </c>
      <c r="S2" s="55" t="s">
        <v>236</v>
      </c>
      <c r="T2" s="55" t="s">
        <v>237</v>
      </c>
      <c r="U2" s="55" t="s">
        <v>238</v>
      </c>
      <c r="V2" s="55" t="s">
        <v>239</v>
      </c>
      <c r="W2" s="55" t="s">
        <v>240</v>
      </c>
    </row>
    <row r="3" spans="1:23" s="50" customFormat="1" ht="13.5" customHeight="1" x14ac:dyDescent="0.15">
      <c r="A3" s="49"/>
      <c r="B3" s="467"/>
      <c r="E3" s="53"/>
      <c r="F3" s="54" t="s">
        <v>241</v>
      </c>
      <c r="G3" s="54" t="s">
        <v>242</v>
      </c>
      <c r="H3" s="54" t="s">
        <v>243</v>
      </c>
      <c r="I3" s="54" t="s">
        <v>244</v>
      </c>
      <c r="J3" s="54" t="s">
        <v>245</v>
      </c>
      <c r="K3" s="54" t="s">
        <v>246</v>
      </c>
      <c r="L3" s="54" t="s">
        <v>247</v>
      </c>
      <c r="M3" s="54" t="s">
        <v>248</v>
      </c>
      <c r="N3" s="54" t="s">
        <v>249</v>
      </c>
      <c r="O3" s="54" t="s">
        <v>250</v>
      </c>
      <c r="P3" s="55" t="s">
        <v>251</v>
      </c>
      <c r="Q3" s="55" t="s">
        <v>252</v>
      </c>
      <c r="R3" s="55" t="s">
        <v>253</v>
      </c>
      <c r="S3" s="55" t="s">
        <v>254</v>
      </c>
      <c r="T3" s="55" t="s">
        <v>255</v>
      </c>
      <c r="U3" s="55" t="s">
        <v>256</v>
      </c>
      <c r="V3" s="55" t="s">
        <v>257</v>
      </c>
      <c r="W3" s="55" t="s">
        <v>258</v>
      </c>
    </row>
    <row r="4" spans="1:23" ht="13.5" customHeight="1" x14ac:dyDescent="0.15"/>
    <row r="5" spans="1:23" ht="13.5" customHeight="1" x14ac:dyDescent="0.15">
      <c r="B5" s="1470"/>
      <c r="E5" s="53" t="s">
        <v>259</v>
      </c>
      <c r="P5" s="54" t="s">
        <v>260</v>
      </c>
      <c r="Q5" s="54" t="s">
        <v>261</v>
      </c>
      <c r="R5" s="54" t="s">
        <v>262</v>
      </c>
      <c r="S5" s="54" t="s">
        <v>263</v>
      </c>
      <c r="T5" s="54" t="s">
        <v>264</v>
      </c>
      <c r="U5" s="54" t="s">
        <v>265</v>
      </c>
      <c r="V5" s="54" t="s">
        <v>266</v>
      </c>
      <c r="W5" s="54" t="s">
        <v>267</v>
      </c>
    </row>
    <row r="6" spans="1:23" s="56" customFormat="1" ht="20.25" customHeight="1" x14ac:dyDescent="0.15">
      <c r="A6" s="57" t="s">
        <v>268</v>
      </c>
      <c r="B6" s="1469" t="s">
        <v>269</v>
      </c>
      <c r="C6" s="58"/>
      <c r="D6" s="59"/>
      <c r="E6" s="60" t="s">
        <v>270</v>
      </c>
      <c r="F6" s="61" t="s">
        <v>271</v>
      </c>
      <c r="G6" s="61" t="s">
        <v>272</v>
      </c>
      <c r="H6" s="61" t="s">
        <v>273</v>
      </c>
      <c r="I6" s="61" t="s">
        <v>274</v>
      </c>
      <c r="J6" s="61" t="s">
        <v>275</v>
      </c>
      <c r="K6" s="61" t="s">
        <v>276</v>
      </c>
      <c r="L6" s="61" t="s">
        <v>277</v>
      </c>
      <c r="M6" s="61" t="s">
        <v>278</v>
      </c>
      <c r="N6" s="61" t="s">
        <v>279</v>
      </c>
      <c r="O6" s="61" t="s">
        <v>280</v>
      </c>
      <c r="P6" s="61" t="s">
        <v>281</v>
      </c>
      <c r="Q6" s="61" t="s">
        <v>282</v>
      </c>
      <c r="R6" s="61" t="s">
        <v>283</v>
      </c>
      <c r="S6" s="61" t="s">
        <v>284</v>
      </c>
      <c r="T6" s="61" t="s">
        <v>285</v>
      </c>
      <c r="U6" s="61" t="s">
        <v>286</v>
      </c>
      <c r="V6" s="61" t="s">
        <v>287</v>
      </c>
      <c r="W6" s="466" t="s">
        <v>288</v>
      </c>
    </row>
    <row r="7" spans="1:23" s="50" customFormat="1" ht="20.25" customHeight="1" x14ac:dyDescent="0.15">
      <c r="A7" s="1371" t="s">
        <v>1631</v>
      </c>
      <c r="B7" s="1372" t="s">
        <v>289</v>
      </c>
      <c r="C7" s="1373" t="s">
        <v>19</v>
      </c>
      <c r="D7" s="1374"/>
      <c r="E7" s="1374"/>
      <c r="F7" s="1284">
        <v>4190.5600000000004</v>
      </c>
      <c r="G7" s="1284">
        <v>536.38</v>
      </c>
      <c r="H7" s="1284">
        <v>251.48</v>
      </c>
      <c r="I7" s="1284">
        <v>233.11</v>
      </c>
      <c r="J7" s="1284">
        <v>872.43</v>
      </c>
      <c r="K7" s="1284">
        <v>253.88</v>
      </c>
      <c r="L7" s="1284">
        <v>84.59</v>
      </c>
      <c r="M7" s="1284">
        <v>116.98</v>
      </c>
      <c r="N7" s="1284">
        <v>230.7</v>
      </c>
      <c r="O7" s="1284">
        <v>209.67</v>
      </c>
      <c r="P7" s="1284">
        <v>94.43</v>
      </c>
      <c r="Q7" s="1284">
        <v>194.65</v>
      </c>
      <c r="R7" s="1284">
        <v>343.68</v>
      </c>
      <c r="S7" s="1284">
        <v>153.13</v>
      </c>
      <c r="T7" s="1284">
        <v>152.38</v>
      </c>
      <c r="U7" s="1284">
        <v>72.400000000000006</v>
      </c>
      <c r="V7" s="1284">
        <v>212.19</v>
      </c>
      <c r="W7" s="1375">
        <v>178.49</v>
      </c>
    </row>
    <row r="8" spans="1:23" s="64" customFormat="1" ht="20.25" customHeight="1" x14ac:dyDescent="0.15">
      <c r="A8" s="1376" t="s">
        <v>502</v>
      </c>
      <c r="B8" s="1285"/>
      <c r="C8" s="381" t="s">
        <v>290</v>
      </c>
      <c r="D8" s="382"/>
      <c r="E8" s="382"/>
      <c r="F8" s="389">
        <v>2758</v>
      </c>
      <c r="G8" s="389">
        <v>736</v>
      </c>
      <c r="H8" s="389">
        <v>158</v>
      </c>
      <c r="I8" s="389">
        <v>143</v>
      </c>
      <c r="J8" s="389">
        <v>207</v>
      </c>
      <c r="K8" s="389">
        <v>118</v>
      </c>
      <c r="L8" s="389">
        <v>153</v>
      </c>
      <c r="M8" s="389">
        <v>121</v>
      </c>
      <c r="N8" s="389">
        <v>253</v>
      </c>
      <c r="O8" s="389">
        <v>359</v>
      </c>
      <c r="P8" s="389">
        <v>92</v>
      </c>
      <c r="Q8" s="389">
        <v>47</v>
      </c>
      <c r="R8" s="389">
        <v>63</v>
      </c>
      <c r="S8" s="389">
        <v>99</v>
      </c>
      <c r="T8" s="389">
        <v>31</v>
      </c>
      <c r="U8" s="389">
        <v>54</v>
      </c>
      <c r="V8" s="389">
        <v>48</v>
      </c>
      <c r="W8" s="1377">
        <v>76</v>
      </c>
    </row>
    <row r="9" spans="1:23" s="1287" customFormat="1" ht="20.25" customHeight="1" x14ac:dyDescent="0.15">
      <c r="A9" s="1378" t="s">
        <v>1632</v>
      </c>
      <c r="B9" s="104"/>
      <c r="C9" s="1379" t="s">
        <v>24</v>
      </c>
      <c r="D9" s="1379"/>
      <c r="E9" s="383" t="s">
        <v>291</v>
      </c>
      <c r="F9" s="1286">
        <v>263127.10000000003</v>
      </c>
      <c r="G9" s="1286">
        <v>34951.800000000003</v>
      </c>
      <c r="H9" s="1286">
        <v>11240.3</v>
      </c>
      <c r="I9" s="1286">
        <v>13510.9</v>
      </c>
      <c r="J9" s="1286">
        <v>48601.3</v>
      </c>
      <c r="K9" s="1286">
        <v>20783</v>
      </c>
      <c r="L9" s="1286">
        <v>8459</v>
      </c>
      <c r="M9" s="1286">
        <v>8986.7000000000007</v>
      </c>
      <c r="N9" s="1286">
        <v>13162.3</v>
      </c>
      <c r="O9" s="1286">
        <v>20334</v>
      </c>
      <c r="P9" s="1286">
        <v>6160.7</v>
      </c>
      <c r="Q9" s="1286">
        <v>6554</v>
      </c>
      <c r="R9" s="1286">
        <v>13050.9</v>
      </c>
      <c r="S9" s="1286">
        <v>10419.6</v>
      </c>
      <c r="T9" s="1286">
        <v>15238</v>
      </c>
      <c r="U9" s="1286">
        <v>7240</v>
      </c>
      <c r="V9" s="1286">
        <v>11817.3</v>
      </c>
      <c r="W9" s="1380">
        <v>12617.3</v>
      </c>
    </row>
    <row r="10" spans="1:23" s="1287" customFormat="1" ht="20.25" customHeight="1" x14ac:dyDescent="0.15">
      <c r="A10" s="1378"/>
      <c r="B10" s="104"/>
      <c r="C10" s="1379"/>
      <c r="D10" s="1379"/>
      <c r="E10" s="383" t="s">
        <v>292</v>
      </c>
      <c r="F10" s="1286">
        <v>38770</v>
      </c>
      <c r="G10" s="1286">
        <v>7765.3</v>
      </c>
      <c r="H10" s="1286">
        <v>1260.7</v>
      </c>
      <c r="I10" s="1286">
        <v>1473.2</v>
      </c>
      <c r="J10" s="1286">
        <v>4177.8999999999996</v>
      </c>
      <c r="K10" s="1286">
        <v>1898</v>
      </c>
      <c r="L10" s="1286">
        <v>1984.3</v>
      </c>
      <c r="M10" s="1286">
        <v>2661.4</v>
      </c>
      <c r="N10" s="1286">
        <v>3640</v>
      </c>
      <c r="O10" s="1286">
        <v>6016</v>
      </c>
      <c r="P10" s="1286">
        <v>1012.4</v>
      </c>
      <c r="Q10" s="1286">
        <v>554.70000000000005</v>
      </c>
      <c r="R10" s="1286">
        <v>991.8</v>
      </c>
      <c r="S10" s="1286">
        <v>1366.1</v>
      </c>
      <c r="T10" s="1286">
        <v>917.7</v>
      </c>
      <c r="U10" s="1286">
        <v>434.7</v>
      </c>
      <c r="V10" s="1286">
        <v>684.3</v>
      </c>
      <c r="W10" s="1381">
        <v>1931.5</v>
      </c>
    </row>
    <row r="11" spans="1:23" s="1287" customFormat="1" ht="20.25" customHeight="1" x14ac:dyDescent="0.15">
      <c r="A11" s="1378"/>
      <c r="B11" s="104"/>
      <c r="C11" s="1379"/>
      <c r="D11" s="1379"/>
      <c r="E11" s="383" t="s">
        <v>293</v>
      </c>
      <c r="F11" s="1286">
        <v>5351.1999999999989</v>
      </c>
      <c r="G11" s="1286">
        <v>819.8</v>
      </c>
      <c r="H11" s="1286">
        <v>248.6</v>
      </c>
      <c r="I11" s="1286">
        <v>232.8</v>
      </c>
      <c r="J11" s="1286">
        <v>213.8</v>
      </c>
      <c r="K11" s="1286">
        <v>134</v>
      </c>
      <c r="L11" s="1286">
        <v>119.2</v>
      </c>
      <c r="M11" s="1286">
        <v>890.2</v>
      </c>
      <c r="N11" s="1286">
        <v>329.6</v>
      </c>
      <c r="O11" s="1286">
        <v>892.6</v>
      </c>
      <c r="P11" s="1286">
        <v>87.2</v>
      </c>
      <c r="Q11" s="1286">
        <v>116.6</v>
      </c>
      <c r="R11" s="1286">
        <v>142.69999999999999</v>
      </c>
      <c r="S11" s="1286">
        <v>298.3</v>
      </c>
      <c r="T11" s="1286">
        <v>123.5</v>
      </c>
      <c r="U11" s="1286">
        <v>153.5</v>
      </c>
      <c r="V11" s="1288">
        <v>137.4</v>
      </c>
      <c r="W11" s="1380">
        <v>411.4</v>
      </c>
    </row>
    <row r="12" spans="1:23" s="1287" customFormat="1" ht="20.25" customHeight="1" x14ac:dyDescent="0.15">
      <c r="A12" s="1378"/>
      <c r="B12" s="104"/>
      <c r="C12" s="1379"/>
      <c r="D12" s="1379"/>
      <c r="E12" s="383" t="s">
        <v>294</v>
      </c>
      <c r="F12" s="1286">
        <v>17987.2</v>
      </c>
      <c r="G12" s="1286">
        <v>4947.3999999999996</v>
      </c>
      <c r="H12" s="1286">
        <v>1252.3</v>
      </c>
      <c r="I12" s="1286">
        <v>660.1</v>
      </c>
      <c r="J12" s="1286">
        <v>1026.7</v>
      </c>
      <c r="K12" s="1286">
        <v>602.6</v>
      </c>
      <c r="L12" s="1286">
        <v>1492.8</v>
      </c>
      <c r="M12" s="1286">
        <v>880.3</v>
      </c>
      <c r="N12" s="1286">
        <v>1982.2</v>
      </c>
      <c r="O12" s="1286">
        <v>2420.1</v>
      </c>
      <c r="P12" s="1286">
        <v>411</v>
      </c>
      <c r="Q12" s="1286">
        <v>98.7</v>
      </c>
      <c r="R12" s="1286">
        <v>283.89999999999998</v>
      </c>
      <c r="S12" s="1286">
        <v>497.2</v>
      </c>
      <c r="T12" s="1286">
        <v>286.7</v>
      </c>
      <c r="U12" s="1288">
        <v>325.89999999999998</v>
      </c>
      <c r="V12" s="1286">
        <v>288.5</v>
      </c>
      <c r="W12" s="1380">
        <v>530.79999999999995</v>
      </c>
    </row>
    <row r="13" spans="1:23" s="1287" customFormat="1" ht="20.25" customHeight="1" x14ac:dyDescent="0.15">
      <c r="A13" s="1378"/>
      <c r="B13" s="104"/>
      <c r="C13" s="1379"/>
      <c r="D13" s="1379"/>
      <c r="E13" s="383" t="s">
        <v>295</v>
      </c>
      <c r="F13" s="1286">
        <v>100616.50000000001</v>
      </c>
      <c r="G13" s="1286">
        <v>17467.599999999999</v>
      </c>
      <c r="H13" s="1286">
        <v>4523.2</v>
      </c>
      <c r="I13" s="1286">
        <v>7219.5</v>
      </c>
      <c r="J13" s="1286">
        <v>12945.7</v>
      </c>
      <c r="K13" s="1286">
        <v>9274.7000000000007</v>
      </c>
      <c r="L13" s="1286">
        <v>1165.8</v>
      </c>
      <c r="M13" s="1286">
        <v>2159.3000000000002</v>
      </c>
      <c r="N13" s="1286">
        <v>4831.8999999999996</v>
      </c>
      <c r="O13" s="1286">
        <v>5982.8</v>
      </c>
      <c r="P13" s="1286">
        <v>4020.8</v>
      </c>
      <c r="Q13" s="1286">
        <v>2522.5</v>
      </c>
      <c r="R13" s="1286">
        <v>6126.8</v>
      </c>
      <c r="S13" s="1286">
        <v>4565.3</v>
      </c>
      <c r="T13" s="1286">
        <v>4178.3999999999996</v>
      </c>
      <c r="U13" s="1286">
        <v>2263.1</v>
      </c>
      <c r="V13" s="1286">
        <v>5972.5</v>
      </c>
      <c r="W13" s="1380">
        <v>5396.6</v>
      </c>
    </row>
    <row r="14" spans="1:23" s="1287" customFormat="1" ht="20.25" customHeight="1" x14ac:dyDescent="0.15">
      <c r="A14" s="1382"/>
      <c r="B14" s="1289"/>
      <c r="C14" s="384"/>
      <c r="D14" s="384"/>
      <c r="E14" s="385" t="s">
        <v>296</v>
      </c>
      <c r="F14" s="1290">
        <v>2542.3000000000006</v>
      </c>
      <c r="G14" s="1290">
        <v>105.5</v>
      </c>
      <c r="H14" s="1290">
        <v>219.1</v>
      </c>
      <c r="I14" s="1290">
        <v>149.69999999999999</v>
      </c>
      <c r="J14" s="1290">
        <v>671.5</v>
      </c>
      <c r="K14" s="1290">
        <v>335.6</v>
      </c>
      <c r="L14" s="416">
        <v>0</v>
      </c>
      <c r="M14" s="1290">
        <v>94.2</v>
      </c>
      <c r="N14" s="1290">
        <v>107.9</v>
      </c>
      <c r="O14" s="1290">
        <v>98.4</v>
      </c>
      <c r="P14" s="1290">
        <v>48.9</v>
      </c>
      <c r="Q14" s="1290">
        <v>81.900000000000006</v>
      </c>
      <c r="R14" s="1290">
        <v>199.9</v>
      </c>
      <c r="S14" s="1290">
        <v>82.5</v>
      </c>
      <c r="T14" s="1290">
        <v>86</v>
      </c>
      <c r="U14" s="1290">
        <v>123.4</v>
      </c>
      <c r="V14" s="1290">
        <v>72.8</v>
      </c>
      <c r="W14" s="1383">
        <v>65</v>
      </c>
    </row>
    <row r="15" spans="1:23" s="50" customFormat="1" ht="20.25" customHeight="1" x14ac:dyDescent="0.15">
      <c r="A15" s="1384" t="s">
        <v>297</v>
      </c>
      <c r="B15" s="52" t="s">
        <v>298</v>
      </c>
      <c r="C15" s="1385" t="s">
        <v>299</v>
      </c>
      <c r="D15" s="1385" t="s">
        <v>300</v>
      </c>
      <c r="E15" s="386" t="s">
        <v>301</v>
      </c>
      <c r="F15" s="387">
        <v>224295</v>
      </c>
      <c r="G15" s="387">
        <v>77605</v>
      </c>
      <c r="H15" s="387">
        <v>21194</v>
      </c>
      <c r="I15" s="387">
        <v>9584</v>
      </c>
      <c r="J15" s="387">
        <v>10925</v>
      </c>
      <c r="K15" s="387">
        <v>7718</v>
      </c>
      <c r="L15" s="387">
        <v>15362</v>
      </c>
      <c r="M15" s="387">
        <v>8588</v>
      </c>
      <c r="N15" s="387">
        <v>21726</v>
      </c>
      <c r="O15" s="387">
        <v>20745</v>
      </c>
      <c r="P15" s="387">
        <v>5033</v>
      </c>
      <c r="Q15" s="387">
        <v>1166</v>
      </c>
      <c r="R15" s="387">
        <v>3450</v>
      </c>
      <c r="S15" s="387">
        <v>6188</v>
      </c>
      <c r="T15" s="387">
        <v>3878</v>
      </c>
      <c r="U15" s="387">
        <v>3668</v>
      </c>
      <c r="V15" s="387">
        <v>3023</v>
      </c>
      <c r="W15" s="1386">
        <v>4442</v>
      </c>
    </row>
    <row r="16" spans="1:23" s="50" customFormat="1" ht="20.25" customHeight="1" x14ac:dyDescent="0.15">
      <c r="A16" s="1384"/>
      <c r="B16" s="52"/>
      <c r="C16" s="1385"/>
      <c r="D16" s="1385"/>
      <c r="E16" s="388" t="s">
        <v>302</v>
      </c>
      <c r="F16" s="389">
        <v>817633</v>
      </c>
      <c r="G16" s="389">
        <v>269083</v>
      </c>
      <c r="H16" s="389">
        <v>65670</v>
      </c>
      <c r="I16" s="389">
        <v>34011</v>
      </c>
      <c r="J16" s="389">
        <v>43118</v>
      </c>
      <c r="K16" s="389">
        <v>30416</v>
      </c>
      <c r="L16" s="389">
        <v>61452</v>
      </c>
      <c r="M16" s="389">
        <v>31830</v>
      </c>
      <c r="N16" s="389">
        <v>83953</v>
      </c>
      <c r="O16" s="389">
        <v>80707</v>
      </c>
      <c r="P16" s="389">
        <v>19550</v>
      </c>
      <c r="Q16" s="389">
        <v>4318</v>
      </c>
      <c r="R16" s="389">
        <v>13886</v>
      </c>
      <c r="S16" s="389">
        <v>26128</v>
      </c>
      <c r="T16" s="389">
        <v>13384</v>
      </c>
      <c r="U16" s="389">
        <v>12310</v>
      </c>
      <c r="V16" s="389">
        <v>9791</v>
      </c>
      <c r="W16" s="1377">
        <v>18026</v>
      </c>
    </row>
    <row r="17" spans="1:23" s="50" customFormat="1" ht="20.25" customHeight="1" x14ac:dyDescent="0.15">
      <c r="A17" s="1384"/>
      <c r="B17" s="52"/>
      <c r="C17" s="1385"/>
      <c r="D17" s="1385"/>
      <c r="E17" s="388" t="s">
        <v>303</v>
      </c>
      <c r="F17" s="389">
        <v>397115</v>
      </c>
      <c r="G17" s="389">
        <v>130648</v>
      </c>
      <c r="H17" s="389">
        <v>32808</v>
      </c>
      <c r="I17" s="389">
        <v>16309</v>
      </c>
      <c r="J17" s="389">
        <v>20700</v>
      </c>
      <c r="K17" s="389">
        <v>14715</v>
      </c>
      <c r="L17" s="389">
        <v>29881</v>
      </c>
      <c r="M17" s="389">
        <v>15016</v>
      </c>
      <c r="N17" s="389">
        <v>40566</v>
      </c>
      <c r="O17" s="389">
        <v>38775</v>
      </c>
      <c r="P17" s="389">
        <v>9447</v>
      </c>
      <c r="Q17" s="389">
        <v>2123</v>
      </c>
      <c r="R17" s="389">
        <v>6695</v>
      </c>
      <c r="S17" s="389">
        <v>12647</v>
      </c>
      <c r="T17" s="389">
        <v>6695</v>
      </c>
      <c r="U17" s="389">
        <v>6262</v>
      </c>
      <c r="V17" s="389">
        <v>5067</v>
      </c>
      <c r="W17" s="1377">
        <v>8761</v>
      </c>
    </row>
    <row r="18" spans="1:23" s="50" customFormat="1" ht="20.25" customHeight="1" x14ac:dyDescent="0.15">
      <c r="A18" s="1384"/>
      <c r="B18" s="52"/>
      <c r="C18" s="1385"/>
      <c r="D18" s="1385"/>
      <c r="E18" s="388" t="s">
        <v>304</v>
      </c>
      <c r="F18" s="389">
        <v>420518</v>
      </c>
      <c r="G18" s="389">
        <v>138435</v>
      </c>
      <c r="H18" s="389">
        <v>32862</v>
      </c>
      <c r="I18" s="389">
        <v>17702</v>
      </c>
      <c r="J18" s="389">
        <v>22418</v>
      </c>
      <c r="K18" s="389">
        <v>15701</v>
      </c>
      <c r="L18" s="389">
        <v>31571</v>
      </c>
      <c r="M18" s="389">
        <v>16814</v>
      </c>
      <c r="N18" s="389">
        <v>43387</v>
      </c>
      <c r="O18" s="389">
        <v>41932</v>
      </c>
      <c r="P18" s="389">
        <v>10103</v>
      </c>
      <c r="Q18" s="389">
        <v>2195</v>
      </c>
      <c r="R18" s="389">
        <v>7191</v>
      </c>
      <c r="S18" s="389">
        <v>13481</v>
      </c>
      <c r="T18" s="389">
        <v>6689</v>
      </c>
      <c r="U18" s="389">
        <v>6048</v>
      </c>
      <c r="V18" s="389">
        <v>4724</v>
      </c>
      <c r="W18" s="1377">
        <v>9265</v>
      </c>
    </row>
    <row r="19" spans="1:23" s="1292" customFormat="1" ht="20.25" customHeight="1" x14ac:dyDescent="0.15">
      <c r="A19" s="437"/>
      <c r="B19" s="1291"/>
      <c r="C19" s="101"/>
      <c r="D19" s="101"/>
      <c r="E19" s="390" t="s">
        <v>305</v>
      </c>
      <c r="F19" s="393">
        <v>94.434720986973204</v>
      </c>
      <c r="G19" s="393">
        <v>94.374977426228909</v>
      </c>
      <c r="H19" s="393">
        <v>99.835676465218185</v>
      </c>
      <c r="I19" s="393">
        <v>92.130832674274089</v>
      </c>
      <c r="J19" s="393">
        <v>92.336515300205193</v>
      </c>
      <c r="K19" s="393">
        <v>93.720145213680667</v>
      </c>
      <c r="L19" s="393">
        <v>94.64698615818314</v>
      </c>
      <c r="M19" s="393">
        <v>89.306530272392052</v>
      </c>
      <c r="N19" s="393">
        <v>93.498052412012811</v>
      </c>
      <c r="O19" s="393">
        <v>92.471143756558234</v>
      </c>
      <c r="P19" s="393">
        <v>93.50687914480848</v>
      </c>
      <c r="Q19" s="393">
        <v>96.719817767653765</v>
      </c>
      <c r="R19" s="393">
        <v>93.102489222639406</v>
      </c>
      <c r="S19" s="393">
        <v>93.813515317854751</v>
      </c>
      <c r="T19" s="393">
        <v>100.08969950665272</v>
      </c>
      <c r="U19" s="393">
        <v>103.53835978835978</v>
      </c>
      <c r="V19" s="393">
        <v>107.26079593564775</v>
      </c>
      <c r="W19" s="1387">
        <v>94.560172692930379</v>
      </c>
    </row>
    <row r="20" spans="1:23" s="62" customFormat="1" ht="20.25" customHeight="1" x14ac:dyDescent="0.15">
      <c r="A20" s="1388"/>
      <c r="B20" s="1293"/>
      <c r="C20" s="1389"/>
      <c r="D20" s="1389"/>
      <c r="E20" s="391" t="s">
        <v>306</v>
      </c>
      <c r="F20" s="1294">
        <v>3.6453465302391939</v>
      </c>
      <c r="G20" s="1294">
        <v>3.467341021841376</v>
      </c>
      <c r="H20" s="1294">
        <v>3.0985184486175332</v>
      </c>
      <c r="I20" s="1294">
        <v>3.5487270450751254</v>
      </c>
      <c r="J20" s="1294">
        <v>3.9467276887871852</v>
      </c>
      <c r="K20" s="1294">
        <v>3.9409173360974346</v>
      </c>
      <c r="L20" s="1294">
        <v>4.0002603827626615</v>
      </c>
      <c r="M20" s="1294">
        <v>3.7063344201210993</v>
      </c>
      <c r="N20" s="1294">
        <v>3.8641719598637576</v>
      </c>
      <c r="O20" s="1294">
        <v>3.8904314292600626</v>
      </c>
      <c r="P20" s="1294">
        <v>3.8843632028611168</v>
      </c>
      <c r="Q20" s="1294">
        <v>3.7032590051457976</v>
      </c>
      <c r="R20" s="1294">
        <v>4.0249275362318837</v>
      </c>
      <c r="S20" s="1294">
        <v>4.2223658694246931</v>
      </c>
      <c r="T20" s="1294">
        <v>3.4512635379061374</v>
      </c>
      <c r="U20" s="1294">
        <v>3.356052344601963</v>
      </c>
      <c r="V20" s="1294">
        <v>3.2388355937810123</v>
      </c>
      <c r="W20" s="1390">
        <v>4.0580819450697883</v>
      </c>
    </row>
    <row r="21" spans="1:23" s="1292" customFormat="1" ht="20.25" customHeight="1" x14ac:dyDescent="0.15">
      <c r="A21" s="392"/>
      <c r="B21" s="1291"/>
      <c r="C21" s="392"/>
      <c r="D21" s="100"/>
      <c r="E21" s="390" t="s">
        <v>307</v>
      </c>
      <c r="F21" s="393">
        <v>195.1</v>
      </c>
      <c r="G21" s="393"/>
      <c r="H21" s="393">
        <v>263.2</v>
      </c>
      <c r="I21" s="393">
        <v>145.4</v>
      </c>
      <c r="J21" s="393"/>
      <c r="K21" s="393">
        <v>120.1</v>
      </c>
      <c r="L21" s="393">
        <v>729.6</v>
      </c>
      <c r="M21" s="393"/>
      <c r="N21" s="393"/>
      <c r="O21" s="393"/>
      <c r="P21" s="393"/>
      <c r="Q21" s="393">
        <v>22.2</v>
      </c>
      <c r="R21" s="393"/>
      <c r="S21" s="393"/>
      <c r="T21" s="393">
        <v>87.6</v>
      </c>
      <c r="U21" s="393">
        <v>172.7</v>
      </c>
      <c r="V21" s="393"/>
      <c r="W21" s="1387"/>
    </row>
    <row r="22" spans="1:23" s="50" customFormat="1" ht="20.25" customHeight="1" x14ac:dyDescent="0.15">
      <c r="A22" s="1384" t="s">
        <v>308</v>
      </c>
      <c r="B22" s="52"/>
      <c r="C22" s="1385" t="s">
        <v>299</v>
      </c>
      <c r="D22" s="1385" t="s">
        <v>309</v>
      </c>
      <c r="E22" s="388" t="s">
        <v>310</v>
      </c>
      <c r="F22" s="389">
        <v>234192</v>
      </c>
      <c r="G22" s="389">
        <v>81287</v>
      </c>
      <c r="H22" s="389">
        <v>22995</v>
      </c>
      <c r="I22" s="389">
        <v>9920</v>
      </c>
      <c r="J22" s="389">
        <v>10758</v>
      </c>
      <c r="K22" s="389">
        <v>7701</v>
      </c>
      <c r="L22" s="389">
        <v>16053</v>
      </c>
      <c r="M22" s="389">
        <v>8708</v>
      </c>
      <c r="N22" s="389">
        <v>22678</v>
      </c>
      <c r="O22" s="389">
        <v>21981</v>
      </c>
      <c r="P22" s="389">
        <v>5159</v>
      </c>
      <c r="Q22" s="389">
        <v>1130</v>
      </c>
      <c r="R22" s="389">
        <v>3484</v>
      </c>
      <c r="S22" s="389">
        <v>6223</v>
      </c>
      <c r="T22" s="389">
        <v>4019</v>
      </c>
      <c r="U22" s="389">
        <v>3822</v>
      </c>
      <c r="V22" s="389">
        <v>3775</v>
      </c>
      <c r="W22" s="1377">
        <v>4499</v>
      </c>
    </row>
    <row r="23" spans="1:23" s="50" customFormat="1" ht="20.25" customHeight="1" x14ac:dyDescent="0.15">
      <c r="A23" s="1384"/>
      <c r="B23" s="52"/>
      <c r="C23" s="1385"/>
      <c r="D23" s="1385"/>
      <c r="E23" s="388" t="s">
        <v>311</v>
      </c>
      <c r="F23" s="389">
        <v>823585</v>
      </c>
      <c r="G23" s="389">
        <v>270911</v>
      </c>
      <c r="H23" s="389">
        <v>68041</v>
      </c>
      <c r="I23" s="389">
        <v>33774</v>
      </c>
      <c r="J23" s="389">
        <v>41837</v>
      </c>
      <c r="K23" s="389">
        <v>29805</v>
      </c>
      <c r="L23" s="389">
        <v>62283</v>
      </c>
      <c r="M23" s="389">
        <v>31743</v>
      </c>
      <c r="N23" s="389">
        <v>84897</v>
      </c>
      <c r="O23" s="389">
        <v>83372</v>
      </c>
      <c r="P23" s="389">
        <v>19387</v>
      </c>
      <c r="Q23" s="389">
        <v>4203</v>
      </c>
      <c r="R23" s="389">
        <v>13804</v>
      </c>
      <c r="S23" s="389">
        <v>25448</v>
      </c>
      <c r="T23" s="389">
        <v>13222</v>
      </c>
      <c r="U23" s="389">
        <v>12425</v>
      </c>
      <c r="V23" s="389">
        <v>10598</v>
      </c>
      <c r="W23" s="1377">
        <v>17835</v>
      </c>
    </row>
    <row r="24" spans="1:23" s="50" customFormat="1" ht="20.25" customHeight="1" x14ac:dyDescent="0.15">
      <c r="A24" s="1384"/>
      <c r="B24" s="52"/>
      <c r="C24" s="1385"/>
      <c r="D24" s="1385"/>
      <c r="E24" s="388" t="s">
        <v>312</v>
      </c>
      <c r="F24" s="389">
        <v>400391</v>
      </c>
      <c r="G24" s="389">
        <v>131608</v>
      </c>
      <c r="H24" s="389">
        <v>34091</v>
      </c>
      <c r="I24" s="389">
        <v>16175</v>
      </c>
      <c r="J24" s="389">
        <v>19944</v>
      </c>
      <c r="K24" s="389">
        <v>14400</v>
      </c>
      <c r="L24" s="389">
        <v>30164</v>
      </c>
      <c r="M24" s="389">
        <v>14885</v>
      </c>
      <c r="N24" s="389">
        <v>41272</v>
      </c>
      <c r="O24" s="389">
        <v>40152</v>
      </c>
      <c r="P24" s="389">
        <v>9427</v>
      </c>
      <c r="Q24" s="389">
        <v>2051</v>
      </c>
      <c r="R24" s="389">
        <v>6628</v>
      </c>
      <c r="S24" s="389">
        <v>12249</v>
      </c>
      <c r="T24" s="389">
        <v>6672</v>
      </c>
      <c r="U24" s="389">
        <v>6250</v>
      </c>
      <c r="V24" s="389">
        <v>5767</v>
      </c>
      <c r="W24" s="1377">
        <v>8656</v>
      </c>
    </row>
    <row r="25" spans="1:23" s="50" customFormat="1" ht="20.25" customHeight="1" x14ac:dyDescent="0.15">
      <c r="A25" s="1384"/>
      <c r="B25" s="52"/>
      <c r="C25" s="1385"/>
      <c r="D25" s="1385"/>
      <c r="E25" s="388" t="s">
        <v>313</v>
      </c>
      <c r="F25" s="389">
        <v>423194</v>
      </c>
      <c r="G25" s="389">
        <v>139303</v>
      </c>
      <c r="H25" s="389">
        <v>33950</v>
      </c>
      <c r="I25" s="389">
        <v>17599</v>
      </c>
      <c r="J25" s="389">
        <v>21893</v>
      </c>
      <c r="K25" s="389">
        <v>15405</v>
      </c>
      <c r="L25" s="389">
        <v>32119</v>
      </c>
      <c r="M25" s="389">
        <v>16858</v>
      </c>
      <c r="N25" s="389">
        <v>43625</v>
      </c>
      <c r="O25" s="389">
        <v>43220</v>
      </c>
      <c r="P25" s="389">
        <v>9960</v>
      </c>
      <c r="Q25" s="389">
        <v>2152</v>
      </c>
      <c r="R25" s="389">
        <v>7176</v>
      </c>
      <c r="S25" s="389">
        <v>13199</v>
      </c>
      <c r="T25" s="389">
        <v>6550</v>
      </c>
      <c r="U25" s="389">
        <v>6175</v>
      </c>
      <c r="V25" s="389">
        <v>4831</v>
      </c>
      <c r="W25" s="1377">
        <v>9179</v>
      </c>
    </row>
    <row r="26" spans="1:23" s="1292" customFormat="1" ht="20.25" customHeight="1" x14ac:dyDescent="0.15">
      <c r="A26" s="437"/>
      <c r="B26" s="1291"/>
      <c r="C26" s="101"/>
      <c r="D26" s="101"/>
      <c r="E26" s="390" t="s">
        <v>305</v>
      </c>
      <c r="F26" s="393">
        <v>94.611691092028721</v>
      </c>
      <c r="G26" s="393">
        <v>94.476070149243014</v>
      </c>
      <c r="H26" s="393">
        <v>100.41531664212076</v>
      </c>
      <c r="I26" s="393">
        <v>91.908631172225697</v>
      </c>
      <c r="J26" s="393">
        <v>91.097611108573517</v>
      </c>
      <c r="K26" s="393">
        <v>93.476144109055497</v>
      </c>
      <c r="L26" s="393">
        <v>93.913260064136495</v>
      </c>
      <c r="M26" s="393">
        <v>88.296357812314625</v>
      </c>
      <c r="N26" s="393">
        <v>94.606303724928367</v>
      </c>
      <c r="O26" s="393">
        <v>92.901434521055066</v>
      </c>
      <c r="P26" s="393">
        <v>94.648594377510037</v>
      </c>
      <c r="Q26" s="393">
        <v>95.306691449814124</v>
      </c>
      <c r="R26" s="393">
        <v>92.363433667781493</v>
      </c>
      <c r="S26" s="393">
        <v>92.80248503674521</v>
      </c>
      <c r="T26" s="393">
        <v>101.86259541984732</v>
      </c>
      <c r="U26" s="393">
        <v>101.21457489878543</v>
      </c>
      <c r="V26" s="393">
        <v>119.37487062719934</v>
      </c>
      <c r="W26" s="1387">
        <v>94.302211569887788</v>
      </c>
    </row>
    <row r="27" spans="1:23" s="62" customFormat="1" ht="20.25" customHeight="1" x14ac:dyDescent="0.15">
      <c r="A27" s="1388"/>
      <c r="B27" s="1293"/>
      <c r="C27" s="1389"/>
      <c r="D27" s="1389"/>
      <c r="E27" s="391" t="s">
        <v>306</v>
      </c>
      <c r="F27" s="1294">
        <v>3.5167085126733619</v>
      </c>
      <c r="G27" s="1294">
        <v>3.3327715378842866</v>
      </c>
      <c r="H27" s="1294">
        <v>2.9589475973037618</v>
      </c>
      <c r="I27" s="1294">
        <v>3.4046370967741937</v>
      </c>
      <c r="J27" s="1294">
        <v>3.8889198735824504</v>
      </c>
      <c r="K27" s="1294">
        <v>3.8702765874561744</v>
      </c>
      <c r="L27" s="1294">
        <v>3.8798355447579893</v>
      </c>
      <c r="M27" s="1294">
        <v>3.6452687184198438</v>
      </c>
      <c r="N27" s="1294">
        <v>3.7435840903077873</v>
      </c>
      <c r="O27" s="1294">
        <v>3.7929120604158135</v>
      </c>
      <c r="P27" s="1294">
        <v>3.7578988176003101</v>
      </c>
      <c r="Q27" s="1294">
        <v>3.7194690265486727</v>
      </c>
      <c r="R27" s="1294">
        <v>3.9621125143513205</v>
      </c>
      <c r="S27" s="1294">
        <v>4.0893459746103167</v>
      </c>
      <c r="T27" s="1294">
        <v>3.2898731027618813</v>
      </c>
      <c r="U27" s="1294">
        <v>3.2509157509157509</v>
      </c>
      <c r="V27" s="1294">
        <v>2.8074172185430464</v>
      </c>
      <c r="W27" s="1390">
        <v>3.9642142698377416</v>
      </c>
    </row>
    <row r="28" spans="1:23" s="1292" customFormat="1" ht="20.25" customHeight="1" x14ac:dyDescent="0.15">
      <c r="A28" s="392"/>
      <c r="B28" s="1291"/>
      <c r="C28" s="392"/>
      <c r="D28" s="100"/>
      <c r="E28" s="390" t="s">
        <v>307</v>
      </c>
      <c r="F28" s="393">
        <v>196.7</v>
      </c>
      <c r="G28" s="393"/>
      <c r="H28" s="393">
        <v>271.60000000000002</v>
      </c>
      <c r="I28" s="393">
        <v>145.1</v>
      </c>
      <c r="J28" s="393"/>
      <c r="K28" s="393">
        <v>117.5</v>
      </c>
      <c r="L28" s="393">
        <v>734.9</v>
      </c>
      <c r="M28" s="393"/>
      <c r="N28" s="393"/>
      <c r="O28" s="393"/>
      <c r="P28" s="393"/>
      <c r="Q28" s="393">
        <v>21.6</v>
      </c>
      <c r="R28" s="393"/>
      <c r="S28" s="393"/>
      <c r="T28" s="393">
        <v>86.9</v>
      </c>
      <c r="U28" s="393">
        <v>172.6</v>
      </c>
      <c r="V28" s="393"/>
      <c r="W28" s="1387"/>
    </row>
    <row r="29" spans="1:23" s="50" customFormat="1" ht="20.25" customHeight="1" x14ac:dyDescent="0.15">
      <c r="A29" s="1384" t="s">
        <v>314</v>
      </c>
      <c r="B29" s="52"/>
      <c r="C29" s="1385" t="s">
        <v>299</v>
      </c>
      <c r="D29" s="1385" t="s">
        <v>315</v>
      </c>
      <c r="E29" s="388" t="s">
        <v>310</v>
      </c>
      <c r="F29" s="389">
        <v>246911</v>
      </c>
      <c r="G29" s="389">
        <v>87719</v>
      </c>
      <c r="H29" s="389">
        <v>23115</v>
      </c>
      <c r="I29" s="389">
        <v>10383</v>
      </c>
      <c r="J29" s="389">
        <v>10862</v>
      </c>
      <c r="K29" s="389">
        <v>7733</v>
      </c>
      <c r="L29" s="389">
        <v>16919</v>
      </c>
      <c r="M29" s="389">
        <v>9327</v>
      </c>
      <c r="N29" s="389">
        <v>24233</v>
      </c>
      <c r="O29" s="389">
        <v>23882</v>
      </c>
      <c r="P29" s="389">
        <v>6049</v>
      </c>
      <c r="Q29" s="389">
        <v>1115</v>
      </c>
      <c r="R29" s="389">
        <v>3634</v>
      </c>
      <c r="S29" s="389">
        <v>6379</v>
      </c>
      <c r="T29" s="389">
        <v>3687</v>
      </c>
      <c r="U29" s="389">
        <v>3816</v>
      </c>
      <c r="V29" s="389">
        <v>3469</v>
      </c>
      <c r="W29" s="1377">
        <v>4589</v>
      </c>
    </row>
    <row r="30" spans="1:23" s="50" customFormat="1" ht="20.25" customHeight="1" x14ac:dyDescent="0.15">
      <c r="A30" s="1384"/>
      <c r="B30" s="52"/>
      <c r="C30" s="1385"/>
      <c r="D30" s="1385"/>
      <c r="E30" s="388" t="s">
        <v>311</v>
      </c>
      <c r="F30" s="389">
        <v>826996</v>
      </c>
      <c r="G30" s="389">
        <v>272970</v>
      </c>
      <c r="H30" s="389">
        <v>67204</v>
      </c>
      <c r="I30" s="389">
        <v>33496</v>
      </c>
      <c r="J30" s="389">
        <v>41069</v>
      </c>
      <c r="K30" s="389">
        <v>29162</v>
      </c>
      <c r="L30" s="389">
        <v>62890</v>
      </c>
      <c r="M30" s="389">
        <v>32432</v>
      </c>
      <c r="N30" s="389">
        <v>85533</v>
      </c>
      <c r="O30" s="389">
        <v>86870</v>
      </c>
      <c r="P30" s="389">
        <v>20183</v>
      </c>
      <c r="Q30" s="389">
        <v>4032</v>
      </c>
      <c r="R30" s="389">
        <v>13616</v>
      </c>
      <c r="S30" s="389">
        <v>25158</v>
      </c>
      <c r="T30" s="389">
        <v>12362</v>
      </c>
      <c r="U30" s="389">
        <v>12201</v>
      </c>
      <c r="V30" s="389">
        <v>10251</v>
      </c>
      <c r="W30" s="1377">
        <v>17567</v>
      </c>
    </row>
    <row r="31" spans="1:23" s="50" customFormat="1" ht="20.25" customHeight="1" x14ac:dyDescent="0.15">
      <c r="A31" s="1384"/>
      <c r="B31" s="52"/>
      <c r="C31" s="1385"/>
      <c r="D31" s="1385"/>
      <c r="E31" s="388" t="s">
        <v>312</v>
      </c>
      <c r="F31" s="389">
        <v>401860</v>
      </c>
      <c r="G31" s="389">
        <v>133444</v>
      </c>
      <c r="H31" s="389">
        <v>33047</v>
      </c>
      <c r="I31" s="389">
        <v>16164</v>
      </c>
      <c r="J31" s="389">
        <v>19537</v>
      </c>
      <c r="K31" s="389">
        <v>14033</v>
      </c>
      <c r="L31" s="389">
        <v>30376</v>
      </c>
      <c r="M31" s="389">
        <v>15174</v>
      </c>
      <c r="N31" s="389">
        <v>41641</v>
      </c>
      <c r="O31" s="389">
        <v>41942</v>
      </c>
      <c r="P31" s="389">
        <v>9907</v>
      </c>
      <c r="Q31" s="389">
        <v>1957</v>
      </c>
      <c r="R31" s="389">
        <v>6555</v>
      </c>
      <c r="S31" s="389">
        <v>12060</v>
      </c>
      <c r="T31" s="389">
        <v>6087</v>
      </c>
      <c r="U31" s="389">
        <v>6086</v>
      </c>
      <c r="V31" s="389">
        <v>5400</v>
      </c>
      <c r="W31" s="1377">
        <v>8450</v>
      </c>
    </row>
    <row r="32" spans="1:23" s="50" customFormat="1" ht="20.25" customHeight="1" x14ac:dyDescent="0.15">
      <c r="A32" s="1384"/>
      <c r="B32" s="52"/>
      <c r="C32" s="1385"/>
      <c r="D32" s="1385"/>
      <c r="E32" s="388" t="s">
        <v>313</v>
      </c>
      <c r="F32" s="389">
        <v>425136</v>
      </c>
      <c r="G32" s="389">
        <v>139526</v>
      </c>
      <c r="H32" s="389">
        <v>34157</v>
      </c>
      <c r="I32" s="389">
        <v>17332</v>
      </c>
      <c r="J32" s="389">
        <v>21532</v>
      </c>
      <c r="K32" s="389">
        <v>15129</v>
      </c>
      <c r="L32" s="389">
        <v>32514</v>
      </c>
      <c r="M32" s="389">
        <v>17258</v>
      </c>
      <c r="N32" s="389">
        <v>43892</v>
      </c>
      <c r="O32" s="389">
        <v>44928</v>
      </c>
      <c r="P32" s="389">
        <v>10276</v>
      </c>
      <c r="Q32" s="389">
        <v>2075</v>
      </c>
      <c r="R32" s="389">
        <v>7061</v>
      </c>
      <c r="S32" s="389">
        <v>13098</v>
      </c>
      <c r="T32" s="389">
        <v>6275</v>
      </c>
      <c r="U32" s="389">
        <v>6115</v>
      </c>
      <c r="V32" s="389">
        <v>4851</v>
      </c>
      <c r="W32" s="1377">
        <v>9117</v>
      </c>
    </row>
    <row r="33" spans="1:23" s="1292" customFormat="1" ht="20.25" customHeight="1" x14ac:dyDescent="0.15">
      <c r="A33" s="437"/>
      <c r="B33" s="1291"/>
      <c r="C33" s="101"/>
      <c r="D33" s="101"/>
      <c r="E33" s="390" t="s">
        <v>305</v>
      </c>
      <c r="F33" s="393">
        <v>94.525046102894123</v>
      </c>
      <c r="G33" s="393">
        <v>95.640955807519745</v>
      </c>
      <c r="H33" s="393">
        <v>96.750300084902079</v>
      </c>
      <c r="I33" s="393">
        <v>93.261020078467567</v>
      </c>
      <c r="J33" s="393">
        <v>90.73472041612483</v>
      </c>
      <c r="K33" s="393">
        <v>92.755634873421911</v>
      </c>
      <c r="L33" s="393">
        <v>93.424371040167316</v>
      </c>
      <c r="M33" s="393">
        <v>87.924440839031178</v>
      </c>
      <c r="N33" s="393">
        <v>94.8715027795498</v>
      </c>
      <c r="O33" s="393">
        <v>93.353810541310551</v>
      </c>
      <c r="P33" s="393">
        <v>96.409108602569091</v>
      </c>
      <c r="Q33" s="393">
        <v>94.313253012048193</v>
      </c>
      <c r="R33" s="393">
        <v>92.833876221498372</v>
      </c>
      <c r="S33" s="393">
        <v>92.075125973431057</v>
      </c>
      <c r="T33" s="393">
        <v>97.003984063745023</v>
      </c>
      <c r="U33" s="393">
        <v>99.52575633687654</v>
      </c>
      <c r="V33" s="393">
        <v>111.31725417439704</v>
      </c>
      <c r="W33" s="1387">
        <v>92.68399692881431</v>
      </c>
    </row>
    <row r="34" spans="1:23" s="62" customFormat="1" ht="20.25" customHeight="1" x14ac:dyDescent="0.15">
      <c r="A34" s="1388"/>
      <c r="B34" s="1293"/>
      <c r="C34" s="1389"/>
      <c r="D34" s="1389"/>
      <c r="E34" s="391" t="s">
        <v>306</v>
      </c>
      <c r="F34" s="1294">
        <v>3.3493688009039695</v>
      </c>
      <c r="G34" s="1294">
        <v>3.1118685803531734</v>
      </c>
      <c r="H34" s="1294">
        <v>2.9073761626649364</v>
      </c>
      <c r="I34" s="1294">
        <v>3.2260425695848984</v>
      </c>
      <c r="J34" s="1294">
        <v>3.7809795617749953</v>
      </c>
      <c r="K34" s="1294">
        <v>3.7711108237424025</v>
      </c>
      <c r="L34" s="1294">
        <v>3.7171227613925173</v>
      </c>
      <c r="M34" s="1294">
        <v>3.4772166827490083</v>
      </c>
      <c r="N34" s="1294">
        <v>3.5296083852597699</v>
      </c>
      <c r="O34" s="1294">
        <v>3.6374675487815091</v>
      </c>
      <c r="P34" s="1294">
        <v>3.3365845594313108</v>
      </c>
      <c r="Q34" s="1294">
        <v>3.6161434977578475</v>
      </c>
      <c r="R34" s="1294">
        <v>3.7468354430379747</v>
      </c>
      <c r="S34" s="1294">
        <v>3.9438783508386894</v>
      </c>
      <c r="T34" s="1294">
        <v>3.3528614049362626</v>
      </c>
      <c r="U34" s="1294">
        <v>3.1973270440251573</v>
      </c>
      <c r="V34" s="1294">
        <v>2.9550302680887865</v>
      </c>
      <c r="W34" s="1390">
        <v>3.8280671170189584</v>
      </c>
    </row>
    <row r="35" spans="1:23" s="1292" customFormat="1" ht="20.25" customHeight="1" x14ac:dyDescent="0.15">
      <c r="A35" s="392"/>
      <c r="B35" s="1291"/>
      <c r="C35" s="392"/>
      <c r="D35" s="100"/>
      <c r="E35" s="390" t="s">
        <v>307</v>
      </c>
      <c r="F35" s="393">
        <v>197.4</v>
      </c>
      <c r="G35" s="393"/>
      <c r="H35" s="393">
        <v>268.10000000000002</v>
      </c>
      <c r="I35" s="393">
        <v>143.9</v>
      </c>
      <c r="J35" s="393"/>
      <c r="K35" s="393">
        <v>115</v>
      </c>
      <c r="L35" s="393">
        <v>742.1</v>
      </c>
      <c r="M35" s="393"/>
      <c r="N35" s="393"/>
      <c r="O35" s="393"/>
      <c r="P35" s="393"/>
      <c r="Q35" s="393">
        <v>20.7</v>
      </c>
      <c r="R35" s="393"/>
      <c r="S35" s="393"/>
      <c r="T35" s="393">
        <v>81.2</v>
      </c>
      <c r="U35" s="393">
        <v>169.4</v>
      </c>
      <c r="V35" s="393"/>
      <c r="W35" s="1387"/>
    </row>
    <row r="36" spans="1:23" s="50" customFormat="1" ht="20.25" customHeight="1" x14ac:dyDescent="0.15">
      <c r="A36" s="1384" t="s">
        <v>316</v>
      </c>
      <c r="B36" s="52"/>
      <c r="C36" s="1385" t="s">
        <v>299</v>
      </c>
      <c r="D36" s="1385" t="s">
        <v>317</v>
      </c>
      <c r="E36" s="388" t="s">
        <v>310</v>
      </c>
      <c r="F36" s="389">
        <v>259612</v>
      </c>
      <c r="G36" s="389">
        <v>89946</v>
      </c>
      <c r="H36" s="389">
        <v>24539</v>
      </c>
      <c r="I36" s="389">
        <v>10962</v>
      </c>
      <c r="J36" s="389">
        <v>11151</v>
      </c>
      <c r="K36" s="389">
        <v>7942</v>
      </c>
      <c r="L36" s="389">
        <v>18598</v>
      </c>
      <c r="M36" s="389">
        <v>9562</v>
      </c>
      <c r="N36" s="389">
        <v>26461</v>
      </c>
      <c r="O36" s="389">
        <v>26278</v>
      </c>
      <c r="P36" s="389">
        <v>6781</v>
      </c>
      <c r="Q36" s="389">
        <v>1095</v>
      </c>
      <c r="R36" s="389">
        <v>3744</v>
      </c>
      <c r="S36" s="389">
        <v>6619</v>
      </c>
      <c r="T36" s="389">
        <v>3713</v>
      </c>
      <c r="U36" s="389">
        <v>4015</v>
      </c>
      <c r="V36" s="389">
        <v>3490</v>
      </c>
      <c r="W36" s="1377">
        <v>4716</v>
      </c>
    </row>
    <row r="37" spans="1:23" s="50" customFormat="1" ht="20.25" customHeight="1" x14ac:dyDescent="0.15">
      <c r="A37" s="1384"/>
      <c r="B37" s="52"/>
      <c r="C37" s="1385"/>
      <c r="D37" s="1385"/>
      <c r="E37" s="388" t="s">
        <v>311</v>
      </c>
      <c r="F37" s="389">
        <v>828944</v>
      </c>
      <c r="G37" s="389">
        <v>269557</v>
      </c>
      <c r="H37" s="389">
        <v>68145</v>
      </c>
      <c r="I37" s="389">
        <v>33295</v>
      </c>
      <c r="J37" s="389">
        <v>39632</v>
      </c>
      <c r="K37" s="389">
        <v>28143</v>
      </c>
      <c r="L37" s="389">
        <v>64898</v>
      </c>
      <c r="M37" s="389">
        <v>32178</v>
      </c>
      <c r="N37" s="389">
        <v>87699</v>
      </c>
      <c r="O37" s="389">
        <v>91173</v>
      </c>
      <c r="P37" s="389">
        <v>21182</v>
      </c>
      <c r="Q37" s="389">
        <v>3759</v>
      </c>
      <c r="R37" s="389">
        <v>13221</v>
      </c>
      <c r="S37" s="389">
        <v>25017</v>
      </c>
      <c r="T37" s="389">
        <v>11630</v>
      </c>
      <c r="U37" s="389">
        <v>12119</v>
      </c>
      <c r="V37" s="389">
        <v>9983</v>
      </c>
      <c r="W37" s="1377">
        <v>17313</v>
      </c>
    </row>
    <row r="38" spans="1:23" s="50" customFormat="1" ht="20.25" customHeight="1" x14ac:dyDescent="0.15">
      <c r="A38" s="1384"/>
      <c r="B38" s="52"/>
      <c r="C38" s="1385"/>
      <c r="D38" s="1385"/>
      <c r="E38" s="388" t="s">
        <v>312</v>
      </c>
      <c r="F38" s="389">
        <v>402367</v>
      </c>
      <c r="G38" s="389">
        <v>131344</v>
      </c>
      <c r="H38" s="389">
        <v>33504</v>
      </c>
      <c r="I38" s="389">
        <v>16134</v>
      </c>
      <c r="J38" s="389">
        <v>18942</v>
      </c>
      <c r="K38" s="389">
        <v>13391</v>
      </c>
      <c r="L38" s="389">
        <v>31448</v>
      </c>
      <c r="M38" s="389">
        <v>15072</v>
      </c>
      <c r="N38" s="389">
        <v>42858</v>
      </c>
      <c r="O38" s="389">
        <v>43972</v>
      </c>
      <c r="P38" s="389">
        <v>10225</v>
      </c>
      <c r="Q38" s="389">
        <v>1825</v>
      </c>
      <c r="R38" s="389">
        <v>6437</v>
      </c>
      <c r="S38" s="389">
        <v>11973</v>
      </c>
      <c r="T38" s="389">
        <v>5672</v>
      </c>
      <c r="U38" s="389">
        <v>6076</v>
      </c>
      <c r="V38" s="389">
        <v>5192</v>
      </c>
      <c r="W38" s="1377">
        <v>8302</v>
      </c>
    </row>
    <row r="39" spans="1:23" s="50" customFormat="1" ht="20.25" customHeight="1" x14ac:dyDescent="0.15">
      <c r="A39" s="1384"/>
      <c r="B39" s="52"/>
      <c r="C39" s="1385"/>
      <c r="D39" s="1385"/>
      <c r="E39" s="388" t="s">
        <v>313</v>
      </c>
      <c r="F39" s="389">
        <v>426577</v>
      </c>
      <c r="G39" s="389">
        <v>138213</v>
      </c>
      <c r="H39" s="389">
        <v>34641</v>
      </c>
      <c r="I39" s="389">
        <v>17161</v>
      </c>
      <c r="J39" s="389">
        <v>20690</v>
      </c>
      <c r="K39" s="389">
        <v>14752</v>
      </c>
      <c r="L39" s="389">
        <v>33450</v>
      </c>
      <c r="M39" s="389">
        <v>17106</v>
      </c>
      <c r="N39" s="389">
        <v>44841</v>
      </c>
      <c r="O39" s="389">
        <v>47201</v>
      </c>
      <c r="P39" s="389">
        <v>10957</v>
      </c>
      <c r="Q39" s="389">
        <v>1934</v>
      </c>
      <c r="R39" s="389">
        <v>6784</v>
      </c>
      <c r="S39" s="389">
        <v>13044</v>
      </c>
      <c r="T39" s="389">
        <v>5958</v>
      </c>
      <c r="U39" s="389">
        <v>6043</v>
      </c>
      <c r="V39" s="389">
        <v>4791</v>
      </c>
      <c r="W39" s="1377">
        <v>9011</v>
      </c>
    </row>
    <row r="40" spans="1:23" s="1292" customFormat="1" ht="20.25" customHeight="1" x14ac:dyDescent="0.15">
      <c r="A40" s="437"/>
      <c r="B40" s="1291"/>
      <c r="C40" s="101"/>
      <c r="D40" s="101"/>
      <c r="E40" s="390" t="s">
        <v>305</v>
      </c>
      <c r="F40" s="393">
        <v>94.324588526807588</v>
      </c>
      <c r="G40" s="393">
        <v>95.030134647247365</v>
      </c>
      <c r="H40" s="393">
        <v>96.717762189313234</v>
      </c>
      <c r="I40" s="393">
        <v>94.015500262222488</v>
      </c>
      <c r="J40" s="393">
        <v>91.551474142097632</v>
      </c>
      <c r="K40" s="393">
        <v>90.774132321041208</v>
      </c>
      <c r="L40" s="393">
        <v>94.014947683109114</v>
      </c>
      <c r="M40" s="393">
        <v>88.109435285864606</v>
      </c>
      <c r="N40" s="393">
        <v>95.577707901251088</v>
      </c>
      <c r="O40" s="393">
        <v>93.159043240609307</v>
      </c>
      <c r="P40" s="393">
        <v>93.319339235192118</v>
      </c>
      <c r="Q40" s="393">
        <v>94.364012409513961</v>
      </c>
      <c r="R40" s="393">
        <v>94.885023584905653</v>
      </c>
      <c r="S40" s="393">
        <v>91.789328426862923</v>
      </c>
      <c r="T40" s="393">
        <v>95.19973145350788</v>
      </c>
      <c r="U40" s="393">
        <v>100.54608638093663</v>
      </c>
      <c r="V40" s="393">
        <v>108.36986015445626</v>
      </c>
      <c r="W40" s="1387">
        <v>92.131838863611137</v>
      </c>
    </row>
    <row r="41" spans="1:23" s="62" customFormat="1" ht="20.25" customHeight="1" x14ac:dyDescent="0.15">
      <c r="A41" s="1388"/>
      <c r="B41" s="1293"/>
      <c r="C41" s="1389"/>
      <c r="D41" s="1389"/>
      <c r="E41" s="391" t="s">
        <v>306</v>
      </c>
      <c r="F41" s="1294">
        <v>3.1930111088855675</v>
      </c>
      <c r="G41" s="1294">
        <v>2.9968759033197698</v>
      </c>
      <c r="H41" s="1294">
        <v>2.7770080280370024</v>
      </c>
      <c r="I41" s="1294">
        <v>3.0373107097245029</v>
      </c>
      <c r="J41" s="1294">
        <v>3.5541207066630793</v>
      </c>
      <c r="K41" s="1294">
        <v>3.5435658524301186</v>
      </c>
      <c r="L41" s="1294">
        <v>3.4895150016130767</v>
      </c>
      <c r="M41" s="1294">
        <v>3.3651955657812174</v>
      </c>
      <c r="N41" s="1294">
        <v>3.3142738369676126</v>
      </c>
      <c r="O41" s="1294">
        <v>3.4695562828221327</v>
      </c>
      <c r="P41" s="1294">
        <v>3.1237280637074178</v>
      </c>
      <c r="Q41" s="1294">
        <v>3.4328767123287673</v>
      </c>
      <c r="R41" s="1294">
        <v>3.53125</v>
      </c>
      <c r="S41" s="1294">
        <v>3.7795739537694515</v>
      </c>
      <c r="T41" s="1294">
        <v>3.1322380824131431</v>
      </c>
      <c r="U41" s="1294">
        <v>3.0184308841843088</v>
      </c>
      <c r="V41" s="1294">
        <v>2.8604584527220629</v>
      </c>
      <c r="W41" s="1390">
        <v>3.6711195928753182</v>
      </c>
    </row>
    <row r="42" spans="1:23" s="1292" customFormat="1" ht="20.25" customHeight="1" x14ac:dyDescent="0.15">
      <c r="A42" s="392"/>
      <c r="B42" s="1291"/>
      <c r="C42" s="392"/>
      <c r="D42" s="100"/>
      <c r="E42" s="390" t="s">
        <v>307</v>
      </c>
      <c r="F42" s="393">
        <v>197.9</v>
      </c>
      <c r="G42" s="393"/>
      <c r="H42" s="393">
        <v>271.8</v>
      </c>
      <c r="I42" s="393">
        <v>143</v>
      </c>
      <c r="J42" s="393"/>
      <c r="K42" s="393">
        <v>110.9</v>
      </c>
      <c r="L42" s="393">
        <v>765.8</v>
      </c>
      <c r="M42" s="393"/>
      <c r="N42" s="393"/>
      <c r="O42" s="393"/>
      <c r="P42" s="393"/>
      <c r="Q42" s="393">
        <v>19.3</v>
      </c>
      <c r="R42" s="393"/>
      <c r="S42" s="393"/>
      <c r="T42" s="393">
        <v>76.400000000000006</v>
      </c>
      <c r="U42" s="393">
        <v>168.2</v>
      </c>
      <c r="V42" s="393"/>
      <c r="W42" s="1387"/>
    </row>
    <row r="43" spans="1:23" s="50" customFormat="1" ht="20.25" customHeight="1" x14ac:dyDescent="0.15">
      <c r="A43" s="1384" t="s">
        <v>318</v>
      </c>
      <c r="B43" s="52"/>
      <c r="C43" s="1385" t="s">
        <v>299</v>
      </c>
      <c r="D43" s="1385" t="s">
        <v>319</v>
      </c>
      <c r="E43" s="388" t="s">
        <v>310</v>
      </c>
      <c r="F43" s="389">
        <v>269577</v>
      </c>
      <c r="G43" s="389">
        <v>93694</v>
      </c>
      <c r="H43" s="389">
        <v>25742</v>
      </c>
      <c r="I43" s="389">
        <v>11136</v>
      </c>
      <c r="J43" s="389">
        <v>11230</v>
      </c>
      <c r="K43" s="389">
        <v>7990</v>
      </c>
      <c r="L43" s="389">
        <v>20177</v>
      </c>
      <c r="M43" s="389">
        <v>9658</v>
      </c>
      <c r="N43" s="389">
        <v>27916</v>
      </c>
      <c r="O43" s="389">
        <v>28035</v>
      </c>
      <c r="P43" s="389">
        <v>6868</v>
      </c>
      <c r="Q43" s="389">
        <v>1060</v>
      </c>
      <c r="R43" s="389">
        <v>3542</v>
      </c>
      <c r="S43" s="389">
        <v>6670</v>
      </c>
      <c r="T43" s="389">
        <v>3760</v>
      </c>
      <c r="U43" s="389">
        <v>4014</v>
      </c>
      <c r="V43" s="389">
        <v>3258</v>
      </c>
      <c r="W43" s="1377">
        <v>4827</v>
      </c>
    </row>
    <row r="44" spans="1:23" s="50" customFormat="1" ht="20.25" customHeight="1" x14ac:dyDescent="0.15">
      <c r="A44" s="1384"/>
      <c r="B44" s="52"/>
      <c r="C44" s="1385"/>
      <c r="D44" s="1385"/>
      <c r="E44" s="388" t="s">
        <v>311</v>
      </c>
      <c r="F44" s="389">
        <v>821592</v>
      </c>
      <c r="G44" s="389">
        <v>269144</v>
      </c>
      <c r="H44" s="389">
        <v>68402</v>
      </c>
      <c r="I44" s="389">
        <v>32182</v>
      </c>
      <c r="J44" s="389">
        <v>37843</v>
      </c>
      <c r="K44" s="389">
        <v>26961</v>
      </c>
      <c r="L44" s="389">
        <v>66831</v>
      </c>
      <c r="M44" s="389">
        <v>31081</v>
      </c>
      <c r="N44" s="389">
        <v>87742</v>
      </c>
      <c r="O44" s="389">
        <v>92318</v>
      </c>
      <c r="P44" s="389">
        <v>20764</v>
      </c>
      <c r="Q44" s="389">
        <v>3405</v>
      </c>
      <c r="R44" s="389">
        <v>12274</v>
      </c>
      <c r="S44" s="389">
        <v>23995</v>
      </c>
      <c r="T44" s="389">
        <v>11023</v>
      </c>
      <c r="U44" s="389">
        <v>11630</v>
      </c>
      <c r="V44" s="389">
        <v>9217</v>
      </c>
      <c r="W44" s="1377">
        <v>16780</v>
      </c>
    </row>
    <row r="45" spans="1:23" s="50" customFormat="1" ht="20.25" customHeight="1" x14ac:dyDescent="0.15">
      <c r="A45" s="1384"/>
      <c r="B45" s="52"/>
      <c r="C45" s="1385"/>
      <c r="D45" s="1385"/>
      <c r="E45" s="388" t="s">
        <v>312</v>
      </c>
      <c r="F45" s="389">
        <v>397271</v>
      </c>
      <c r="G45" s="389">
        <v>130834</v>
      </c>
      <c r="H45" s="389">
        <v>33475</v>
      </c>
      <c r="I45" s="389">
        <v>15620</v>
      </c>
      <c r="J45" s="389">
        <v>17956</v>
      </c>
      <c r="K45" s="389">
        <v>12777</v>
      </c>
      <c r="L45" s="389">
        <v>32263</v>
      </c>
      <c r="M45" s="389">
        <v>14498</v>
      </c>
      <c r="N45" s="389">
        <v>42706</v>
      </c>
      <c r="O45" s="389">
        <v>44349</v>
      </c>
      <c r="P45" s="389">
        <v>10085</v>
      </c>
      <c r="Q45" s="389">
        <v>1643</v>
      </c>
      <c r="R45" s="389">
        <v>5850</v>
      </c>
      <c r="S45" s="389">
        <v>11447</v>
      </c>
      <c r="T45" s="389">
        <v>5364</v>
      </c>
      <c r="U45" s="389">
        <v>5729</v>
      </c>
      <c r="V45" s="389">
        <v>4649</v>
      </c>
      <c r="W45" s="1377">
        <v>8026</v>
      </c>
    </row>
    <row r="46" spans="1:23" s="50" customFormat="1" ht="20.25" customHeight="1" x14ac:dyDescent="0.15">
      <c r="A46" s="1384"/>
      <c r="B46" s="52"/>
      <c r="C46" s="1385"/>
      <c r="D46" s="1385"/>
      <c r="E46" s="388" t="s">
        <v>313</v>
      </c>
      <c r="F46" s="389">
        <v>424321</v>
      </c>
      <c r="G46" s="389">
        <v>138310</v>
      </c>
      <c r="H46" s="389">
        <v>34927</v>
      </c>
      <c r="I46" s="389">
        <v>16562</v>
      </c>
      <c r="J46" s="389">
        <v>19887</v>
      </c>
      <c r="K46" s="389">
        <v>14184</v>
      </c>
      <c r="L46" s="389">
        <v>34568</v>
      </c>
      <c r="M46" s="389">
        <v>16583</v>
      </c>
      <c r="N46" s="389">
        <v>45036</v>
      </c>
      <c r="O46" s="389">
        <v>47969</v>
      </c>
      <c r="P46" s="389">
        <v>10679</v>
      </c>
      <c r="Q46" s="389">
        <v>1762</v>
      </c>
      <c r="R46" s="389">
        <v>6424</v>
      </c>
      <c r="S46" s="389">
        <v>12548</v>
      </c>
      <c r="T46" s="389">
        <v>5659</v>
      </c>
      <c r="U46" s="389">
        <v>5901</v>
      </c>
      <c r="V46" s="389">
        <v>4568</v>
      </c>
      <c r="W46" s="1377">
        <v>8754</v>
      </c>
    </row>
    <row r="47" spans="1:23" s="1292" customFormat="1" ht="20.25" customHeight="1" x14ac:dyDescent="0.15">
      <c r="A47" s="437"/>
      <c r="B47" s="1291"/>
      <c r="C47" s="101"/>
      <c r="D47" s="101"/>
      <c r="E47" s="390" t="s">
        <v>305</v>
      </c>
      <c r="F47" s="393">
        <v>93.62510929225752</v>
      </c>
      <c r="G47" s="393">
        <v>94.594750921842234</v>
      </c>
      <c r="H47" s="393">
        <v>95.842757751882502</v>
      </c>
      <c r="I47" s="393">
        <v>94.312281125467933</v>
      </c>
      <c r="J47" s="393">
        <v>90.290139286971396</v>
      </c>
      <c r="K47" s="393">
        <v>90.080372250423011</v>
      </c>
      <c r="L47" s="393">
        <v>93.331983337190465</v>
      </c>
      <c r="M47" s="393">
        <v>87.426882952421153</v>
      </c>
      <c r="N47" s="393">
        <v>94.826361133315572</v>
      </c>
      <c r="O47" s="393">
        <v>92.453459525943842</v>
      </c>
      <c r="P47" s="393">
        <v>94.437681430845586</v>
      </c>
      <c r="Q47" s="393">
        <v>93.246311010215663</v>
      </c>
      <c r="R47" s="393">
        <v>91.064757160647574</v>
      </c>
      <c r="S47" s="393">
        <v>91.225693337583678</v>
      </c>
      <c r="T47" s="393">
        <v>94.787064852447429</v>
      </c>
      <c r="U47" s="393">
        <v>97.085239789866122</v>
      </c>
      <c r="V47" s="393">
        <v>101.77320490367777</v>
      </c>
      <c r="W47" s="1387">
        <v>91.683801690655699</v>
      </c>
    </row>
    <row r="48" spans="1:23" s="62" customFormat="1" ht="20.25" customHeight="1" x14ac:dyDescent="0.15">
      <c r="A48" s="1388"/>
      <c r="B48" s="1293"/>
      <c r="C48" s="1389"/>
      <c r="D48" s="1389"/>
      <c r="E48" s="391" t="s">
        <v>306</v>
      </c>
      <c r="F48" s="1294">
        <v>3.0477080759857111</v>
      </c>
      <c r="G48" s="1294">
        <v>2.8725852242406131</v>
      </c>
      <c r="H48" s="1294">
        <v>2.6572138916945072</v>
      </c>
      <c r="I48" s="1294">
        <v>2.8899066091954024</v>
      </c>
      <c r="J48" s="1294">
        <v>3.3698130008904719</v>
      </c>
      <c r="K48" s="1294">
        <v>3.374342928660826</v>
      </c>
      <c r="L48" s="1294">
        <v>3.3122367051593398</v>
      </c>
      <c r="M48" s="1294">
        <v>3.2181611099606542</v>
      </c>
      <c r="N48" s="1294">
        <v>3.143072073362946</v>
      </c>
      <c r="O48" s="1294">
        <v>3.2929552345282684</v>
      </c>
      <c r="P48" s="1294">
        <v>3.0232964472917878</v>
      </c>
      <c r="Q48" s="1294">
        <v>3.2122641509433962</v>
      </c>
      <c r="R48" s="1294">
        <v>3.4652738565782042</v>
      </c>
      <c r="S48" s="1294">
        <v>3.5974512743628186</v>
      </c>
      <c r="T48" s="1294">
        <v>2.9316489361702129</v>
      </c>
      <c r="U48" s="1294">
        <v>2.8973592426507224</v>
      </c>
      <c r="V48" s="1294">
        <v>2.829036218538981</v>
      </c>
      <c r="W48" s="1390">
        <v>3.4762792624818726</v>
      </c>
    </row>
    <row r="49" spans="1:23" s="1292" customFormat="1" ht="20.25" customHeight="1" x14ac:dyDescent="0.15">
      <c r="A49" s="392"/>
      <c r="B49" s="1291"/>
      <c r="C49" s="392"/>
      <c r="D49" s="100"/>
      <c r="E49" s="390" t="s">
        <v>307</v>
      </c>
      <c r="F49" s="393">
        <v>196.1</v>
      </c>
      <c r="G49" s="393">
        <v>502</v>
      </c>
      <c r="H49" s="393">
        <v>272.8</v>
      </c>
      <c r="I49" s="393">
        <v>138.19999999999999</v>
      </c>
      <c r="J49" s="393">
        <v>43.4</v>
      </c>
      <c r="K49" s="393">
        <v>106.3</v>
      </c>
      <c r="L49" s="393">
        <v>788.6</v>
      </c>
      <c r="M49" s="393">
        <v>265.7</v>
      </c>
      <c r="N49" s="393">
        <v>380.2</v>
      </c>
      <c r="O49" s="393">
        <v>439.8</v>
      </c>
      <c r="P49" s="393">
        <v>220.1</v>
      </c>
      <c r="Q49" s="393">
        <v>17.5</v>
      </c>
      <c r="R49" s="393">
        <v>35.700000000000003</v>
      </c>
      <c r="S49" s="393">
        <v>156.9</v>
      </c>
      <c r="T49" s="393">
        <v>72.400000000000006</v>
      </c>
      <c r="U49" s="393">
        <v>161.30000000000001</v>
      </c>
      <c r="V49" s="393">
        <v>43.4</v>
      </c>
      <c r="W49" s="1387">
        <v>93.9</v>
      </c>
    </row>
    <row r="50" spans="1:23" s="50" customFormat="1" ht="20.25" customHeight="1" x14ac:dyDescent="0.15">
      <c r="A50" s="1384" t="s">
        <v>320</v>
      </c>
      <c r="B50" s="52"/>
      <c r="C50" s="1385" t="s">
        <v>299</v>
      </c>
      <c r="D50" s="1385" t="s">
        <v>321</v>
      </c>
      <c r="E50" s="388" t="s">
        <v>310</v>
      </c>
      <c r="F50" s="389">
        <v>275599</v>
      </c>
      <c r="G50" s="389">
        <v>97446</v>
      </c>
      <c r="H50" s="389">
        <v>26453</v>
      </c>
      <c r="I50" s="389">
        <v>11477</v>
      </c>
      <c r="J50" s="389">
        <v>10847</v>
      </c>
      <c r="K50" s="389">
        <v>7773</v>
      </c>
      <c r="L50" s="389">
        <v>21028</v>
      </c>
      <c r="M50" s="389">
        <v>9735</v>
      </c>
      <c r="N50" s="389">
        <v>27601</v>
      </c>
      <c r="O50" s="389">
        <v>28744</v>
      </c>
      <c r="P50" s="389">
        <v>7217</v>
      </c>
      <c r="Q50" s="389">
        <v>1006</v>
      </c>
      <c r="R50" s="389">
        <v>3483</v>
      </c>
      <c r="S50" s="389">
        <v>6728</v>
      </c>
      <c r="T50" s="389">
        <v>3879</v>
      </c>
      <c r="U50" s="389">
        <v>4044</v>
      </c>
      <c r="V50" s="389">
        <v>3144</v>
      </c>
      <c r="W50" s="1377">
        <v>4994</v>
      </c>
    </row>
    <row r="51" spans="1:23" s="50" customFormat="1" ht="20.25" customHeight="1" x14ac:dyDescent="0.15">
      <c r="A51" s="1384"/>
      <c r="B51" s="52"/>
      <c r="C51" s="1385"/>
      <c r="D51" s="1385"/>
      <c r="E51" s="388" t="s">
        <v>311</v>
      </c>
      <c r="F51" s="389">
        <v>806314</v>
      </c>
      <c r="G51" s="389">
        <v>266796</v>
      </c>
      <c r="H51" s="389">
        <v>67760</v>
      </c>
      <c r="I51" s="389">
        <v>31340</v>
      </c>
      <c r="J51" s="389">
        <v>35291</v>
      </c>
      <c r="K51" s="389">
        <v>25466</v>
      </c>
      <c r="L51" s="389">
        <v>67450</v>
      </c>
      <c r="M51" s="389">
        <v>29989</v>
      </c>
      <c r="N51" s="389">
        <v>85614</v>
      </c>
      <c r="O51" s="389">
        <v>91900</v>
      </c>
      <c r="P51" s="389">
        <v>20647</v>
      </c>
      <c r="Q51" s="389">
        <v>3046</v>
      </c>
      <c r="R51" s="389">
        <v>11551</v>
      </c>
      <c r="S51" s="389">
        <v>23160</v>
      </c>
      <c r="T51" s="389">
        <v>10563</v>
      </c>
      <c r="U51" s="389">
        <v>11062</v>
      </c>
      <c r="V51" s="389">
        <v>8580</v>
      </c>
      <c r="W51" s="1377">
        <v>16099</v>
      </c>
    </row>
    <row r="52" spans="1:23" s="50" customFormat="1" ht="20.25" customHeight="1" x14ac:dyDescent="0.15">
      <c r="A52" s="1384"/>
      <c r="B52" s="52"/>
      <c r="C52" s="1385"/>
      <c r="D52" s="1385"/>
      <c r="E52" s="388" t="s">
        <v>312</v>
      </c>
      <c r="F52" s="389">
        <v>389712</v>
      </c>
      <c r="G52" s="389">
        <v>128692</v>
      </c>
      <c r="H52" s="389">
        <v>33396</v>
      </c>
      <c r="I52" s="389">
        <v>15376</v>
      </c>
      <c r="J52" s="389">
        <v>16705</v>
      </c>
      <c r="K52" s="389">
        <v>12072</v>
      </c>
      <c r="L52" s="389">
        <v>32507</v>
      </c>
      <c r="M52" s="389">
        <v>14081</v>
      </c>
      <c r="N52" s="389">
        <v>41762</v>
      </c>
      <c r="O52" s="389">
        <v>44235</v>
      </c>
      <c r="P52" s="389">
        <v>10026</v>
      </c>
      <c r="Q52" s="389">
        <v>1449</v>
      </c>
      <c r="R52" s="389">
        <v>5501</v>
      </c>
      <c r="S52" s="389">
        <v>11036</v>
      </c>
      <c r="T52" s="389">
        <v>5292</v>
      </c>
      <c r="U52" s="389">
        <v>5521</v>
      </c>
      <c r="V52" s="389">
        <v>4280</v>
      </c>
      <c r="W52" s="1377">
        <v>7781</v>
      </c>
    </row>
    <row r="53" spans="1:23" s="50" customFormat="1" ht="20.25" customHeight="1" x14ac:dyDescent="0.15">
      <c r="A53" s="1384"/>
      <c r="B53" s="52"/>
      <c r="C53" s="1385"/>
      <c r="D53" s="1385"/>
      <c r="E53" s="388" t="s">
        <v>313</v>
      </c>
      <c r="F53" s="389">
        <v>416602</v>
      </c>
      <c r="G53" s="389">
        <v>138104</v>
      </c>
      <c r="H53" s="389">
        <v>34364</v>
      </c>
      <c r="I53" s="389">
        <v>15964</v>
      </c>
      <c r="J53" s="389">
        <v>18586</v>
      </c>
      <c r="K53" s="389">
        <v>13394</v>
      </c>
      <c r="L53" s="389">
        <v>34943</v>
      </c>
      <c r="M53" s="389">
        <v>15908</v>
      </c>
      <c r="N53" s="389">
        <v>43852</v>
      </c>
      <c r="O53" s="389">
        <v>47665</v>
      </c>
      <c r="P53" s="389">
        <v>10621</v>
      </c>
      <c r="Q53" s="389">
        <v>1597</v>
      </c>
      <c r="R53" s="389">
        <v>6050</v>
      </c>
      <c r="S53" s="389">
        <v>12124</v>
      </c>
      <c r="T53" s="389">
        <v>5271</v>
      </c>
      <c r="U53" s="389">
        <v>5541</v>
      </c>
      <c r="V53" s="389">
        <v>4300</v>
      </c>
      <c r="W53" s="1377">
        <v>8318</v>
      </c>
    </row>
    <row r="54" spans="1:23" s="1292" customFormat="1" ht="20.25" customHeight="1" x14ac:dyDescent="0.15">
      <c r="A54" s="437"/>
      <c r="B54" s="1291"/>
      <c r="C54" s="101"/>
      <c r="D54" s="101"/>
      <c r="E54" s="390" t="s">
        <v>305</v>
      </c>
      <c r="F54" s="393">
        <v>93.54539824580776</v>
      </c>
      <c r="G54" s="393">
        <v>93.184846202861621</v>
      </c>
      <c r="H54" s="393">
        <v>97.183098591549296</v>
      </c>
      <c r="I54" s="393">
        <v>96.316712603357558</v>
      </c>
      <c r="J54" s="393">
        <v>89.879479177875822</v>
      </c>
      <c r="K54" s="393">
        <v>90.129908914439312</v>
      </c>
      <c r="L54" s="393">
        <v>93.028646653120788</v>
      </c>
      <c r="M54" s="393">
        <v>88.515212471712346</v>
      </c>
      <c r="N54" s="393">
        <v>95.233968804159446</v>
      </c>
      <c r="O54" s="393">
        <v>92.803944193852928</v>
      </c>
      <c r="P54" s="393">
        <v>94.397890970718393</v>
      </c>
      <c r="Q54" s="393">
        <v>90.732623669380089</v>
      </c>
      <c r="R54" s="393">
        <v>90.925619834710744</v>
      </c>
      <c r="S54" s="393">
        <v>91.026064005278783</v>
      </c>
      <c r="T54" s="393">
        <v>100.39840637450199</v>
      </c>
      <c r="U54" s="393">
        <v>99.639054322324498</v>
      </c>
      <c r="V54" s="393">
        <v>99.534883720930239</v>
      </c>
      <c r="W54" s="1387">
        <v>93.544121182976681</v>
      </c>
    </row>
    <row r="55" spans="1:23" s="62" customFormat="1" ht="20.25" customHeight="1" x14ac:dyDescent="0.15">
      <c r="A55" s="1388"/>
      <c r="B55" s="1293"/>
      <c r="C55" s="1389"/>
      <c r="D55" s="1389"/>
      <c r="E55" s="391" t="s">
        <v>306</v>
      </c>
      <c r="F55" s="1294">
        <v>2.9256782499210812</v>
      </c>
      <c r="G55" s="1294">
        <v>2.7378855981774519</v>
      </c>
      <c r="H55" s="1294">
        <v>2.5615242127546969</v>
      </c>
      <c r="I55" s="1294">
        <v>2.7306787488019517</v>
      </c>
      <c r="J55" s="1294">
        <v>3.2535263206416523</v>
      </c>
      <c r="K55" s="1294">
        <v>3.2762125305544836</v>
      </c>
      <c r="L55" s="1294">
        <v>3.2076279246718662</v>
      </c>
      <c r="M55" s="1294">
        <v>3.0805341551104264</v>
      </c>
      <c r="N55" s="1294">
        <v>3.1018441360820259</v>
      </c>
      <c r="O55" s="1294">
        <v>3.1971889785694407</v>
      </c>
      <c r="P55" s="1294">
        <v>2.8608840238326176</v>
      </c>
      <c r="Q55" s="1294">
        <v>3.0278330019880717</v>
      </c>
      <c r="R55" s="1294">
        <v>3.3163939132931382</v>
      </c>
      <c r="S55" s="1294">
        <v>3.4423305588585018</v>
      </c>
      <c r="T55" s="1294">
        <v>2.7231245166279967</v>
      </c>
      <c r="U55" s="1294">
        <v>2.7354104846686451</v>
      </c>
      <c r="V55" s="1294">
        <v>2.7290076335877864</v>
      </c>
      <c r="W55" s="1390">
        <v>3.2236684020824988</v>
      </c>
    </row>
    <row r="56" spans="1:23" s="1292" customFormat="1" ht="20.25" customHeight="1" x14ac:dyDescent="0.15">
      <c r="A56" s="392"/>
      <c r="B56" s="1291"/>
      <c r="C56" s="392"/>
      <c r="D56" s="100"/>
      <c r="E56" s="390" t="s">
        <v>307</v>
      </c>
      <c r="F56" s="393">
        <v>192.4</v>
      </c>
      <c r="G56" s="393">
        <v>497.6</v>
      </c>
      <c r="H56" s="393">
        <v>269.7</v>
      </c>
      <c r="I56" s="393">
        <v>134.6</v>
      </c>
      <c r="J56" s="393">
        <v>40.5</v>
      </c>
      <c r="K56" s="393">
        <v>100.4</v>
      </c>
      <c r="L56" s="393">
        <v>795.9</v>
      </c>
      <c r="M56" s="393">
        <v>256.3</v>
      </c>
      <c r="N56" s="393">
        <v>371</v>
      </c>
      <c r="O56" s="393">
        <v>437.8</v>
      </c>
      <c r="P56" s="393">
        <v>218.9</v>
      </c>
      <c r="Q56" s="393">
        <v>15.6</v>
      </c>
      <c r="R56" s="393">
        <v>33.6</v>
      </c>
      <c r="S56" s="393">
        <v>151.4</v>
      </c>
      <c r="T56" s="393">
        <v>69.3</v>
      </c>
      <c r="U56" s="393">
        <v>153.30000000000001</v>
      </c>
      <c r="V56" s="393">
        <v>40.4</v>
      </c>
      <c r="W56" s="1387">
        <v>90.1</v>
      </c>
    </row>
    <row r="57" spans="1:23" s="1292" customFormat="1" ht="20.25" customHeight="1" x14ac:dyDescent="0.15">
      <c r="A57" s="437" t="s">
        <v>322</v>
      </c>
      <c r="B57" s="1291"/>
      <c r="C57" s="101" t="s">
        <v>323</v>
      </c>
      <c r="D57" s="101" t="s">
        <v>324</v>
      </c>
      <c r="E57" s="388" t="s">
        <v>310</v>
      </c>
      <c r="F57" s="394">
        <v>279687</v>
      </c>
      <c r="G57" s="394">
        <v>99872</v>
      </c>
      <c r="H57" s="394">
        <v>26545</v>
      </c>
      <c r="I57" s="394">
        <v>11220</v>
      </c>
      <c r="J57" s="394">
        <v>10698</v>
      </c>
      <c r="K57" s="394">
        <v>7703</v>
      </c>
      <c r="L57" s="394">
        <v>22335</v>
      </c>
      <c r="M57" s="394">
        <v>9697</v>
      </c>
      <c r="N57" s="394">
        <v>27889</v>
      </c>
      <c r="O57" s="394">
        <v>29454</v>
      </c>
      <c r="P57" s="394">
        <v>7276</v>
      </c>
      <c r="Q57" s="394">
        <v>902</v>
      </c>
      <c r="R57" s="394">
        <v>3353</v>
      </c>
      <c r="S57" s="394">
        <v>6560</v>
      </c>
      <c r="T57" s="394">
        <v>3899</v>
      </c>
      <c r="U57" s="394">
        <v>4191</v>
      </c>
      <c r="V57" s="394">
        <v>3222</v>
      </c>
      <c r="W57" s="1391">
        <v>4871</v>
      </c>
    </row>
    <row r="58" spans="1:23" s="1292" customFormat="1" ht="20.25" customHeight="1" x14ac:dyDescent="0.15">
      <c r="A58" s="437"/>
      <c r="B58" s="1291"/>
      <c r="C58" s="101"/>
      <c r="D58" s="101"/>
      <c r="E58" s="388" t="s">
        <v>311</v>
      </c>
      <c r="F58" s="394">
        <v>786740</v>
      </c>
      <c r="G58" s="394">
        <v>265904</v>
      </c>
      <c r="H58" s="394">
        <v>66165</v>
      </c>
      <c r="I58" s="394">
        <v>29670</v>
      </c>
      <c r="J58" s="394">
        <v>33109</v>
      </c>
      <c r="K58" s="394">
        <v>24125</v>
      </c>
      <c r="L58" s="394">
        <v>68284</v>
      </c>
      <c r="M58" s="394">
        <v>28729</v>
      </c>
      <c r="N58" s="394">
        <v>81524</v>
      </c>
      <c r="O58" s="394">
        <v>90280</v>
      </c>
      <c r="P58" s="394">
        <v>19883</v>
      </c>
      <c r="Q58" s="394">
        <v>2638</v>
      </c>
      <c r="R58" s="394">
        <v>10799</v>
      </c>
      <c r="S58" s="394">
        <v>21538</v>
      </c>
      <c r="T58" s="394">
        <v>9914</v>
      </c>
      <c r="U58" s="394">
        <v>10596</v>
      </c>
      <c r="V58" s="394">
        <v>8325</v>
      </c>
      <c r="W58" s="1391">
        <v>15257</v>
      </c>
    </row>
    <row r="59" spans="1:23" s="1292" customFormat="1" ht="20.25" customHeight="1" x14ac:dyDescent="0.15">
      <c r="A59" s="437"/>
      <c r="B59" s="1291"/>
      <c r="C59" s="101"/>
      <c r="D59" s="101"/>
      <c r="E59" s="388" t="s">
        <v>312</v>
      </c>
      <c r="F59" s="394">
        <v>381474</v>
      </c>
      <c r="G59" s="394">
        <v>128892</v>
      </c>
      <c r="H59" s="394">
        <v>32558</v>
      </c>
      <c r="I59" s="394">
        <v>14539</v>
      </c>
      <c r="J59" s="394">
        <v>15683</v>
      </c>
      <c r="K59" s="394">
        <v>11478</v>
      </c>
      <c r="L59" s="394">
        <v>33105</v>
      </c>
      <c r="M59" s="394">
        <v>13555</v>
      </c>
      <c r="N59" s="394">
        <v>39859</v>
      </c>
      <c r="O59" s="394">
        <v>43526</v>
      </c>
      <c r="P59" s="394">
        <v>9621</v>
      </c>
      <c r="Q59" s="394">
        <v>1250</v>
      </c>
      <c r="R59" s="394">
        <v>5173</v>
      </c>
      <c r="S59" s="394">
        <v>10333</v>
      </c>
      <c r="T59" s="394">
        <v>4988</v>
      </c>
      <c r="U59" s="394">
        <v>5417</v>
      </c>
      <c r="V59" s="394">
        <v>4201</v>
      </c>
      <c r="W59" s="1391">
        <v>7296</v>
      </c>
    </row>
    <row r="60" spans="1:23" s="1292" customFormat="1" ht="20.25" customHeight="1" x14ac:dyDescent="0.15">
      <c r="A60" s="437"/>
      <c r="B60" s="1291"/>
      <c r="C60" s="101"/>
      <c r="D60" s="101"/>
      <c r="E60" s="388" t="s">
        <v>313</v>
      </c>
      <c r="F60" s="394">
        <v>405266</v>
      </c>
      <c r="G60" s="394">
        <v>137012</v>
      </c>
      <c r="H60" s="394">
        <v>33607</v>
      </c>
      <c r="I60" s="394">
        <v>15131</v>
      </c>
      <c r="J60" s="394">
        <v>17426</v>
      </c>
      <c r="K60" s="394">
        <v>12647</v>
      </c>
      <c r="L60" s="394">
        <v>35179</v>
      </c>
      <c r="M60" s="394">
        <v>15174</v>
      </c>
      <c r="N60" s="394">
        <v>41665</v>
      </c>
      <c r="O60" s="394">
        <v>46754</v>
      </c>
      <c r="P60" s="394">
        <v>10262</v>
      </c>
      <c r="Q60" s="394">
        <v>1388</v>
      </c>
      <c r="R60" s="394">
        <v>5626</v>
      </c>
      <c r="S60" s="394">
        <v>11205</v>
      </c>
      <c r="T60" s="394">
        <v>4926</v>
      </c>
      <c r="U60" s="394">
        <v>5179</v>
      </c>
      <c r="V60" s="394">
        <v>4124</v>
      </c>
      <c r="W60" s="1391">
        <v>7961</v>
      </c>
    </row>
    <row r="61" spans="1:23" s="1292" customFormat="1" ht="20.25" customHeight="1" x14ac:dyDescent="0.15">
      <c r="A61" s="437"/>
      <c r="B61" s="1291"/>
      <c r="C61" s="101"/>
      <c r="D61" s="101"/>
      <c r="E61" s="390" t="s">
        <v>305</v>
      </c>
      <c r="F61" s="393">
        <v>94.129287924474298</v>
      </c>
      <c r="G61" s="393">
        <v>94.073511809184595</v>
      </c>
      <c r="H61" s="393">
        <v>96.878626476626891</v>
      </c>
      <c r="I61" s="393">
        <v>96.087502478355688</v>
      </c>
      <c r="J61" s="393">
        <v>89.997704579364168</v>
      </c>
      <c r="K61" s="393">
        <v>90.756701193959046</v>
      </c>
      <c r="L61" s="393">
        <v>94.104437306347535</v>
      </c>
      <c r="M61" s="393">
        <v>89.330433636483463</v>
      </c>
      <c r="N61" s="393">
        <v>95.665426617064682</v>
      </c>
      <c r="O61" s="393">
        <v>93.09577790135603</v>
      </c>
      <c r="P61" s="393">
        <v>93.753654258429151</v>
      </c>
      <c r="Q61" s="393">
        <v>90.057636887608069</v>
      </c>
      <c r="R61" s="393">
        <v>91.948098115890502</v>
      </c>
      <c r="S61" s="393">
        <v>92.2177599286033</v>
      </c>
      <c r="T61" s="393">
        <v>101.25862768980917</v>
      </c>
      <c r="U61" s="393">
        <v>104.59548175323421</v>
      </c>
      <c r="V61" s="393">
        <v>101.86711930164888</v>
      </c>
      <c r="W61" s="1387">
        <v>91.646778042959426</v>
      </c>
    </row>
    <row r="62" spans="1:23" s="1292" customFormat="1" ht="20.25" customHeight="1" x14ac:dyDescent="0.15">
      <c r="A62" s="437"/>
      <c r="B62" s="1291"/>
      <c r="C62" s="101"/>
      <c r="D62" s="101"/>
      <c r="E62" s="391" t="s">
        <v>306</v>
      </c>
      <c r="F62" s="1294">
        <v>2.8129301683667816</v>
      </c>
      <c r="G62" s="1294">
        <v>2.6624479333546942</v>
      </c>
      <c r="H62" s="1294">
        <v>2.4925598041062349</v>
      </c>
      <c r="I62" s="1294">
        <v>2.644385026737968</v>
      </c>
      <c r="J62" s="1294">
        <v>3.0948775472050851</v>
      </c>
      <c r="K62" s="1294">
        <v>3.1318966636375438</v>
      </c>
      <c r="L62" s="1294">
        <v>3.0572643832549811</v>
      </c>
      <c r="M62" s="1294">
        <v>2.9626688666597918</v>
      </c>
      <c r="N62" s="1294">
        <v>2.9231596686865791</v>
      </c>
      <c r="O62" s="1294">
        <v>3.0651184898485773</v>
      </c>
      <c r="P62" s="1294">
        <v>2.7326827927432653</v>
      </c>
      <c r="Q62" s="1294">
        <v>2.9246119733924614</v>
      </c>
      <c r="R62" s="1294">
        <v>3.2206978824932895</v>
      </c>
      <c r="S62" s="1294">
        <v>3.2832317073170731</v>
      </c>
      <c r="T62" s="1294">
        <v>2.5427032572454475</v>
      </c>
      <c r="U62" s="1294">
        <v>2.5282748747315678</v>
      </c>
      <c r="V62" s="1294">
        <v>2.5837988826815641</v>
      </c>
      <c r="W62" s="1390">
        <v>3.1322110449599672</v>
      </c>
    </row>
    <row r="63" spans="1:23" s="1292" customFormat="1" ht="20.25" customHeight="1" x14ac:dyDescent="0.15">
      <c r="A63" s="392"/>
      <c r="B63" s="1291"/>
      <c r="C63" s="100"/>
      <c r="D63" s="100"/>
      <c r="E63" s="390" t="s">
        <v>307</v>
      </c>
      <c r="F63" s="393">
        <v>187.7</v>
      </c>
      <c r="G63" s="393">
        <v>495.7</v>
      </c>
      <c r="H63" s="393">
        <v>263.2</v>
      </c>
      <c r="I63" s="393">
        <v>127.3</v>
      </c>
      <c r="J63" s="393">
        <v>38</v>
      </c>
      <c r="K63" s="393">
        <v>95</v>
      </c>
      <c r="L63" s="393">
        <v>807.2</v>
      </c>
      <c r="M63" s="393">
        <v>245.6</v>
      </c>
      <c r="N63" s="393">
        <v>353.4</v>
      </c>
      <c r="O63" s="393">
        <v>430.6</v>
      </c>
      <c r="P63" s="393">
        <v>210.6</v>
      </c>
      <c r="Q63" s="393">
        <v>13.6</v>
      </c>
      <c r="R63" s="393">
        <v>31.4</v>
      </c>
      <c r="S63" s="393">
        <v>140.6</v>
      </c>
      <c r="T63" s="393">
        <v>65.099999999999994</v>
      </c>
      <c r="U63" s="393">
        <v>146.4</v>
      </c>
      <c r="V63" s="393">
        <v>39.200000000000003</v>
      </c>
      <c r="W63" s="1387">
        <v>85.5</v>
      </c>
    </row>
    <row r="64" spans="1:23" s="1292" customFormat="1" ht="20.25" customHeight="1" x14ac:dyDescent="0.15">
      <c r="A64" s="437" t="s">
        <v>325</v>
      </c>
      <c r="B64" s="1291"/>
      <c r="C64" s="101" t="s">
        <v>323</v>
      </c>
      <c r="D64" s="101" t="s">
        <v>326</v>
      </c>
      <c r="E64" s="388" t="s">
        <v>310</v>
      </c>
      <c r="F64" s="394">
        <v>291662</v>
      </c>
      <c r="G64" s="394">
        <v>104470</v>
      </c>
      <c r="H64" s="394">
        <v>27849</v>
      </c>
      <c r="I64" s="394">
        <v>12082</v>
      </c>
      <c r="J64" s="394">
        <v>10868</v>
      </c>
      <c r="K64" s="394">
        <v>7524</v>
      </c>
      <c r="L64" s="394">
        <v>23915</v>
      </c>
      <c r="M64" s="394">
        <v>9933</v>
      </c>
      <c r="N64" s="394">
        <v>29634</v>
      </c>
      <c r="O64" s="394">
        <v>31067</v>
      </c>
      <c r="P64" s="394">
        <v>7285</v>
      </c>
      <c r="Q64" s="394">
        <v>948</v>
      </c>
      <c r="R64" s="394">
        <v>3266</v>
      </c>
      <c r="S64" s="394">
        <v>6581</v>
      </c>
      <c r="T64" s="394">
        <v>3745</v>
      </c>
      <c r="U64" s="394">
        <v>4500</v>
      </c>
      <c r="V64" s="394">
        <v>3165</v>
      </c>
      <c r="W64" s="1391">
        <v>4830</v>
      </c>
    </row>
    <row r="65" spans="1:42" s="1292" customFormat="1" ht="20.25" customHeight="1" x14ac:dyDescent="0.15">
      <c r="A65" s="437"/>
      <c r="B65" s="1291"/>
      <c r="C65" s="101"/>
      <c r="D65" s="101"/>
      <c r="E65" s="388" t="s">
        <v>311</v>
      </c>
      <c r="F65" s="394">
        <v>766863</v>
      </c>
      <c r="G65" s="394">
        <v>262328</v>
      </c>
      <c r="H65" s="394">
        <v>64264</v>
      </c>
      <c r="I65" s="394">
        <v>28991</v>
      </c>
      <c r="J65" s="394">
        <v>31286</v>
      </c>
      <c r="K65" s="394">
        <v>22150</v>
      </c>
      <c r="L65" s="394">
        <v>68302</v>
      </c>
      <c r="M65" s="394">
        <v>27524</v>
      </c>
      <c r="N65" s="394">
        <v>80611</v>
      </c>
      <c r="O65" s="394">
        <v>88481</v>
      </c>
      <c r="P65" s="394">
        <v>18965</v>
      </c>
      <c r="Q65" s="394">
        <v>2423</v>
      </c>
      <c r="R65" s="394">
        <v>10002</v>
      </c>
      <c r="S65" s="394">
        <v>20118</v>
      </c>
      <c r="T65" s="394">
        <v>9179</v>
      </c>
      <c r="U65" s="394">
        <v>10326</v>
      </c>
      <c r="V65" s="394">
        <v>7910</v>
      </c>
      <c r="W65" s="1391">
        <v>14003</v>
      </c>
    </row>
    <row r="66" spans="1:42" s="1292" customFormat="1" ht="20.25" customHeight="1" x14ac:dyDescent="0.15">
      <c r="A66" s="437"/>
      <c r="B66" s="1291"/>
      <c r="C66" s="101"/>
      <c r="D66" s="101"/>
      <c r="E66" s="388" t="s">
        <v>312</v>
      </c>
      <c r="F66" s="394">
        <v>373973</v>
      </c>
      <c r="G66" s="394">
        <v>127867</v>
      </c>
      <c r="H66" s="394">
        <v>31785</v>
      </c>
      <c r="I66" s="394">
        <v>14317</v>
      </c>
      <c r="J66" s="394">
        <v>14997</v>
      </c>
      <c r="K66" s="394">
        <v>10581</v>
      </c>
      <c r="L66" s="394">
        <v>33323</v>
      </c>
      <c r="M66" s="394">
        <v>13067</v>
      </c>
      <c r="N66" s="394">
        <v>39657</v>
      </c>
      <c r="O66" s="394">
        <v>42719</v>
      </c>
      <c r="P66" s="394">
        <v>9231</v>
      </c>
      <c r="Q66" s="394">
        <v>1196</v>
      </c>
      <c r="R66" s="394">
        <v>4804</v>
      </c>
      <c r="S66" s="394">
        <v>9725</v>
      </c>
      <c r="T66" s="394">
        <v>4610</v>
      </c>
      <c r="U66" s="394">
        <v>5424</v>
      </c>
      <c r="V66" s="394">
        <v>3968</v>
      </c>
      <c r="W66" s="1391">
        <v>6702</v>
      </c>
    </row>
    <row r="67" spans="1:42" s="1292" customFormat="1" ht="20.25" customHeight="1" x14ac:dyDescent="0.15">
      <c r="A67" s="437"/>
      <c r="B67" s="1291"/>
      <c r="C67" s="101"/>
      <c r="D67" s="101"/>
      <c r="E67" s="388" t="s">
        <v>313</v>
      </c>
      <c r="F67" s="394">
        <v>392890</v>
      </c>
      <c r="G67" s="394">
        <v>134461</v>
      </c>
      <c r="H67" s="394">
        <v>32479</v>
      </c>
      <c r="I67" s="394">
        <v>14674</v>
      </c>
      <c r="J67" s="394">
        <v>16289</v>
      </c>
      <c r="K67" s="394">
        <v>11569</v>
      </c>
      <c r="L67" s="394">
        <v>34979</v>
      </c>
      <c r="M67" s="394">
        <v>14457</v>
      </c>
      <c r="N67" s="394">
        <v>40954</v>
      </c>
      <c r="O67" s="394">
        <v>45762</v>
      </c>
      <c r="P67" s="394">
        <v>9734</v>
      </c>
      <c r="Q67" s="394">
        <v>1227</v>
      </c>
      <c r="R67" s="394">
        <v>5198</v>
      </c>
      <c r="S67" s="394">
        <v>10393</v>
      </c>
      <c r="T67" s="394">
        <v>4569</v>
      </c>
      <c r="U67" s="394">
        <v>4902</v>
      </c>
      <c r="V67" s="394">
        <v>3942</v>
      </c>
      <c r="W67" s="1391">
        <v>7301</v>
      </c>
    </row>
    <row r="68" spans="1:42" s="1292" customFormat="1" ht="20.25" customHeight="1" x14ac:dyDescent="0.15">
      <c r="A68" s="437"/>
      <c r="B68" s="1291"/>
      <c r="C68" s="101"/>
      <c r="D68" s="101"/>
      <c r="E68" s="391" t="s">
        <v>305</v>
      </c>
      <c r="F68" s="393">
        <v>95.185166331543186</v>
      </c>
      <c r="G68" s="393">
        <v>95.095975784800061</v>
      </c>
      <c r="H68" s="393">
        <v>97.863234705502009</v>
      </c>
      <c r="I68" s="393">
        <v>97.567125528145013</v>
      </c>
      <c r="J68" s="393">
        <v>92.068266928602128</v>
      </c>
      <c r="K68" s="393">
        <v>91.459936035958165</v>
      </c>
      <c r="L68" s="393">
        <v>95.265730867091676</v>
      </c>
      <c r="M68" s="393">
        <v>90.385280486961335</v>
      </c>
      <c r="N68" s="393">
        <v>96.833032182448591</v>
      </c>
      <c r="O68" s="393">
        <v>93.350378042917697</v>
      </c>
      <c r="P68" s="393">
        <v>94.832545716046852</v>
      </c>
      <c r="Q68" s="393">
        <v>97.473512632436837</v>
      </c>
      <c r="R68" s="393">
        <v>92.420161600615629</v>
      </c>
      <c r="S68" s="393">
        <v>93.572596940248246</v>
      </c>
      <c r="T68" s="393">
        <v>100.89735171810024</v>
      </c>
      <c r="U68" s="393">
        <v>110.64871481028152</v>
      </c>
      <c r="V68" s="393">
        <v>100.6595636732623</v>
      </c>
      <c r="W68" s="1387">
        <v>91.795644432269555</v>
      </c>
      <c r="X68" s="43"/>
      <c r="Y68" s="43"/>
      <c r="Z68" s="43"/>
      <c r="AA68" s="43"/>
      <c r="AB68" s="43"/>
      <c r="AC68" s="43"/>
      <c r="AD68" s="43"/>
      <c r="AE68" s="43"/>
      <c r="AF68" s="43"/>
      <c r="AG68" s="43"/>
      <c r="AH68" s="43"/>
      <c r="AI68" s="43"/>
      <c r="AJ68" s="43"/>
      <c r="AK68" s="43"/>
      <c r="AL68" s="43"/>
      <c r="AM68" s="43"/>
      <c r="AN68" s="43"/>
      <c r="AO68" s="43"/>
      <c r="AP68" s="43"/>
    </row>
    <row r="69" spans="1:42" s="1292" customFormat="1" ht="20.25" customHeight="1" x14ac:dyDescent="0.15">
      <c r="A69" s="437"/>
      <c r="B69" s="1291"/>
      <c r="C69" s="101"/>
      <c r="D69" s="101"/>
      <c r="E69" s="390" t="s">
        <v>306</v>
      </c>
      <c r="F69" s="1294">
        <v>2.6292866400148118</v>
      </c>
      <c r="G69" s="1294">
        <v>2.5110366612424619</v>
      </c>
      <c r="H69" s="1294">
        <v>2.3075873460447411</v>
      </c>
      <c r="I69" s="1294">
        <v>2.3995199470286375</v>
      </c>
      <c r="J69" s="1294">
        <v>2.8787265366212735</v>
      </c>
      <c r="K69" s="1294">
        <v>2.9439128123338651</v>
      </c>
      <c r="L69" s="1294">
        <v>2.8560317792180641</v>
      </c>
      <c r="M69" s="1294">
        <v>2.7709654686398872</v>
      </c>
      <c r="N69" s="1294">
        <v>2.7202200175474118</v>
      </c>
      <c r="O69" s="1294">
        <v>2.8480702996748963</v>
      </c>
      <c r="P69" s="1294">
        <v>2.6032944406314344</v>
      </c>
      <c r="Q69" s="1294">
        <v>2.5559071729957807</v>
      </c>
      <c r="R69" s="1294">
        <v>3.0624617268830372</v>
      </c>
      <c r="S69" s="1294">
        <v>3.0569822215468774</v>
      </c>
      <c r="T69" s="1294">
        <v>2.4510013351134847</v>
      </c>
      <c r="U69" s="1294">
        <v>2.2946666666666666</v>
      </c>
      <c r="V69" s="1294">
        <v>2.4992101105845181</v>
      </c>
      <c r="W69" s="1390">
        <v>2.8991718426501034</v>
      </c>
      <c r="X69" s="43"/>
      <c r="Y69" s="43"/>
      <c r="Z69" s="43"/>
      <c r="AA69" s="43"/>
      <c r="AB69" s="43"/>
      <c r="AC69" s="43"/>
      <c r="AD69" s="43"/>
      <c r="AE69" s="43"/>
      <c r="AF69" s="43"/>
      <c r="AG69" s="43"/>
      <c r="AH69" s="43"/>
      <c r="AI69" s="43"/>
      <c r="AJ69" s="43"/>
      <c r="AK69" s="43"/>
      <c r="AL69" s="43"/>
      <c r="AM69" s="43"/>
      <c r="AN69" s="43"/>
      <c r="AO69" s="43"/>
      <c r="AP69" s="43"/>
    </row>
    <row r="70" spans="1:42" s="1292" customFormat="1" ht="20.25" customHeight="1" x14ac:dyDescent="0.15">
      <c r="A70" s="392"/>
      <c r="B70" s="1291"/>
      <c r="C70" s="100"/>
      <c r="D70" s="100"/>
      <c r="E70" s="391" t="s">
        <v>307</v>
      </c>
      <c r="F70" s="393">
        <v>182.99773777251727</v>
      </c>
      <c r="G70" s="393">
        <v>489.07118087922743</v>
      </c>
      <c r="H70" s="393">
        <v>255.54318434865596</v>
      </c>
      <c r="I70" s="393">
        <v>124.3661790570975</v>
      </c>
      <c r="J70" s="393">
        <v>35.860756736930185</v>
      </c>
      <c r="K70" s="393">
        <v>87.245942965180404</v>
      </c>
      <c r="L70" s="393">
        <v>807.4476888521101</v>
      </c>
      <c r="M70" s="393">
        <v>235.28808343306548</v>
      </c>
      <c r="N70" s="393">
        <v>349.41915908105767</v>
      </c>
      <c r="O70" s="393">
        <v>422.00124004387851</v>
      </c>
      <c r="P70" s="393">
        <v>200.83659853860001</v>
      </c>
      <c r="Q70" s="393">
        <v>12.447983560236322</v>
      </c>
      <c r="R70" s="393">
        <v>29.102653631284916</v>
      </c>
      <c r="S70" s="393">
        <v>131.37856723045778</v>
      </c>
      <c r="T70" s="393">
        <v>60.237563984774908</v>
      </c>
      <c r="U70" s="393">
        <v>142.62430939226519</v>
      </c>
      <c r="V70" s="393">
        <v>37.277911305905086</v>
      </c>
      <c r="W70" s="1387">
        <v>78.452574373914501</v>
      </c>
      <c r="X70" s="43"/>
      <c r="Y70" s="43"/>
      <c r="Z70" s="43"/>
      <c r="AA70" s="43"/>
      <c r="AB70" s="43"/>
      <c r="AC70" s="43"/>
      <c r="AD70" s="43"/>
      <c r="AE70" s="43"/>
      <c r="AF70" s="43"/>
      <c r="AG70" s="43"/>
      <c r="AH70" s="43"/>
      <c r="AI70" s="43"/>
      <c r="AJ70" s="43"/>
      <c r="AK70" s="43"/>
      <c r="AL70" s="43"/>
      <c r="AM70" s="43"/>
      <c r="AN70" s="43"/>
      <c r="AO70" s="43"/>
      <c r="AP70" s="43"/>
    </row>
    <row r="71" spans="1:42" s="50" customFormat="1" ht="19.899999999999999" customHeight="1" x14ac:dyDescent="0.15">
      <c r="A71" s="1384" t="s">
        <v>1631</v>
      </c>
      <c r="B71" s="52"/>
      <c r="C71" s="1385" t="s">
        <v>327</v>
      </c>
      <c r="D71" s="1385"/>
      <c r="E71" s="388" t="s">
        <v>310</v>
      </c>
      <c r="F71" s="1295">
        <v>300707</v>
      </c>
      <c r="G71" s="430">
        <v>108477</v>
      </c>
      <c r="H71" s="430">
        <v>28120</v>
      </c>
      <c r="I71" s="430">
        <v>12163</v>
      </c>
      <c r="J71" s="430">
        <v>10661</v>
      </c>
      <c r="K71" s="430">
        <v>7523</v>
      </c>
      <c r="L71" s="430">
        <v>25415</v>
      </c>
      <c r="M71" s="430">
        <v>10232</v>
      </c>
      <c r="N71" s="430">
        <v>31186</v>
      </c>
      <c r="O71" s="430">
        <v>32697</v>
      </c>
      <c r="P71" s="430">
        <v>7535</v>
      </c>
      <c r="Q71" s="430">
        <v>895</v>
      </c>
      <c r="R71" s="430">
        <v>3166</v>
      </c>
      <c r="S71" s="430">
        <v>6595</v>
      </c>
      <c r="T71" s="430">
        <v>3622</v>
      </c>
      <c r="U71" s="430">
        <v>4466</v>
      </c>
      <c r="V71" s="430">
        <v>3203</v>
      </c>
      <c r="W71" s="1392">
        <v>4751</v>
      </c>
      <c r="X71" s="43"/>
      <c r="Y71" s="43"/>
      <c r="Z71" s="43"/>
      <c r="AA71" s="43"/>
      <c r="AB71" s="43"/>
      <c r="AC71" s="43"/>
      <c r="AD71" s="43"/>
      <c r="AE71" s="43"/>
      <c r="AF71" s="43"/>
      <c r="AG71" s="43"/>
      <c r="AH71" s="43"/>
      <c r="AI71" s="43"/>
      <c r="AJ71" s="43"/>
      <c r="AK71" s="43"/>
      <c r="AL71" s="43"/>
      <c r="AM71" s="43"/>
      <c r="AN71" s="43"/>
      <c r="AO71" s="43"/>
      <c r="AP71" s="43"/>
    </row>
    <row r="72" spans="1:42" s="50" customFormat="1" ht="20.25" customHeight="1" x14ac:dyDescent="0.15">
      <c r="A72" s="1384"/>
      <c r="B72" s="52"/>
      <c r="C72" s="1385"/>
      <c r="D72" s="1385"/>
      <c r="E72" s="388" t="s">
        <v>306</v>
      </c>
      <c r="F72" s="1294">
        <v>2.4300000000000002</v>
      </c>
      <c r="G72" s="1294">
        <v>2.33</v>
      </c>
      <c r="H72" s="1294">
        <v>2.17</v>
      </c>
      <c r="I72" s="1294">
        <v>2.2400000000000002</v>
      </c>
      <c r="J72" s="1294">
        <v>2.64</v>
      </c>
      <c r="K72" s="1294">
        <v>2.69</v>
      </c>
      <c r="L72" s="1294">
        <v>2.64</v>
      </c>
      <c r="M72" s="1294">
        <v>2.5299999999999998</v>
      </c>
      <c r="N72" s="1294">
        <v>2.5099999999999998</v>
      </c>
      <c r="O72" s="1294">
        <v>2.61</v>
      </c>
      <c r="P72" s="1294">
        <v>2.41</v>
      </c>
      <c r="Q72" s="1294">
        <v>2.3199999999999998</v>
      </c>
      <c r="R72" s="1294">
        <v>2.83</v>
      </c>
      <c r="S72" s="1294">
        <v>2.82</v>
      </c>
      <c r="T72" s="1294">
        <v>2.3199999999999998</v>
      </c>
      <c r="U72" s="1294">
        <v>2.13</v>
      </c>
      <c r="V72" s="1294">
        <v>2.2999999999999998</v>
      </c>
      <c r="W72" s="1390">
        <v>2.67</v>
      </c>
      <c r="X72" s="43"/>
      <c r="Y72" s="43"/>
      <c r="Z72" s="43"/>
      <c r="AA72" s="43"/>
      <c r="AB72" s="43"/>
      <c r="AC72" s="43"/>
      <c r="AD72" s="43"/>
      <c r="AE72" s="43"/>
      <c r="AF72" s="43"/>
      <c r="AG72" s="43"/>
      <c r="AH72" s="43"/>
      <c r="AI72" s="43"/>
      <c r="AJ72" s="43"/>
      <c r="AK72" s="43"/>
      <c r="AL72" s="43"/>
      <c r="AM72" s="43"/>
      <c r="AN72" s="43"/>
      <c r="AO72" s="43"/>
      <c r="AP72" s="43"/>
    </row>
    <row r="73" spans="1:42" s="50" customFormat="1" ht="20.25" customHeight="1" x14ac:dyDescent="0.15">
      <c r="A73" s="1393"/>
      <c r="B73" s="52"/>
      <c r="C73" s="379"/>
      <c r="D73" s="395"/>
      <c r="E73" s="388" t="s">
        <v>307</v>
      </c>
      <c r="F73" s="393">
        <v>174.63179145507996</v>
      </c>
      <c r="G73" s="393">
        <v>471.18274357731457</v>
      </c>
      <c r="H73" s="393">
        <v>242.38508032447911</v>
      </c>
      <c r="I73" s="393">
        <v>116.96623911458109</v>
      </c>
      <c r="J73" s="393">
        <v>32.283392363857274</v>
      </c>
      <c r="K73" s="393">
        <v>79.773908933354349</v>
      </c>
      <c r="L73" s="393">
        <v>792.46955904953302</v>
      </c>
      <c r="M73" s="393">
        <v>220.95229953838262</v>
      </c>
      <c r="N73" s="393">
        <v>339.45383615084529</v>
      </c>
      <c r="O73" s="393">
        <v>407.61196165402777</v>
      </c>
      <c r="P73" s="393">
        <v>192.09996823043522</v>
      </c>
      <c r="Q73" s="393">
        <v>10.660159260210634</v>
      </c>
      <c r="R73" s="393">
        <v>26.073673184357542</v>
      </c>
      <c r="S73" s="393">
        <v>121.6025599164109</v>
      </c>
      <c r="T73" s="393">
        <v>55.18440740254627</v>
      </c>
      <c r="U73" s="393">
        <v>131.53314917127071</v>
      </c>
      <c r="V73" s="393">
        <v>34.704745746736414</v>
      </c>
      <c r="W73" s="1394">
        <v>71.051599529385399</v>
      </c>
      <c r="X73" s="43"/>
      <c r="Y73" s="43"/>
      <c r="Z73" s="43"/>
      <c r="AA73" s="43"/>
      <c r="AB73" s="43"/>
      <c r="AC73" s="43"/>
      <c r="AD73" s="43"/>
      <c r="AE73" s="43"/>
      <c r="AF73" s="43"/>
      <c r="AG73" s="43"/>
      <c r="AH73" s="43"/>
      <c r="AI73" s="43"/>
      <c r="AJ73" s="43"/>
      <c r="AK73" s="43"/>
      <c r="AL73" s="43"/>
      <c r="AM73" s="43"/>
      <c r="AN73" s="43"/>
      <c r="AO73" s="43"/>
      <c r="AP73" s="43"/>
    </row>
    <row r="74" spans="1:42" s="50" customFormat="1" ht="20.25" customHeight="1" x14ac:dyDescent="0.15">
      <c r="A74" s="1384" t="s">
        <v>1633</v>
      </c>
      <c r="B74" s="52"/>
      <c r="C74" s="396"/>
      <c r="D74" s="397" t="s">
        <v>328</v>
      </c>
      <c r="E74" s="388" t="s">
        <v>329</v>
      </c>
      <c r="F74" s="389">
        <v>4445</v>
      </c>
      <c r="G74" s="430">
        <v>1601</v>
      </c>
      <c r="H74" s="430">
        <v>352</v>
      </c>
      <c r="I74" s="430">
        <v>159</v>
      </c>
      <c r="J74" s="430">
        <v>111</v>
      </c>
      <c r="K74" s="430">
        <v>84</v>
      </c>
      <c r="L74" s="430">
        <v>494</v>
      </c>
      <c r="M74" s="430">
        <v>110</v>
      </c>
      <c r="N74" s="430">
        <v>518</v>
      </c>
      <c r="O74" s="430">
        <v>547</v>
      </c>
      <c r="P74" s="430">
        <v>103</v>
      </c>
      <c r="Q74" s="430">
        <v>12</v>
      </c>
      <c r="R74" s="430">
        <v>32</v>
      </c>
      <c r="S74" s="430">
        <v>103</v>
      </c>
      <c r="T74" s="430">
        <v>67</v>
      </c>
      <c r="U74" s="430">
        <v>44</v>
      </c>
      <c r="V74" s="430">
        <v>47</v>
      </c>
      <c r="W74" s="1392">
        <v>61</v>
      </c>
      <c r="X74" s="43"/>
      <c r="Y74" s="43"/>
      <c r="Z74" s="43"/>
      <c r="AA74" s="43"/>
      <c r="AB74" s="43"/>
      <c r="AC74" s="43"/>
      <c r="AD74" s="43"/>
      <c r="AE74" s="43"/>
      <c r="AF74" s="43"/>
      <c r="AG74" s="43"/>
      <c r="AH74" s="43"/>
      <c r="AI74" s="43"/>
      <c r="AJ74" s="43"/>
      <c r="AK74" s="43"/>
      <c r="AL74" s="43"/>
      <c r="AM74" s="43"/>
      <c r="AN74" s="43"/>
      <c r="AO74" s="43"/>
      <c r="AP74" s="43"/>
    </row>
    <row r="75" spans="1:42" s="50" customFormat="1" ht="20.25" customHeight="1" x14ac:dyDescent="0.15">
      <c r="A75" s="1395"/>
      <c r="B75" s="52"/>
      <c r="C75" s="398"/>
      <c r="D75" s="395"/>
      <c r="E75" s="388" t="s">
        <v>330</v>
      </c>
      <c r="F75" s="389">
        <v>10540</v>
      </c>
      <c r="G75" s="389">
        <v>3437</v>
      </c>
      <c r="H75" s="389">
        <v>838</v>
      </c>
      <c r="I75" s="389">
        <v>420</v>
      </c>
      <c r="J75" s="389">
        <v>543</v>
      </c>
      <c r="K75" s="389">
        <v>349</v>
      </c>
      <c r="L75" s="389">
        <v>823</v>
      </c>
      <c r="M75" s="389">
        <v>422</v>
      </c>
      <c r="N75" s="389">
        <v>1086</v>
      </c>
      <c r="O75" s="389">
        <v>1155</v>
      </c>
      <c r="P75" s="389">
        <v>261</v>
      </c>
      <c r="Q75" s="389">
        <v>60</v>
      </c>
      <c r="R75" s="389">
        <v>159</v>
      </c>
      <c r="S75" s="389">
        <v>334</v>
      </c>
      <c r="T75" s="389">
        <v>152</v>
      </c>
      <c r="U75" s="389">
        <v>155</v>
      </c>
      <c r="V75" s="389">
        <v>115</v>
      </c>
      <c r="W75" s="1377">
        <v>231</v>
      </c>
      <c r="X75" s="43"/>
      <c r="Y75" s="43"/>
      <c r="Z75" s="43"/>
      <c r="AA75" s="43"/>
      <c r="AB75" s="43"/>
      <c r="AC75" s="43"/>
      <c r="AD75" s="43"/>
      <c r="AE75" s="43"/>
      <c r="AF75" s="43"/>
      <c r="AG75" s="43"/>
      <c r="AH75" s="43"/>
      <c r="AI75" s="43"/>
      <c r="AJ75" s="43"/>
      <c r="AK75" s="43"/>
      <c r="AL75" s="43"/>
      <c r="AM75" s="43"/>
      <c r="AN75" s="43"/>
      <c r="AO75" s="43"/>
      <c r="AP75" s="43"/>
    </row>
    <row r="76" spans="1:42" s="50" customFormat="1" ht="20.25" customHeight="1" x14ac:dyDescent="0.15">
      <c r="A76" s="1384" t="s">
        <v>1633</v>
      </c>
      <c r="B76" s="52"/>
      <c r="C76" s="396"/>
      <c r="D76" s="399" t="s">
        <v>331</v>
      </c>
      <c r="E76" s="388" t="s">
        <v>332</v>
      </c>
      <c r="F76" s="430">
        <v>23088</v>
      </c>
      <c r="G76" s="430">
        <v>7725</v>
      </c>
      <c r="H76" s="430">
        <v>2058</v>
      </c>
      <c r="I76" s="430">
        <v>764</v>
      </c>
      <c r="J76" s="430">
        <v>629</v>
      </c>
      <c r="K76" s="430">
        <v>413</v>
      </c>
      <c r="L76" s="430">
        <v>2020</v>
      </c>
      <c r="M76" s="430">
        <v>921</v>
      </c>
      <c r="N76" s="430">
        <v>3497</v>
      </c>
      <c r="O76" s="430">
        <v>2827</v>
      </c>
      <c r="P76" s="430">
        <v>543</v>
      </c>
      <c r="Q76" s="430">
        <v>46</v>
      </c>
      <c r="R76" s="430">
        <v>153</v>
      </c>
      <c r="S76" s="430">
        <v>488</v>
      </c>
      <c r="T76" s="430">
        <v>200</v>
      </c>
      <c r="U76" s="430">
        <v>290</v>
      </c>
      <c r="V76" s="430">
        <v>244</v>
      </c>
      <c r="W76" s="1392">
        <v>270</v>
      </c>
      <c r="X76" s="43"/>
      <c r="Y76" s="43"/>
      <c r="Z76" s="43"/>
      <c r="AA76" s="43"/>
      <c r="AB76" s="43"/>
      <c r="AC76" s="43"/>
      <c r="AD76" s="43"/>
      <c r="AE76" s="43"/>
      <c r="AF76" s="43"/>
      <c r="AG76" s="43"/>
      <c r="AH76" s="43"/>
      <c r="AI76" s="43"/>
      <c r="AJ76" s="43"/>
      <c r="AK76" s="43"/>
      <c r="AL76" s="43"/>
      <c r="AM76" s="43"/>
      <c r="AN76" s="43"/>
      <c r="AO76" s="43"/>
      <c r="AP76" s="43"/>
    </row>
    <row r="77" spans="1:42" s="50" customFormat="1" ht="20.25" customHeight="1" x14ac:dyDescent="0.15">
      <c r="A77" s="1396"/>
      <c r="B77" s="52"/>
      <c r="C77" s="398"/>
      <c r="D77" s="399"/>
      <c r="E77" s="388" t="s">
        <v>333</v>
      </c>
      <c r="F77" s="430">
        <v>23879</v>
      </c>
      <c r="G77" s="430">
        <v>7932</v>
      </c>
      <c r="H77" s="430">
        <v>2206</v>
      </c>
      <c r="I77" s="430">
        <v>948</v>
      </c>
      <c r="J77" s="430">
        <v>876</v>
      </c>
      <c r="K77" s="430">
        <v>527</v>
      </c>
      <c r="L77" s="430">
        <v>1961</v>
      </c>
      <c r="M77" s="430">
        <v>919</v>
      </c>
      <c r="N77" s="430">
        <v>3168</v>
      </c>
      <c r="O77" s="430">
        <v>2782</v>
      </c>
      <c r="P77" s="430">
        <v>552</v>
      </c>
      <c r="Q77" s="430">
        <v>71</v>
      </c>
      <c r="R77" s="430">
        <v>235</v>
      </c>
      <c r="S77" s="430">
        <v>524</v>
      </c>
      <c r="T77" s="430">
        <v>277</v>
      </c>
      <c r="U77" s="430">
        <v>318</v>
      </c>
      <c r="V77" s="430">
        <v>221</v>
      </c>
      <c r="W77" s="1392">
        <v>362</v>
      </c>
      <c r="X77" s="43"/>
      <c r="Y77" s="43"/>
      <c r="Z77" s="43"/>
      <c r="AA77" s="43"/>
      <c r="AB77" s="43"/>
      <c r="AC77" s="43"/>
      <c r="AD77" s="43"/>
      <c r="AE77" s="43"/>
      <c r="AF77" s="43"/>
      <c r="AG77" s="43"/>
      <c r="AH77" s="43"/>
      <c r="AI77" s="43"/>
      <c r="AJ77" s="43"/>
      <c r="AK77" s="43"/>
      <c r="AL77" s="43"/>
      <c r="AM77" s="43"/>
      <c r="AN77" s="43"/>
      <c r="AO77" s="43"/>
      <c r="AP77" s="43"/>
    </row>
    <row r="78" spans="1:42" s="50" customFormat="1" ht="20.25" customHeight="1" x14ac:dyDescent="0.15">
      <c r="A78" s="1397" t="s">
        <v>1650</v>
      </c>
      <c r="B78" s="52"/>
      <c r="C78" s="400"/>
      <c r="D78" s="397"/>
      <c r="E78" s="388" t="s">
        <v>334</v>
      </c>
      <c r="F78" s="389">
        <v>2584</v>
      </c>
      <c r="G78" s="389">
        <v>969</v>
      </c>
      <c r="H78" s="389">
        <v>223</v>
      </c>
      <c r="I78" s="389">
        <v>92</v>
      </c>
      <c r="J78" s="389">
        <v>77</v>
      </c>
      <c r="K78" s="389">
        <v>39</v>
      </c>
      <c r="L78" s="389">
        <v>277</v>
      </c>
      <c r="M78" s="389">
        <v>62</v>
      </c>
      <c r="N78" s="389">
        <v>277</v>
      </c>
      <c r="O78" s="389">
        <v>299</v>
      </c>
      <c r="P78" s="389">
        <v>53</v>
      </c>
      <c r="Q78" s="389">
        <v>5</v>
      </c>
      <c r="R78" s="389">
        <v>23</v>
      </c>
      <c r="S78" s="389">
        <v>63</v>
      </c>
      <c r="T78" s="389">
        <v>37</v>
      </c>
      <c r="U78" s="389">
        <v>38</v>
      </c>
      <c r="V78" s="389">
        <v>24</v>
      </c>
      <c r="W78" s="1377">
        <v>26</v>
      </c>
      <c r="X78" s="43"/>
      <c r="Y78" s="43"/>
      <c r="Z78" s="43"/>
      <c r="AA78" s="43"/>
      <c r="AB78" s="43"/>
      <c r="AC78" s="43"/>
      <c r="AD78" s="43"/>
      <c r="AE78" s="43"/>
      <c r="AF78" s="43"/>
      <c r="AG78" s="43"/>
      <c r="AH78" s="43"/>
      <c r="AI78" s="43"/>
      <c r="AJ78" s="43"/>
      <c r="AK78" s="43"/>
      <c r="AL78" s="43"/>
      <c r="AM78" s="43"/>
      <c r="AN78" s="43"/>
      <c r="AO78" s="43"/>
      <c r="AP78" s="43"/>
    </row>
    <row r="79" spans="1:42" s="50" customFormat="1" ht="20.25" customHeight="1" x14ac:dyDescent="0.15">
      <c r="A79" s="1393"/>
      <c r="B79" s="52"/>
      <c r="C79" s="401"/>
      <c r="D79" s="395"/>
      <c r="E79" s="402" t="s">
        <v>335</v>
      </c>
      <c r="F79" s="389">
        <v>913</v>
      </c>
      <c r="G79" s="389">
        <v>345</v>
      </c>
      <c r="H79" s="389">
        <v>91</v>
      </c>
      <c r="I79" s="389">
        <v>19</v>
      </c>
      <c r="J79" s="389">
        <v>27</v>
      </c>
      <c r="K79" s="389">
        <v>19</v>
      </c>
      <c r="L79" s="389">
        <v>83</v>
      </c>
      <c r="M79" s="389">
        <v>37</v>
      </c>
      <c r="N79" s="389">
        <v>94</v>
      </c>
      <c r="O79" s="389">
        <v>110</v>
      </c>
      <c r="P79" s="389">
        <v>20</v>
      </c>
      <c r="Q79" s="389">
        <v>2</v>
      </c>
      <c r="R79" s="389">
        <v>9</v>
      </c>
      <c r="S79" s="389">
        <v>16</v>
      </c>
      <c r="T79" s="389">
        <v>5</v>
      </c>
      <c r="U79" s="389">
        <v>14</v>
      </c>
      <c r="V79" s="389">
        <v>9</v>
      </c>
      <c r="W79" s="1377">
        <v>13</v>
      </c>
      <c r="X79" s="43"/>
      <c r="Y79" s="43"/>
      <c r="Z79" s="43"/>
      <c r="AA79" s="43"/>
      <c r="AB79" s="43"/>
      <c r="AC79" s="43"/>
      <c r="AD79" s="43"/>
      <c r="AE79" s="43"/>
      <c r="AF79" s="43"/>
      <c r="AG79" s="43"/>
      <c r="AH79" s="43"/>
      <c r="AI79" s="43"/>
      <c r="AJ79" s="43"/>
      <c r="AK79" s="43"/>
      <c r="AL79" s="43"/>
      <c r="AM79" s="43"/>
      <c r="AN79" s="43"/>
      <c r="AO79" s="43"/>
      <c r="AP79" s="43"/>
    </row>
    <row r="80" spans="1:42" s="50" customFormat="1" ht="20.25" customHeight="1" x14ac:dyDescent="0.15">
      <c r="A80" s="1384" t="s">
        <v>1634</v>
      </c>
      <c r="B80" s="52"/>
      <c r="C80" s="396"/>
      <c r="D80" s="397" t="s">
        <v>336</v>
      </c>
      <c r="E80" s="402" t="s">
        <v>337</v>
      </c>
      <c r="F80" s="389">
        <v>731805</v>
      </c>
      <c r="G80" s="389">
        <v>252733</v>
      </c>
      <c r="H80" s="389">
        <v>60955</v>
      </c>
      <c r="I80" s="389">
        <v>27266</v>
      </c>
      <c r="J80" s="389">
        <v>28165</v>
      </c>
      <c r="K80" s="389">
        <v>20253</v>
      </c>
      <c r="L80" s="389">
        <v>67035</v>
      </c>
      <c r="M80" s="389">
        <v>25847</v>
      </c>
      <c r="N80" s="389">
        <v>78312</v>
      </c>
      <c r="O80" s="389">
        <v>85464</v>
      </c>
      <c r="P80" s="389">
        <v>18140</v>
      </c>
      <c r="Q80" s="389">
        <v>2075</v>
      </c>
      <c r="R80" s="389">
        <v>8961</v>
      </c>
      <c r="S80" s="389">
        <v>18621</v>
      </c>
      <c r="T80" s="389">
        <v>8409</v>
      </c>
      <c r="U80" s="389">
        <v>9523</v>
      </c>
      <c r="V80" s="389">
        <v>7364</v>
      </c>
      <c r="W80" s="1377">
        <v>12682</v>
      </c>
      <c r="X80" s="43"/>
      <c r="Y80" s="43"/>
      <c r="Z80" s="43"/>
      <c r="AA80" s="43"/>
      <c r="AB80" s="43"/>
      <c r="AC80" s="43"/>
      <c r="AD80" s="43"/>
      <c r="AE80" s="43"/>
      <c r="AF80" s="43"/>
      <c r="AG80" s="43"/>
      <c r="AH80" s="43"/>
      <c r="AI80" s="43"/>
      <c r="AJ80" s="43"/>
      <c r="AK80" s="43"/>
      <c r="AL80" s="43"/>
      <c r="AM80" s="43"/>
      <c r="AN80" s="43"/>
      <c r="AO80" s="43"/>
      <c r="AP80" s="43"/>
    </row>
    <row r="81" spans="1:42" s="50" customFormat="1" ht="20.25" customHeight="1" x14ac:dyDescent="0.15">
      <c r="A81" s="1384"/>
      <c r="B81" s="52"/>
      <c r="C81" s="403"/>
      <c r="D81" s="399"/>
      <c r="E81" s="402" t="s">
        <v>338</v>
      </c>
      <c r="F81" s="389">
        <v>358048</v>
      </c>
      <c r="G81" s="389">
        <v>123466</v>
      </c>
      <c r="H81" s="389">
        <v>30063</v>
      </c>
      <c r="I81" s="389">
        <v>13519</v>
      </c>
      <c r="J81" s="389">
        <v>13501</v>
      </c>
      <c r="K81" s="389">
        <v>9698</v>
      </c>
      <c r="L81" s="389">
        <v>32858</v>
      </c>
      <c r="M81" s="389">
        <v>12336</v>
      </c>
      <c r="N81" s="389">
        <v>38739</v>
      </c>
      <c r="O81" s="389">
        <v>41444</v>
      </c>
      <c r="P81" s="389">
        <v>8836</v>
      </c>
      <c r="Q81" s="389">
        <v>1047</v>
      </c>
      <c r="R81" s="389">
        <v>4323</v>
      </c>
      <c r="S81" s="389">
        <v>9036</v>
      </c>
      <c r="T81" s="389">
        <v>4280</v>
      </c>
      <c r="U81" s="389">
        <v>5043</v>
      </c>
      <c r="V81" s="389">
        <v>3710</v>
      </c>
      <c r="W81" s="1377">
        <v>6149</v>
      </c>
      <c r="X81" s="43"/>
      <c r="Y81" s="43"/>
      <c r="Z81" s="43"/>
      <c r="AA81" s="43"/>
      <c r="AB81" s="43"/>
      <c r="AC81" s="43"/>
      <c r="AD81" s="43"/>
      <c r="AE81" s="43"/>
      <c r="AF81" s="43"/>
      <c r="AG81" s="43"/>
      <c r="AH81" s="43"/>
      <c r="AI81" s="43"/>
      <c r="AJ81" s="43"/>
      <c r="AK81" s="43"/>
      <c r="AL81" s="43"/>
      <c r="AM81" s="43"/>
      <c r="AN81" s="43"/>
      <c r="AO81" s="43"/>
      <c r="AP81" s="43"/>
    </row>
    <row r="82" spans="1:42" s="50" customFormat="1" ht="20.25" customHeight="1" x14ac:dyDescent="0.15">
      <c r="A82" s="1398"/>
      <c r="B82" s="52"/>
      <c r="C82" s="398"/>
      <c r="D82" s="395"/>
      <c r="E82" s="402" t="s">
        <v>339</v>
      </c>
      <c r="F82" s="389">
        <v>373757</v>
      </c>
      <c r="G82" s="389">
        <v>129267</v>
      </c>
      <c r="H82" s="389">
        <v>30892</v>
      </c>
      <c r="I82" s="389">
        <v>13747</v>
      </c>
      <c r="J82" s="389">
        <v>14664</v>
      </c>
      <c r="K82" s="389">
        <v>10555</v>
      </c>
      <c r="L82" s="389">
        <v>34177</v>
      </c>
      <c r="M82" s="389">
        <v>13511</v>
      </c>
      <c r="N82" s="389">
        <v>39573</v>
      </c>
      <c r="O82" s="389">
        <v>44020</v>
      </c>
      <c r="P82" s="389">
        <v>9304</v>
      </c>
      <c r="Q82" s="389">
        <v>1028</v>
      </c>
      <c r="R82" s="389">
        <v>4638</v>
      </c>
      <c r="S82" s="389">
        <v>9585</v>
      </c>
      <c r="T82" s="389">
        <v>4129</v>
      </c>
      <c r="U82" s="389">
        <v>4480</v>
      </c>
      <c r="V82" s="389">
        <v>3654</v>
      </c>
      <c r="W82" s="1377">
        <v>6533</v>
      </c>
      <c r="X82" s="43"/>
      <c r="Y82" s="43"/>
      <c r="Z82" s="43"/>
      <c r="AA82" s="43"/>
      <c r="AB82" s="43"/>
      <c r="AC82" s="43"/>
      <c r="AD82" s="43"/>
      <c r="AE82" s="43"/>
      <c r="AF82" s="43"/>
      <c r="AG82" s="43"/>
      <c r="AH82" s="43"/>
      <c r="AI82" s="43"/>
      <c r="AJ82" s="43"/>
      <c r="AK82" s="43"/>
      <c r="AL82" s="43"/>
      <c r="AM82" s="43"/>
      <c r="AN82" s="43"/>
      <c r="AO82" s="43"/>
      <c r="AP82" s="43"/>
    </row>
    <row r="83" spans="1:42" s="50" customFormat="1" ht="20.25" customHeight="1" x14ac:dyDescent="0.15">
      <c r="A83" s="1384" t="s">
        <v>1631</v>
      </c>
      <c r="B83" s="52"/>
      <c r="C83" s="396"/>
      <c r="D83" s="397" t="s">
        <v>340</v>
      </c>
      <c r="E83" s="388" t="s">
        <v>341</v>
      </c>
      <c r="F83" s="1296">
        <v>43107</v>
      </c>
      <c r="G83" s="1296">
        <v>15103</v>
      </c>
      <c r="H83" s="1296">
        <v>3454</v>
      </c>
      <c r="I83" s="1296">
        <v>1605</v>
      </c>
      <c r="J83" s="1296">
        <v>1396</v>
      </c>
      <c r="K83" s="1296">
        <v>1011</v>
      </c>
      <c r="L83" s="1296">
        <v>4435</v>
      </c>
      <c r="M83" s="1296">
        <v>1342</v>
      </c>
      <c r="N83" s="1296">
        <v>4774</v>
      </c>
      <c r="O83" s="1296">
        <v>5241</v>
      </c>
      <c r="P83" s="1296">
        <v>930</v>
      </c>
      <c r="Q83" s="1296">
        <v>84</v>
      </c>
      <c r="R83" s="1296">
        <v>511</v>
      </c>
      <c r="S83" s="1296">
        <v>1028</v>
      </c>
      <c r="T83" s="1296">
        <v>471</v>
      </c>
      <c r="U83" s="1296">
        <v>532</v>
      </c>
      <c r="V83" s="1296">
        <v>457</v>
      </c>
      <c r="W83" s="1399">
        <v>733</v>
      </c>
      <c r="X83" s="43"/>
      <c r="Y83" s="43"/>
      <c r="Z83" s="43"/>
      <c r="AA83" s="43"/>
      <c r="AB83" s="43"/>
      <c r="AC83" s="43"/>
      <c r="AD83" s="43"/>
      <c r="AE83" s="43"/>
      <c r="AF83" s="43"/>
      <c r="AG83" s="43"/>
      <c r="AH83" s="43"/>
      <c r="AI83" s="43"/>
      <c r="AJ83" s="43"/>
      <c r="AK83" s="43"/>
      <c r="AL83" s="43"/>
      <c r="AM83" s="43"/>
      <c r="AN83" s="43"/>
      <c r="AO83" s="43"/>
      <c r="AP83" s="43"/>
    </row>
    <row r="84" spans="1:42" s="50" customFormat="1" ht="20.25" customHeight="1" x14ac:dyDescent="0.15">
      <c r="A84" s="1384"/>
      <c r="B84" s="52"/>
      <c r="C84" s="403"/>
      <c r="D84" s="399"/>
      <c r="E84" s="388" t="s">
        <v>342</v>
      </c>
      <c r="F84" s="1296">
        <v>35806</v>
      </c>
      <c r="G84" s="1296">
        <v>12826</v>
      </c>
      <c r="H84" s="1296">
        <v>2928</v>
      </c>
      <c r="I84" s="1296">
        <v>1175</v>
      </c>
      <c r="J84" s="1296">
        <v>1122</v>
      </c>
      <c r="K84" s="1296">
        <v>875</v>
      </c>
      <c r="L84" s="1296">
        <v>3545</v>
      </c>
      <c r="M84" s="1296">
        <v>1113</v>
      </c>
      <c r="N84" s="1296">
        <v>3878</v>
      </c>
      <c r="O84" s="1296">
        <v>4405</v>
      </c>
      <c r="P84" s="1296">
        <v>991</v>
      </c>
      <c r="Q84" s="1296">
        <v>61</v>
      </c>
      <c r="R84" s="1296">
        <v>425</v>
      </c>
      <c r="S84" s="1296">
        <v>857</v>
      </c>
      <c r="T84" s="1296">
        <v>354</v>
      </c>
      <c r="U84" s="1296">
        <v>405</v>
      </c>
      <c r="V84" s="1296">
        <v>329</v>
      </c>
      <c r="W84" s="1399">
        <v>517</v>
      </c>
      <c r="X84" s="43"/>
      <c r="Y84" s="43"/>
      <c r="Z84" s="43"/>
      <c r="AA84" s="43"/>
      <c r="AB84" s="43"/>
      <c r="AC84" s="43"/>
      <c r="AD84" s="43"/>
      <c r="AE84" s="43"/>
      <c r="AF84" s="43"/>
      <c r="AG84" s="43"/>
      <c r="AH84" s="43"/>
      <c r="AI84" s="43"/>
      <c r="AJ84" s="43"/>
      <c r="AK84" s="43"/>
      <c r="AL84" s="43"/>
      <c r="AM84" s="43"/>
      <c r="AN84" s="43"/>
      <c r="AO84" s="43"/>
      <c r="AP84" s="43"/>
    </row>
    <row r="85" spans="1:42" s="50" customFormat="1" ht="20.25" customHeight="1" x14ac:dyDescent="0.15">
      <c r="A85" s="1384"/>
      <c r="B85" s="52"/>
      <c r="C85" s="403"/>
      <c r="D85" s="399"/>
      <c r="E85" s="388" t="s">
        <v>343</v>
      </c>
      <c r="F85" s="1296">
        <v>32600</v>
      </c>
      <c r="G85" s="1296">
        <v>11766</v>
      </c>
      <c r="H85" s="1296">
        <v>2565</v>
      </c>
      <c r="I85" s="1296">
        <v>1263</v>
      </c>
      <c r="J85" s="1296">
        <v>802</v>
      </c>
      <c r="K85" s="1296">
        <v>616</v>
      </c>
      <c r="L85" s="1296">
        <v>3190</v>
      </c>
      <c r="M85" s="1296">
        <v>995</v>
      </c>
      <c r="N85" s="1296">
        <v>3990</v>
      </c>
      <c r="O85" s="1296">
        <v>3815</v>
      </c>
      <c r="P85" s="1296">
        <v>1078</v>
      </c>
      <c r="Q85" s="1296">
        <v>77</v>
      </c>
      <c r="R85" s="1296">
        <v>264</v>
      </c>
      <c r="S85" s="1296">
        <v>664</v>
      </c>
      <c r="T85" s="1296">
        <v>359</v>
      </c>
      <c r="U85" s="1296">
        <v>460</v>
      </c>
      <c r="V85" s="1296">
        <v>324</v>
      </c>
      <c r="W85" s="1399">
        <v>372</v>
      </c>
      <c r="X85" s="43"/>
      <c r="Y85" s="43"/>
      <c r="Z85" s="43"/>
      <c r="AA85" s="43"/>
      <c r="AB85" s="43"/>
      <c r="AC85" s="43"/>
      <c r="AD85" s="43"/>
      <c r="AE85" s="43"/>
      <c r="AF85" s="43"/>
      <c r="AG85" s="43"/>
      <c r="AH85" s="43"/>
      <c r="AI85" s="43"/>
      <c r="AJ85" s="43"/>
      <c r="AK85" s="43"/>
      <c r="AL85" s="43"/>
      <c r="AM85" s="43"/>
      <c r="AN85" s="43"/>
      <c r="AO85" s="43"/>
      <c r="AP85" s="43"/>
    </row>
    <row r="86" spans="1:42" s="50" customFormat="1" ht="20.25" customHeight="1" x14ac:dyDescent="0.15">
      <c r="A86" s="1384"/>
      <c r="B86" s="52"/>
      <c r="C86" s="403"/>
      <c r="D86" s="399"/>
      <c r="E86" s="388" t="s">
        <v>344</v>
      </c>
      <c r="F86" s="1296">
        <v>39863</v>
      </c>
      <c r="G86" s="1296">
        <v>14032</v>
      </c>
      <c r="H86" s="1296">
        <v>3476</v>
      </c>
      <c r="I86" s="1296">
        <v>1377</v>
      </c>
      <c r="J86" s="1296">
        <v>1375</v>
      </c>
      <c r="K86" s="1296">
        <v>987</v>
      </c>
      <c r="L86" s="1296">
        <v>3861</v>
      </c>
      <c r="M86" s="1296">
        <v>1349</v>
      </c>
      <c r="N86" s="1296">
        <v>4547</v>
      </c>
      <c r="O86" s="1296">
        <v>4524</v>
      </c>
      <c r="P86" s="1296">
        <v>885</v>
      </c>
      <c r="Q86" s="1296">
        <v>103</v>
      </c>
      <c r="R86" s="1296">
        <v>459</v>
      </c>
      <c r="S86" s="1296">
        <v>955</v>
      </c>
      <c r="T86" s="1296">
        <v>442</v>
      </c>
      <c r="U86" s="1296">
        <v>515</v>
      </c>
      <c r="V86" s="1296">
        <v>386</v>
      </c>
      <c r="W86" s="1399">
        <v>590</v>
      </c>
      <c r="X86" s="43"/>
      <c r="Y86" s="43"/>
      <c r="Z86" s="43"/>
      <c r="AA86" s="43"/>
      <c r="AB86" s="43"/>
      <c r="AC86" s="43"/>
      <c r="AD86" s="43"/>
      <c r="AE86" s="43"/>
      <c r="AF86" s="43"/>
      <c r="AG86" s="43"/>
      <c r="AH86" s="43"/>
      <c r="AI86" s="43"/>
      <c r="AJ86" s="43"/>
      <c r="AK86" s="43"/>
      <c r="AL86" s="43"/>
      <c r="AM86" s="43"/>
      <c r="AN86" s="43"/>
      <c r="AO86" s="43"/>
      <c r="AP86" s="43"/>
    </row>
    <row r="87" spans="1:42" s="50" customFormat="1" ht="20.25" customHeight="1" x14ac:dyDescent="0.15">
      <c r="A87" s="1384"/>
      <c r="B87" s="52"/>
      <c r="C87" s="403"/>
      <c r="D87" s="399"/>
      <c r="E87" s="388" t="s">
        <v>345</v>
      </c>
      <c r="F87" s="1296">
        <v>52507</v>
      </c>
      <c r="G87" s="1296">
        <v>18167</v>
      </c>
      <c r="H87" s="1296">
        <v>4525</v>
      </c>
      <c r="I87" s="1296">
        <v>1829</v>
      </c>
      <c r="J87" s="1296">
        <v>1917</v>
      </c>
      <c r="K87" s="1296">
        <v>1326</v>
      </c>
      <c r="L87" s="1296">
        <v>5160</v>
      </c>
      <c r="M87" s="1296">
        <v>1707</v>
      </c>
      <c r="N87" s="1296">
        <v>5845</v>
      </c>
      <c r="O87" s="1296">
        <v>6223</v>
      </c>
      <c r="P87" s="1296">
        <v>1168</v>
      </c>
      <c r="Q87" s="1296">
        <v>132</v>
      </c>
      <c r="R87" s="1296">
        <v>538</v>
      </c>
      <c r="S87" s="1296">
        <v>1243</v>
      </c>
      <c r="T87" s="1296">
        <v>587</v>
      </c>
      <c r="U87" s="1296">
        <v>772</v>
      </c>
      <c r="V87" s="1296">
        <v>516</v>
      </c>
      <c r="W87" s="1399">
        <v>852</v>
      </c>
      <c r="X87" s="43"/>
      <c r="Y87" s="43"/>
      <c r="Z87" s="43"/>
      <c r="AA87" s="43"/>
      <c r="AB87" s="43"/>
      <c r="AC87" s="43"/>
      <c r="AD87" s="43"/>
      <c r="AE87" s="43"/>
      <c r="AF87" s="43"/>
      <c r="AG87" s="43"/>
      <c r="AH87" s="43"/>
      <c r="AI87" s="43"/>
      <c r="AJ87" s="43"/>
      <c r="AK87" s="43"/>
      <c r="AL87" s="43"/>
      <c r="AM87" s="43"/>
      <c r="AN87" s="43"/>
      <c r="AO87" s="43"/>
      <c r="AP87" s="43"/>
    </row>
    <row r="88" spans="1:42" s="50" customFormat="1" ht="20.25" customHeight="1" x14ac:dyDescent="0.15">
      <c r="A88" s="1384"/>
      <c r="B88" s="52"/>
      <c r="C88" s="403"/>
      <c r="D88" s="399"/>
      <c r="E88" s="388" t="s">
        <v>346</v>
      </c>
      <c r="F88" s="1296">
        <v>47050</v>
      </c>
      <c r="G88" s="1296">
        <v>16070</v>
      </c>
      <c r="H88" s="1296">
        <v>4152</v>
      </c>
      <c r="I88" s="1296">
        <v>1783</v>
      </c>
      <c r="J88" s="1296">
        <v>1827</v>
      </c>
      <c r="K88" s="1296">
        <v>1202</v>
      </c>
      <c r="L88" s="1296">
        <v>4108</v>
      </c>
      <c r="M88" s="1296">
        <v>1712</v>
      </c>
      <c r="N88" s="1296">
        <v>4861</v>
      </c>
      <c r="O88" s="1296">
        <v>5572</v>
      </c>
      <c r="P88" s="1296">
        <v>1120</v>
      </c>
      <c r="Q88" s="1296">
        <v>158</v>
      </c>
      <c r="R88" s="1296">
        <v>570</v>
      </c>
      <c r="S88" s="1296">
        <v>1240</v>
      </c>
      <c r="T88" s="1296">
        <v>599</v>
      </c>
      <c r="U88" s="1296">
        <v>661</v>
      </c>
      <c r="V88" s="1296">
        <v>543</v>
      </c>
      <c r="W88" s="1399">
        <v>872</v>
      </c>
      <c r="X88" s="43"/>
      <c r="Y88" s="43"/>
      <c r="Z88" s="43"/>
      <c r="AA88" s="43"/>
      <c r="AB88" s="43"/>
      <c r="AC88" s="43"/>
      <c r="AD88" s="43"/>
      <c r="AE88" s="43"/>
      <c r="AF88" s="43"/>
      <c r="AG88" s="43"/>
      <c r="AH88" s="43"/>
      <c r="AI88" s="43"/>
      <c r="AJ88" s="43"/>
      <c r="AK88" s="43"/>
      <c r="AL88" s="43"/>
      <c r="AM88" s="43"/>
      <c r="AN88" s="43"/>
      <c r="AO88" s="43"/>
      <c r="AP88" s="43"/>
    </row>
    <row r="89" spans="1:42" s="50" customFormat="1" ht="20.25" customHeight="1" x14ac:dyDescent="0.15">
      <c r="A89" s="1384"/>
      <c r="B89" s="52"/>
      <c r="C89" s="403"/>
      <c r="D89" s="399"/>
      <c r="E89" s="388" t="s">
        <v>347</v>
      </c>
      <c r="F89" s="1296">
        <v>100765</v>
      </c>
      <c r="G89" s="1296">
        <v>32635</v>
      </c>
      <c r="H89" s="1296">
        <v>8111</v>
      </c>
      <c r="I89" s="1296">
        <v>4000</v>
      </c>
      <c r="J89" s="1296">
        <v>4934</v>
      </c>
      <c r="K89" s="1296">
        <v>3587</v>
      </c>
      <c r="L89" s="1296">
        <v>8230</v>
      </c>
      <c r="M89" s="1296">
        <v>3944</v>
      </c>
      <c r="N89" s="1296">
        <v>10381</v>
      </c>
      <c r="O89" s="1296">
        <v>11279</v>
      </c>
      <c r="P89" s="1296">
        <v>2453</v>
      </c>
      <c r="Q89" s="1296">
        <v>432</v>
      </c>
      <c r="R89" s="1296">
        <v>1556</v>
      </c>
      <c r="S89" s="1296">
        <v>3034</v>
      </c>
      <c r="T89" s="1296">
        <v>1424</v>
      </c>
      <c r="U89" s="1296">
        <v>1454</v>
      </c>
      <c r="V89" s="1296">
        <v>1127</v>
      </c>
      <c r="W89" s="1399">
        <v>2184</v>
      </c>
    </row>
    <row r="90" spans="1:42" s="50" customFormat="1" ht="20.25" customHeight="1" x14ac:dyDescent="0.15">
      <c r="A90" s="1384"/>
      <c r="B90" s="52"/>
      <c r="C90" s="398"/>
      <c r="D90" s="395"/>
      <c r="E90" s="388" t="s">
        <v>348</v>
      </c>
      <c r="F90" s="1296">
        <v>358048</v>
      </c>
      <c r="G90" s="1296">
        <v>123466</v>
      </c>
      <c r="H90" s="1296">
        <v>30063</v>
      </c>
      <c r="I90" s="1296">
        <v>13519</v>
      </c>
      <c r="J90" s="1296">
        <v>13501</v>
      </c>
      <c r="K90" s="1296">
        <v>9698</v>
      </c>
      <c r="L90" s="1296">
        <v>32858</v>
      </c>
      <c r="M90" s="1296">
        <v>12336</v>
      </c>
      <c r="N90" s="1296">
        <v>38739</v>
      </c>
      <c r="O90" s="1296">
        <v>41444</v>
      </c>
      <c r="P90" s="1296">
        <v>8836</v>
      </c>
      <c r="Q90" s="1296">
        <v>1047</v>
      </c>
      <c r="R90" s="1296">
        <v>4323</v>
      </c>
      <c r="S90" s="1296">
        <v>9036</v>
      </c>
      <c r="T90" s="1296">
        <v>4280</v>
      </c>
      <c r="U90" s="1296">
        <v>5043</v>
      </c>
      <c r="V90" s="1296">
        <v>3710</v>
      </c>
      <c r="W90" s="1399">
        <v>6149</v>
      </c>
    </row>
    <row r="91" spans="1:42" s="50" customFormat="1" ht="20.25" customHeight="1" x14ac:dyDescent="0.15">
      <c r="A91" s="1384"/>
      <c r="B91" s="52"/>
      <c r="C91" s="396"/>
      <c r="D91" s="399" t="s">
        <v>339</v>
      </c>
      <c r="E91" s="388" t="s">
        <v>341</v>
      </c>
      <c r="F91" s="1296">
        <v>40926</v>
      </c>
      <c r="G91" s="1296">
        <v>14036</v>
      </c>
      <c r="H91" s="1296">
        <v>3455</v>
      </c>
      <c r="I91" s="1296">
        <v>1521</v>
      </c>
      <c r="J91" s="1296">
        <v>1394</v>
      </c>
      <c r="K91" s="1296">
        <v>984</v>
      </c>
      <c r="L91" s="1296">
        <v>4202</v>
      </c>
      <c r="M91" s="1296">
        <v>1306</v>
      </c>
      <c r="N91" s="1296">
        <v>4475</v>
      </c>
      <c r="O91" s="1296">
        <v>5010</v>
      </c>
      <c r="P91" s="1296">
        <v>949</v>
      </c>
      <c r="Q91" s="1296">
        <v>74</v>
      </c>
      <c r="R91" s="1296">
        <v>446</v>
      </c>
      <c r="S91" s="1296">
        <v>977</v>
      </c>
      <c r="T91" s="1296">
        <v>406</v>
      </c>
      <c r="U91" s="1296">
        <v>497</v>
      </c>
      <c r="V91" s="1296">
        <v>475</v>
      </c>
      <c r="W91" s="1399">
        <v>719</v>
      </c>
    </row>
    <row r="92" spans="1:42" s="50" customFormat="1" ht="20.25" customHeight="1" x14ac:dyDescent="0.15">
      <c r="A92" s="1384"/>
      <c r="B92" s="52"/>
      <c r="C92" s="1385"/>
      <c r="D92" s="404"/>
      <c r="E92" s="388" t="s">
        <v>342</v>
      </c>
      <c r="F92" s="1296">
        <v>32723</v>
      </c>
      <c r="G92" s="1296">
        <v>11501</v>
      </c>
      <c r="H92" s="1296">
        <v>2582</v>
      </c>
      <c r="I92" s="1296">
        <v>998</v>
      </c>
      <c r="J92" s="1296">
        <v>1114</v>
      </c>
      <c r="K92" s="1296">
        <v>841</v>
      </c>
      <c r="L92" s="1296">
        <v>3343</v>
      </c>
      <c r="M92" s="1296">
        <v>1073</v>
      </c>
      <c r="N92" s="1296">
        <v>3565</v>
      </c>
      <c r="O92" s="1296">
        <v>4044</v>
      </c>
      <c r="P92" s="1296">
        <v>962</v>
      </c>
      <c r="Q92" s="1296">
        <v>56</v>
      </c>
      <c r="R92" s="1296">
        <v>341</v>
      </c>
      <c r="S92" s="1296">
        <v>854</v>
      </c>
      <c r="T92" s="1296">
        <v>299</v>
      </c>
      <c r="U92" s="1296">
        <v>349</v>
      </c>
      <c r="V92" s="1296">
        <v>298</v>
      </c>
      <c r="W92" s="1399">
        <v>503</v>
      </c>
    </row>
    <row r="93" spans="1:42" s="50" customFormat="1" ht="20.25" customHeight="1" x14ac:dyDescent="0.15">
      <c r="A93" s="1384"/>
      <c r="B93" s="52"/>
      <c r="C93" s="1385"/>
      <c r="D93" s="404"/>
      <c r="E93" s="388" t="s">
        <v>343</v>
      </c>
      <c r="F93" s="1296">
        <v>28955</v>
      </c>
      <c r="G93" s="1296">
        <v>10544</v>
      </c>
      <c r="H93" s="1296">
        <v>2345</v>
      </c>
      <c r="I93" s="1296">
        <v>933</v>
      </c>
      <c r="J93" s="1296">
        <v>735</v>
      </c>
      <c r="K93" s="1296">
        <v>614</v>
      </c>
      <c r="L93" s="1296">
        <v>2888</v>
      </c>
      <c r="M93" s="1296">
        <v>940</v>
      </c>
      <c r="N93" s="1296">
        <v>3604</v>
      </c>
      <c r="O93" s="1296">
        <v>3530</v>
      </c>
      <c r="P93" s="1296">
        <v>948</v>
      </c>
      <c r="Q93" s="1296">
        <v>45</v>
      </c>
      <c r="R93" s="1296">
        <v>245</v>
      </c>
      <c r="S93" s="1296">
        <v>549</v>
      </c>
      <c r="T93" s="1296">
        <v>255</v>
      </c>
      <c r="U93" s="1296">
        <v>269</v>
      </c>
      <c r="V93" s="1296">
        <v>204</v>
      </c>
      <c r="W93" s="1399">
        <v>307</v>
      </c>
    </row>
    <row r="94" spans="1:42" s="50" customFormat="1" ht="20.25" customHeight="1" x14ac:dyDescent="0.15">
      <c r="A94" s="1384"/>
      <c r="B94" s="52"/>
      <c r="C94" s="1385"/>
      <c r="D94" s="404"/>
      <c r="E94" s="388" t="s">
        <v>344</v>
      </c>
      <c r="F94" s="1296">
        <v>38080</v>
      </c>
      <c r="G94" s="1296">
        <v>13676</v>
      </c>
      <c r="H94" s="1296">
        <v>3237</v>
      </c>
      <c r="I94" s="1296">
        <v>1302</v>
      </c>
      <c r="J94" s="1296">
        <v>1295</v>
      </c>
      <c r="K94" s="1296">
        <v>929</v>
      </c>
      <c r="L94" s="1296">
        <v>3803</v>
      </c>
      <c r="M94" s="1296">
        <v>1297</v>
      </c>
      <c r="N94" s="1296">
        <v>4201</v>
      </c>
      <c r="O94" s="1296">
        <v>4515</v>
      </c>
      <c r="P94" s="1296">
        <v>821</v>
      </c>
      <c r="Q94" s="1296">
        <v>68</v>
      </c>
      <c r="R94" s="1296">
        <v>412</v>
      </c>
      <c r="S94" s="1296">
        <v>837</v>
      </c>
      <c r="T94" s="1296">
        <v>394</v>
      </c>
      <c r="U94" s="1296">
        <v>417</v>
      </c>
      <c r="V94" s="1296">
        <v>359</v>
      </c>
      <c r="W94" s="1399">
        <v>517</v>
      </c>
    </row>
    <row r="95" spans="1:42" s="50" customFormat="1" ht="20.25" customHeight="1" x14ac:dyDescent="0.15">
      <c r="A95" s="1384"/>
      <c r="B95" s="52"/>
      <c r="C95" s="1385"/>
      <c r="D95" s="404"/>
      <c r="E95" s="388" t="s">
        <v>345</v>
      </c>
      <c r="F95" s="1296">
        <v>50241</v>
      </c>
      <c r="G95" s="1296">
        <v>17759</v>
      </c>
      <c r="H95" s="1296">
        <v>4301</v>
      </c>
      <c r="I95" s="1296">
        <v>1726</v>
      </c>
      <c r="J95" s="1296">
        <v>1701</v>
      </c>
      <c r="K95" s="1296">
        <v>1269</v>
      </c>
      <c r="L95" s="1296">
        <v>4970</v>
      </c>
      <c r="M95" s="1296">
        <v>1655</v>
      </c>
      <c r="N95" s="1296">
        <v>5348</v>
      </c>
      <c r="O95" s="1296">
        <v>6150</v>
      </c>
      <c r="P95" s="1296">
        <v>1169</v>
      </c>
      <c r="Q95" s="1296">
        <v>103</v>
      </c>
      <c r="R95" s="1296">
        <v>528</v>
      </c>
      <c r="S95" s="1296">
        <v>1201</v>
      </c>
      <c r="T95" s="1296">
        <v>472</v>
      </c>
      <c r="U95" s="1296">
        <v>628</v>
      </c>
      <c r="V95" s="1296">
        <v>437</v>
      </c>
      <c r="W95" s="1399">
        <v>824</v>
      </c>
    </row>
    <row r="96" spans="1:42" s="50" customFormat="1" ht="20.25" customHeight="1" x14ac:dyDescent="0.15">
      <c r="A96" s="1384"/>
      <c r="B96" s="52"/>
      <c r="C96" s="1385"/>
      <c r="D96" s="404"/>
      <c r="E96" s="388" t="s">
        <v>346</v>
      </c>
      <c r="F96" s="1296">
        <v>47869</v>
      </c>
      <c r="G96" s="1296">
        <v>16542</v>
      </c>
      <c r="H96" s="1296">
        <v>3928</v>
      </c>
      <c r="I96" s="1296">
        <v>1731</v>
      </c>
      <c r="J96" s="1296">
        <v>2004</v>
      </c>
      <c r="K96" s="1296">
        <v>1345</v>
      </c>
      <c r="L96" s="1296">
        <v>4159</v>
      </c>
      <c r="M96" s="1296">
        <v>1848</v>
      </c>
      <c r="N96" s="1296">
        <v>4835</v>
      </c>
      <c r="O96" s="1296">
        <v>5876</v>
      </c>
      <c r="P96" s="1296">
        <v>1187</v>
      </c>
      <c r="Q96" s="1296">
        <v>134</v>
      </c>
      <c r="R96" s="1296">
        <v>578</v>
      </c>
      <c r="S96" s="1296">
        <v>1281</v>
      </c>
      <c r="T96" s="1296">
        <v>500</v>
      </c>
      <c r="U96" s="1296">
        <v>569</v>
      </c>
      <c r="V96" s="1296">
        <v>458</v>
      </c>
      <c r="W96" s="1399">
        <v>894</v>
      </c>
    </row>
    <row r="97" spans="1:23" s="50" customFormat="1" ht="20.25" customHeight="1" x14ac:dyDescent="0.15">
      <c r="A97" s="1384"/>
      <c r="B97" s="52"/>
      <c r="C97" s="1385"/>
      <c r="D97" s="404"/>
      <c r="E97" s="388" t="s">
        <v>347</v>
      </c>
      <c r="F97" s="1296">
        <v>130662</v>
      </c>
      <c r="G97" s="1296">
        <v>43257</v>
      </c>
      <c r="H97" s="1296">
        <v>10437</v>
      </c>
      <c r="I97" s="1296">
        <v>5115</v>
      </c>
      <c r="J97" s="1296">
        <v>6367</v>
      </c>
      <c r="K97" s="1296">
        <v>4564</v>
      </c>
      <c r="L97" s="1296">
        <v>10603</v>
      </c>
      <c r="M97" s="1296">
        <v>5248</v>
      </c>
      <c r="N97" s="1296">
        <v>13282</v>
      </c>
      <c r="O97" s="1296">
        <v>14469</v>
      </c>
      <c r="P97" s="1296">
        <v>3129</v>
      </c>
      <c r="Q97" s="1296">
        <v>548</v>
      </c>
      <c r="R97" s="1296">
        <v>2088</v>
      </c>
      <c r="S97" s="1296">
        <v>3882</v>
      </c>
      <c r="T97" s="1296">
        <v>1775</v>
      </c>
      <c r="U97" s="1296">
        <v>1726</v>
      </c>
      <c r="V97" s="1296">
        <v>1418</v>
      </c>
      <c r="W97" s="1399">
        <v>2754</v>
      </c>
    </row>
    <row r="98" spans="1:23" s="50" customFormat="1" ht="20.25" customHeight="1" x14ac:dyDescent="0.15">
      <c r="A98" s="1400"/>
      <c r="B98" s="103"/>
      <c r="C98" s="405"/>
      <c r="D98" s="406"/>
      <c r="E98" s="407" t="s">
        <v>349</v>
      </c>
      <c r="F98" s="1297">
        <v>373757</v>
      </c>
      <c r="G98" s="1297">
        <v>129267</v>
      </c>
      <c r="H98" s="1297">
        <v>30892</v>
      </c>
      <c r="I98" s="1297">
        <v>13747</v>
      </c>
      <c r="J98" s="1297">
        <v>14664</v>
      </c>
      <c r="K98" s="1297">
        <v>10555</v>
      </c>
      <c r="L98" s="1297">
        <v>34177</v>
      </c>
      <c r="M98" s="1297">
        <v>13511</v>
      </c>
      <c r="N98" s="1297">
        <v>39573</v>
      </c>
      <c r="O98" s="1297">
        <v>44020</v>
      </c>
      <c r="P98" s="1297">
        <v>9304</v>
      </c>
      <c r="Q98" s="1297">
        <v>1028</v>
      </c>
      <c r="R98" s="1297">
        <v>4638</v>
      </c>
      <c r="S98" s="1297">
        <v>9585</v>
      </c>
      <c r="T98" s="1297">
        <v>4129</v>
      </c>
      <c r="U98" s="1297">
        <v>4480</v>
      </c>
      <c r="V98" s="1297">
        <v>3654</v>
      </c>
      <c r="W98" s="1401">
        <v>6533</v>
      </c>
    </row>
    <row r="99" spans="1:23" s="50" customFormat="1" ht="20.25" customHeight="1" x14ac:dyDescent="0.15">
      <c r="A99" s="1402" t="s">
        <v>350</v>
      </c>
      <c r="B99" s="52" t="s">
        <v>351</v>
      </c>
      <c r="C99" s="1385" t="s">
        <v>352</v>
      </c>
      <c r="D99" s="404" t="s">
        <v>353</v>
      </c>
      <c r="E99" s="386" t="s">
        <v>291</v>
      </c>
      <c r="F99" s="408" t="s">
        <v>354</v>
      </c>
      <c r="G99" s="408" t="s">
        <v>354</v>
      </c>
      <c r="H99" s="408" t="s">
        <v>354</v>
      </c>
      <c r="I99" s="408" t="s">
        <v>354</v>
      </c>
      <c r="J99" s="408" t="s">
        <v>354</v>
      </c>
      <c r="K99" s="408" t="s">
        <v>354</v>
      </c>
      <c r="L99" s="408" t="s">
        <v>354</v>
      </c>
      <c r="M99" s="408" t="s">
        <v>354</v>
      </c>
      <c r="N99" s="408" t="s">
        <v>354</v>
      </c>
      <c r="O99" s="408" t="s">
        <v>354</v>
      </c>
      <c r="P99" s="408" t="s">
        <v>354</v>
      </c>
      <c r="Q99" s="408" t="s">
        <v>354</v>
      </c>
      <c r="R99" s="408" t="s">
        <v>354</v>
      </c>
      <c r="S99" s="408" t="s">
        <v>354</v>
      </c>
      <c r="T99" s="408" t="s">
        <v>354</v>
      </c>
      <c r="U99" s="408" t="s">
        <v>354</v>
      </c>
      <c r="V99" s="408" t="s">
        <v>354</v>
      </c>
      <c r="W99" s="1403" t="s">
        <v>354</v>
      </c>
    </row>
    <row r="100" spans="1:23" s="50" customFormat="1" ht="20.25" customHeight="1" x14ac:dyDescent="0.15">
      <c r="A100" s="1384"/>
      <c r="B100" s="52"/>
      <c r="C100" s="1385"/>
      <c r="D100" s="404"/>
      <c r="E100" s="388" t="s">
        <v>355</v>
      </c>
      <c r="F100" s="409">
        <v>39859</v>
      </c>
      <c r="G100" s="409">
        <v>15338</v>
      </c>
      <c r="H100" s="409">
        <v>3184</v>
      </c>
      <c r="I100" s="409">
        <v>1722</v>
      </c>
      <c r="J100" s="409">
        <v>1737</v>
      </c>
      <c r="K100" s="409">
        <v>1091</v>
      </c>
      <c r="L100" s="409">
        <v>3399</v>
      </c>
      <c r="M100" s="409">
        <v>1242</v>
      </c>
      <c r="N100" s="409">
        <v>4151</v>
      </c>
      <c r="O100" s="409">
        <v>3592</v>
      </c>
      <c r="P100" s="410">
        <v>699</v>
      </c>
      <c r="Q100" s="410">
        <v>151</v>
      </c>
      <c r="R100" s="410">
        <v>382</v>
      </c>
      <c r="S100" s="410">
        <v>967</v>
      </c>
      <c r="T100" s="410">
        <v>483</v>
      </c>
      <c r="U100" s="410">
        <v>522</v>
      </c>
      <c r="V100" s="410">
        <v>463</v>
      </c>
      <c r="W100" s="1404">
        <v>736</v>
      </c>
    </row>
    <row r="101" spans="1:23" s="50" customFormat="1" ht="20.25" customHeight="1" x14ac:dyDescent="0.15">
      <c r="A101" s="1384"/>
      <c r="B101" s="52"/>
      <c r="C101" s="1385"/>
      <c r="D101" s="411"/>
      <c r="E101" s="388" t="s">
        <v>356</v>
      </c>
      <c r="F101" s="412" t="s">
        <v>357</v>
      </c>
      <c r="G101" s="412" t="s">
        <v>357</v>
      </c>
      <c r="H101" s="412" t="s">
        <v>357</v>
      </c>
      <c r="I101" s="412" t="s">
        <v>357</v>
      </c>
      <c r="J101" s="412" t="s">
        <v>357</v>
      </c>
      <c r="K101" s="412" t="s">
        <v>357</v>
      </c>
      <c r="L101" s="412" t="s">
        <v>357</v>
      </c>
      <c r="M101" s="412" t="s">
        <v>357</v>
      </c>
      <c r="N101" s="412" t="s">
        <v>357</v>
      </c>
      <c r="O101" s="412" t="s">
        <v>357</v>
      </c>
      <c r="P101" s="412" t="s">
        <v>357</v>
      </c>
      <c r="Q101" s="412" t="s">
        <v>357</v>
      </c>
      <c r="R101" s="412" t="s">
        <v>357</v>
      </c>
      <c r="S101" s="412" t="s">
        <v>357</v>
      </c>
      <c r="T101" s="412" t="s">
        <v>357</v>
      </c>
      <c r="U101" s="412" t="s">
        <v>357</v>
      </c>
      <c r="V101" s="412" t="s">
        <v>357</v>
      </c>
      <c r="W101" s="1405" t="s">
        <v>357</v>
      </c>
    </row>
    <row r="102" spans="1:23" s="50" customFormat="1" ht="20.25" customHeight="1" x14ac:dyDescent="0.15">
      <c r="A102" s="1384"/>
      <c r="B102" s="52"/>
      <c r="C102" s="1385"/>
      <c r="D102" s="413" t="s">
        <v>358</v>
      </c>
      <c r="E102" s="402" t="s">
        <v>291</v>
      </c>
      <c r="F102" s="412" t="s">
        <v>357</v>
      </c>
      <c r="G102" s="412" t="s">
        <v>357</v>
      </c>
      <c r="H102" s="412" t="s">
        <v>357</v>
      </c>
      <c r="I102" s="412" t="s">
        <v>357</v>
      </c>
      <c r="J102" s="412" t="s">
        <v>357</v>
      </c>
      <c r="K102" s="412" t="s">
        <v>357</v>
      </c>
      <c r="L102" s="412" t="s">
        <v>357</v>
      </c>
      <c r="M102" s="412" t="s">
        <v>357</v>
      </c>
      <c r="N102" s="412" t="s">
        <v>357</v>
      </c>
      <c r="O102" s="412" t="s">
        <v>357</v>
      </c>
      <c r="P102" s="412" t="s">
        <v>357</v>
      </c>
      <c r="Q102" s="412" t="s">
        <v>357</v>
      </c>
      <c r="R102" s="412" t="s">
        <v>357</v>
      </c>
      <c r="S102" s="412" t="s">
        <v>357</v>
      </c>
      <c r="T102" s="412" t="s">
        <v>357</v>
      </c>
      <c r="U102" s="412" t="s">
        <v>357</v>
      </c>
      <c r="V102" s="412" t="s">
        <v>357</v>
      </c>
      <c r="W102" s="1405" t="s">
        <v>357</v>
      </c>
    </row>
    <row r="103" spans="1:23" s="50" customFormat="1" ht="20.25" customHeight="1" x14ac:dyDescent="0.15">
      <c r="A103" s="1384"/>
      <c r="B103" s="52"/>
      <c r="C103" s="1385"/>
      <c r="D103" s="404"/>
      <c r="E103" s="388" t="s">
        <v>355</v>
      </c>
      <c r="F103" s="412">
        <v>540</v>
      </c>
      <c r="G103" s="412">
        <v>81</v>
      </c>
      <c r="H103" s="412">
        <v>10</v>
      </c>
      <c r="I103" s="412">
        <v>35</v>
      </c>
      <c r="J103" s="412">
        <v>53</v>
      </c>
      <c r="K103" s="412">
        <v>19</v>
      </c>
      <c r="L103" s="412">
        <v>22</v>
      </c>
      <c r="M103" s="412">
        <v>44</v>
      </c>
      <c r="N103" s="412">
        <v>49</v>
      </c>
      <c r="O103" s="412">
        <v>73</v>
      </c>
      <c r="P103" s="412">
        <v>15</v>
      </c>
      <c r="Q103" s="412">
        <v>12</v>
      </c>
      <c r="R103" s="412">
        <v>21</v>
      </c>
      <c r="S103" s="412">
        <v>26</v>
      </c>
      <c r="T103" s="412">
        <v>16</v>
      </c>
      <c r="U103" s="412">
        <v>13</v>
      </c>
      <c r="V103" s="412">
        <v>17</v>
      </c>
      <c r="W103" s="1405">
        <v>34</v>
      </c>
    </row>
    <row r="104" spans="1:23" s="50" customFormat="1" ht="20.25" customHeight="1" x14ac:dyDescent="0.15">
      <c r="A104" s="1384"/>
      <c r="B104" s="52"/>
      <c r="C104" s="1385"/>
      <c r="D104" s="411"/>
      <c r="E104" s="388" t="s">
        <v>356</v>
      </c>
      <c r="F104" s="412" t="s">
        <v>357</v>
      </c>
      <c r="G104" s="412" t="s">
        <v>357</v>
      </c>
      <c r="H104" s="412" t="s">
        <v>357</v>
      </c>
      <c r="I104" s="412" t="s">
        <v>357</v>
      </c>
      <c r="J104" s="412" t="s">
        <v>357</v>
      </c>
      <c r="K104" s="412" t="s">
        <v>357</v>
      </c>
      <c r="L104" s="412" t="s">
        <v>357</v>
      </c>
      <c r="M104" s="412" t="s">
        <v>357</v>
      </c>
      <c r="N104" s="412" t="s">
        <v>357</v>
      </c>
      <c r="O104" s="412" t="s">
        <v>357</v>
      </c>
      <c r="P104" s="412" t="s">
        <v>357</v>
      </c>
      <c r="Q104" s="412" t="s">
        <v>357</v>
      </c>
      <c r="R104" s="412" t="s">
        <v>357</v>
      </c>
      <c r="S104" s="412" t="s">
        <v>357</v>
      </c>
      <c r="T104" s="412" t="s">
        <v>357</v>
      </c>
      <c r="U104" s="412" t="s">
        <v>357</v>
      </c>
      <c r="V104" s="412" t="s">
        <v>357</v>
      </c>
      <c r="W104" s="1405" t="s">
        <v>357</v>
      </c>
    </row>
    <row r="105" spans="1:23" s="50" customFormat="1" ht="20.25" customHeight="1" x14ac:dyDescent="0.15">
      <c r="A105" s="1384"/>
      <c r="B105" s="52"/>
      <c r="C105" s="1385"/>
      <c r="D105" s="413" t="s">
        <v>359</v>
      </c>
      <c r="E105" s="402" t="s">
        <v>291</v>
      </c>
      <c r="F105" s="412" t="s">
        <v>357</v>
      </c>
      <c r="G105" s="412" t="s">
        <v>357</v>
      </c>
      <c r="H105" s="412" t="s">
        <v>357</v>
      </c>
      <c r="I105" s="412" t="s">
        <v>357</v>
      </c>
      <c r="J105" s="412" t="s">
        <v>357</v>
      </c>
      <c r="K105" s="412" t="s">
        <v>357</v>
      </c>
      <c r="L105" s="412" t="s">
        <v>357</v>
      </c>
      <c r="M105" s="412" t="s">
        <v>357</v>
      </c>
      <c r="N105" s="412" t="s">
        <v>357</v>
      </c>
      <c r="O105" s="412" t="s">
        <v>357</v>
      </c>
      <c r="P105" s="412" t="s">
        <v>357</v>
      </c>
      <c r="Q105" s="412" t="s">
        <v>357</v>
      </c>
      <c r="R105" s="412" t="s">
        <v>357</v>
      </c>
      <c r="S105" s="412" t="s">
        <v>357</v>
      </c>
      <c r="T105" s="412" t="s">
        <v>357</v>
      </c>
      <c r="U105" s="412" t="s">
        <v>357</v>
      </c>
      <c r="V105" s="412" t="s">
        <v>357</v>
      </c>
      <c r="W105" s="1405" t="s">
        <v>357</v>
      </c>
    </row>
    <row r="106" spans="1:23" s="50" customFormat="1" ht="20.25" customHeight="1" x14ac:dyDescent="0.15">
      <c r="A106" s="1384"/>
      <c r="B106" s="52"/>
      <c r="C106" s="1385"/>
      <c r="D106" s="404"/>
      <c r="E106" s="388" t="s">
        <v>355</v>
      </c>
      <c r="F106" s="412">
        <v>16</v>
      </c>
      <c r="G106" s="412">
        <v>9</v>
      </c>
      <c r="H106" s="412" t="s">
        <v>360</v>
      </c>
      <c r="I106" s="412" t="s">
        <v>360</v>
      </c>
      <c r="J106" s="412" t="s">
        <v>360</v>
      </c>
      <c r="K106" s="412" t="s">
        <v>360</v>
      </c>
      <c r="L106" s="412" t="s">
        <v>360</v>
      </c>
      <c r="M106" s="412">
        <v>2</v>
      </c>
      <c r="N106" s="412">
        <v>1</v>
      </c>
      <c r="O106" s="412">
        <v>1</v>
      </c>
      <c r="P106" s="412">
        <v>1</v>
      </c>
      <c r="Q106" s="412" t="s">
        <v>360</v>
      </c>
      <c r="R106" s="412">
        <v>2</v>
      </c>
      <c r="S106" s="412" t="s">
        <v>360</v>
      </c>
      <c r="T106" s="412" t="s">
        <v>360</v>
      </c>
      <c r="U106" s="412" t="s">
        <v>360</v>
      </c>
      <c r="V106" s="412" t="s">
        <v>360</v>
      </c>
      <c r="W106" s="1405" t="s">
        <v>360</v>
      </c>
    </row>
    <row r="107" spans="1:23" s="50" customFormat="1" ht="20.25" customHeight="1" x14ac:dyDescent="0.15">
      <c r="A107" s="1384"/>
      <c r="B107" s="52"/>
      <c r="C107" s="1385"/>
      <c r="D107" s="411"/>
      <c r="E107" s="388" t="s">
        <v>356</v>
      </c>
      <c r="F107" s="412" t="s">
        <v>357</v>
      </c>
      <c r="G107" s="412" t="s">
        <v>357</v>
      </c>
      <c r="H107" s="412" t="s">
        <v>357</v>
      </c>
      <c r="I107" s="412" t="s">
        <v>357</v>
      </c>
      <c r="J107" s="412" t="s">
        <v>357</v>
      </c>
      <c r="K107" s="412" t="s">
        <v>357</v>
      </c>
      <c r="L107" s="412" t="s">
        <v>357</v>
      </c>
      <c r="M107" s="412" t="s">
        <v>357</v>
      </c>
      <c r="N107" s="412" t="s">
        <v>357</v>
      </c>
      <c r="O107" s="412" t="s">
        <v>357</v>
      </c>
      <c r="P107" s="412" t="s">
        <v>357</v>
      </c>
      <c r="Q107" s="412" t="s">
        <v>357</v>
      </c>
      <c r="R107" s="412" t="s">
        <v>357</v>
      </c>
      <c r="S107" s="412" t="s">
        <v>357</v>
      </c>
      <c r="T107" s="412" t="s">
        <v>357</v>
      </c>
      <c r="U107" s="412" t="s">
        <v>357</v>
      </c>
      <c r="V107" s="412" t="s">
        <v>357</v>
      </c>
      <c r="W107" s="1405" t="s">
        <v>357</v>
      </c>
    </row>
    <row r="108" spans="1:23" s="50" customFormat="1" ht="20.25" customHeight="1" x14ac:dyDescent="0.15">
      <c r="A108" s="1384"/>
      <c r="B108" s="52"/>
      <c r="C108" s="1385"/>
      <c r="D108" s="413" t="s">
        <v>361</v>
      </c>
      <c r="E108" s="402" t="s">
        <v>291</v>
      </c>
      <c r="F108" s="412" t="s">
        <v>357</v>
      </c>
      <c r="G108" s="412" t="s">
        <v>357</v>
      </c>
      <c r="H108" s="412" t="s">
        <v>357</v>
      </c>
      <c r="I108" s="412" t="s">
        <v>357</v>
      </c>
      <c r="J108" s="412" t="s">
        <v>357</v>
      </c>
      <c r="K108" s="412" t="s">
        <v>357</v>
      </c>
      <c r="L108" s="412" t="s">
        <v>357</v>
      </c>
      <c r="M108" s="412" t="s">
        <v>357</v>
      </c>
      <c r="N108" s="412" t="s">
        <v>357</v>
      </c>
      <c r="O108" s="412" t="s">
        <v>357</v>
      </c>
      <c r="P108" s="412" t="s">
        <v>357</v>
      </c>
      <c r="Q108" s="412" t="s">
        <v>357</v>
      </c>
      <c r="R108" s="412" t="s">
        <v>357</v>
      </c>
      <c r="S108" s="412" t="s">
        <v>357</v>
      </c>
      <c r="T108" s="412" t="s">
        <v>357</v>
      </c>
      <c r="U108" s="412" t="s">
        <v>357</v>
      </c>
      <c r="V108" s="412" t="s">
        <v>357</v>
      </c>
      <c r="W108" s="1405" t="s">
        <v>357</v>
      </c>
    </row>
    <row r="109" spans="1:23" s="50" customFormat="1" ht="20.25" customHeight="1" x14ac:dyDescent="0.15">
      <c r="A109" s="1384"/>
      <c r="B109" s="52"/>
      <c r="C109" s="1385"/>
      <c r="D109" s="404"/>
      <c r="E109" s="388" t="s">
        <v>355</v>
      </c>
      <c r="F109" s="412">
        <v>4521</v>
      </c>
      <c r="G109" s="412">
        <v>1493</v>
      </c>
      <c r="H109" s="412">
        <v>465</v>
      </c>
      <c r="I109" s="412">
        <v>198</v>
      </c>
      <c r="J109" s="412">
        <v>264</v>
      </c>
      <c r="K109" s="412">
        <v>150</v>
      </c>
      <c r="L109" s="412">
        <v>258</v>
      </c>
      <c r="M109" s="412">
        <v>140</v>
      </c>
      <c r="N109" s="412">
        <v>454</v>
      </c>
      <c r="O109" s="412">
        <v>414</v>
      </c>
      <c r="P109" s="412">
        <v>98</v>
      </c>
      <c r="Q109" s="412">
        <v>23</v>
      </c>
      <c r="R109" s="412">
        <v>55</v>
      </c>
      <c r="S109" s="412">
        <v>148</v>
      </c>
      <c r="T109" s="412">
        <v>75</v>
      </c>
      <c r="U109" s="412">
        <v>92</v>
      </c>
      <c r="V109" s="412">
        <v>96</v>
      </c>
      <c r="W109" s="1405">
        <v>98</v>
      </c>
    </row>
    <row r="110" spans="1:23" s="50" customFormat="1" ht="20.25" customHeight="1" x14ac:dyDescent="0.15">
      <c r="A110" s="1384"/>
      <c r="B110" s="52"/>
      <c r="C110" s="1385"/>
      <c r="D110" s="411"/>
      <c r="E110" s="388" t="s">
        <v>356</v>
      </c>
      <c r="F110" s="412" t="s">
        <v>357</v>
      </c>
      <c r="G110" s="412" t="s">
        <v>357</v>
      </c>
      <c r="H110" s="412" t="s">
        <v>357</v>
      </c>
      <c r="I110" s="412" t="s">
        <v>357</v>
      </c>
      <c r="J110" s="412" t="s">
        <v>357</v>
      </c>
      <c r="K110" s="412" t="s">
        <v>357</v>
      </c>
      <c r="L110" s="412" t="s">
        <v>357</v>
      </c>
      <c r="M110" s="412" t="s">
        <v>357</v>
      </c>
      <c r="N110" s="412" t="s">
        <v>357</v>
      </c>
      <c r="O110" s="412" t="s">
        <v>357</v>
      </c>
      <c r="P110" s="412" t="s">
        <v>357</v>
      </c>
      <c r="Q110" s="412" t="s">
        <v>357</v>
      </c>
      <c r="R110" s="412" t="s">
        <v>357</v>
      </c>
      <c r="S110" s="412" t="s">
        <v>357</v>
      </c>
      <c r="T110" s="412" t="s">
        <v>357</v>
      </c>
      <c r="U110" s="412" t="s">
        <v>357</v>
      </c>
      <c r="V110" s="412" t="s">
        <v>357</v>
      </c>
      <c r="W110" s="1405" t="s">
        <v>357</v>
      </c>
    </row>
    <row r="111" spans="1:23" s="50" customFormat="1" ht="20.25" customHeight="1" x14ac:dyDescent="0.15">
      <c r="A111" s="1384"/>
      <c r="B111" s="52"/>
      <c r="C111" s="1385"/>
      <c r="D111" s="413" t="s">
        <v>362</v>
      </c>
      <c r="E111" s="402" t="s">
        <v>291</v>
      </c>
      <c r="F111" s="412" t="s">
        <v>357</v>
      </c>
      <c r="G111" s="412" t="s">
        <v>357</v>
      </c>
      <c r="H111" s="412" t="s">
        <v>357</v>
      </c>
      <c r="I111" s="412" t="s">
        <v>357</v>
      </c>
      <c r="J111" s="412" t="s">
        <v>357</v>
      </c>
      <c r="K111" s="412" t="s">
        <v>357</v>
      </c>
      <c r="L111" s="412" t="s">
        <v>357</v>
      </c>
      <c r="M111" s="412" t="s">
        <v>357</v>
      </c>
      <c r="N111" s="412" t="s">
        <v>357</v>
      </c>
      <c r="O111" s="412" t="s">
        <v>357</v>
      </c>
      <c r="P111" s="412" t="s">
        <v>357</v>
      </c>
      <c r="Q111" s="412" t="s">
        <v>357</v>
      </c>
      <c r="R111" s="412" t="s">
        <v>357</v>
      </c>
      <c r="S111" s="412" t="s">
        <v>357</v>
      </c>
      <c r="T111" s="412" t="s">
        <v>357</v>
      </c>
      <c r="U111" s="412" t="s">
        <v>357</v>
      </c>
      <c r="V111" s="412" t="s">
        <v>357</v>
      </c>
      <c r="W111" s="1405" t="s">
        <v>357</v>
      </c>
    </row>
    <row r="112" spans="1:23" s="50" customFormat="1" ht="20.25" customHeight="1" x14ac:dyDescent="0.15">
      <c r="A112" s="1384"/>
      <c r="B112" s="52"/>
      <c r="C112" s="1385"/>
      <c r="D112" s="404"/>
      <c r="E112" s="388" t="s">
        <v>355</v>
      </c>
      <c r="F112" s="412">
        <v>4746</v>
      </c>
      <c r="G112" s="412">
        <v>1311</v>
      </c>
      <c r="H112" s="412">
        <v>165</v>
      </c>
      <c r="I112" s="412">
        <v>144</v>
      </c>
      <c r="J112" s="412">
        <v>185</v>
      </c>
      <c r="K112" s="412">
        <v>146</v>
      </c>
      <c r="L112" s="412">
        <v>973</v>
      </c>
      <c r="M112" s="412">
        <v>160</v>
      </c>
      <c r="N112" s="412">
        <v>610</v>
      </c>
      <c r="O112" s="412">
        <v>575</v>
      </c>
      <c r="P112" s="412">
        <v>116</v>
      </c>
      <c r="Q112" s="412">
        <v>30</v>
      </c>
      <c r="R112" s="412">
        <v>31</v>
      </c>
      <c r="S112" s="412">
        <v>157</v>
      </c>
      <c r="T112" s="412">
        <v>29</v>
      </c>
      <c r="U112" s="412">
        <v>26</v>
      </c>
      <c r="V112" s="412">
        <v>26</v>
      </c>
      <c r="W112" s="1405">
        <v>62</v>
      </c>
    </row>
    <row r="113" spans="1:23" s="50" customFormat="1" ht="20.25" customHeight="1" x14ac:dyDescent="0.15">
      <c r="A113" s="1384"/>
      <c r="B113" s="52"/>
      <c r="C113" s="1385"/>
      <c r="D113" s="411"/>
      <c r="E113" s="388" t="s">
        <v>356</v>
      </c>
      <c r="F113" s="412" t="s">
        <v>357</v>
      </c>
      <c r="G113" s="412" t="s">
        <v>357</v>
      </c>
      <c r="H113" s="412" t="s">
        <v>357</v>
      </c>
      <c r="I113" s="412" t="s">
        <v>357</v>
      </c>
      <c r="J113" s="412" t="s">
        <v>357</v>
      </c>
      <c r="K113" s="412" t="s">
        <v>357</v>
      </c>
      <c r="L113" s="412" t="s">
        <v>357</v>
      </c>
      <c r="M113" s="412" t="s">
        <v>357</v>
      </c>
      <c r="N113" s="412" t="s">
        <v>357</v>
      </c>
      <c r="O113" s="412" t="s">
        <v>357</v>
      </c>
      <c r="P113" s="412" t="s">
        <v>357</v>
      </c>
      <c r="Q113" s="412" t="s">
        <v>357</v>
      </c>
      <c r="R113" s="412" t="s">
        <v>357</v>
      </c>
      <c r="S113" s="412" t="s">
        <v>357</v>
      </c>
      <c r="T113" s="412" t="s">
        <v>357</v>
      </c>
      <c r="U113" s="412" t="s">
        <v>357</v>
      </c>
      <c r="V113" s="412" t="s">
        <v>357</v>
      </c>
      <c r="W113" s="1405" t="s">
        <v>357</v>
      </c>
    </row>
    <row r="114" spans="1:23" s="50" customFormat="1" ht="20.25" customHeight="1" x14ac:dyDescent="0.15">
      <c r="A114" s="1384"/>
      <c r="B114" s="52"/>
      <c r="C114" s="1385"/>
      <c r="D114" s="413" t="s">
        <v>363</v>
      </c>
      <c r="E114" s="402" t="s">
        <v>291</v>
      </c>
      <c r="F114" s="412" t="s">
        <v>357</v>
      </c>
      <c r="G114" s="412" t="s">
        <v>357</v>
      </c>
      <c r="H114" s="412" t="s">
        <v>357</v>
      </c>
      <c r="I114" s="412" t="s">
        <v>357</v>
      </c>
      <c r="J114" s="412" t="s">
        <v>357</v>
      </c>
      <c r="K114" s="412" t="s">
        <v>357</v>
      </c>
      <c r="L114" s="412" t="s">
        <v>357</v>
      </c>
      <c r="M114" s="412" t="s">
        <v>357</v>
      </c>
      <c r="N114" s="412" t="s">
        <v>357</v>
      </c>
      <c r="O114" s="412" t="s">
        <v>357</v>
      </c>
      <c r="P114" s="412" t="s">
        <v>357</v>
      </c>
      <c r="Q114" s="412" t="s">
        <v>357</v>
      </c>
      <c r="R114" s="412" t="s">
        <v>357</v>
      </c>
      <c r="S114" s="412" t="s">
        <v>357</v>
      </c>
      <c r="T114" s="412" t="s">
        <v>357</v>
      </c>
      <c r="U114" s="412" t="s">
        <v>357</v>
      </c>
      <c r="V114" s="412" t="s">
        <v>357</v>
      </c>
      <c r="W114" s="1405" t="s">
        <v>357</v>
      </c>
    </row>
    <row r="115" spans="1:23" s="50" customFormat="1" ht="20.25" customHeight="1" x14ac:dyDescent="0.15">
      <c r="A115" s="1384"/>
      <c r="B115" s="52"/>
      <c r="C115" s="1385"/>
      <c r="D115" s="404"/>
      <c r="E115" s="388" t="s">
        <v>355</v>
      </c>
      <c r="F115" s="412">
        <v>51</v>
      </c>
      <c r="G115" s="412">
        <v>15</v>
      </c>
      <c r="H115" s="412">
        <v>9</v>
      </c>
      <c r="I115" s="412">
        <v>1</v>
      </c>
      <c r="J115" s="412">
        <v>3</v>
      </c>
      <c r="K115" s="412">
        <v>1</v>
      </c>
      <c r="L115" s="412">
        <v>1</v>
      </c>
      <c r="M115" s="412">
        <v>1</v>
      </c>
      <c r="N115" s="412">
        <v>7</v>
      </c>
      <c r="O115" s="412">
        <v>7</v>
      </c>
      <c r="P115" s="412" t="s">
        <v>360</v>
      </c>
      <c r="Q115" s="412" t="s">
        <v>360</v>
      </c>
      <c r="R115" s="412" t="s">
        <v>360</v>
      </c>
      <c r="S115" s="412" t="s">
        <v>360</v>
      </c>
      <c r="T115" s="412">
        <v>3</v>
      </c>
      <c r="U115" s="412">
        <v>1</v>
      </c>
      <c r="V115" s="412">
        <v>1</v>
      </c>
      <c r="W115" s="1405">
        <v>1</v>
      </c>
    </row>
    <row r="116" spans="1:23" s="50" customFormat="1" ht="20.25" customHeight="1" x14ac:dyDescent="0.15">
      <c r="A116" s="1384"/>
      <c r="B116" s="52"/>
      <c r="C116" s="1385"/>
      <c r="D116" s="411"/>
      <c r="E116" s="388" t="s">
        <v>356</v>
      </c>
      <c r="F116" s="412" t="s">
        <v>357</v>
      </c>
      <c r="G116" s="412" t="s">
        <v>357</v>
      </c>
      <c r="H116" s="412" t="s">
        <v>357</v>
      </c>
      <c r="I116" s="412" t="s">
        <v>357</v>
      </c>
      <c r="J116" s="412" t="s">
        <v>357</v>
      </c>
      <c r="K116" s="412" t="s">
        <v>357</v>
      </c>
      <c r="L116" s="412" t="s">
        <v>357</v>
      </c>
      <c r="M116" s="412" t="s">
        <v>357</v>
      </c>
      <c r="N116" s="412" t="s">
        <v>357</v>
      </c>
      <c r="O116" s="412" t="s">
        <v>357</v>
      </c>
      <c r="P116" s="412" t="s">
        <v>357</v>
      </c>
      <c r="Q116" s="412" t="s">
        <v>357</v>
      </c>
      <c r="R116" s="412" t="s">
        <v>357</v>
      </c>
      <c r="S116" s="412" t="s">
        <v>357</v>
      </c>
      <c r="T116" s="412" t="s">
        <v>357</v>
      </c>
      <c r="U116" s="412" t="s">
        <v>357</v>
      </c>
      <c r="V116" s="412" t="s">
        <v>357</v>
      </c>
      <c r="W116" s="1405" t="s">
        <v>357</v>
      </c>
    </row>
    <row r="117" spans="1:23" s="50" customFormat="1" ht="20.25" customHeight="1" x14ac:dyDescent="0.15">
      <c r="A117" s="1384"/>
      <c r="B117" s="52"/>
      <c r="C117" s="1385"/>
      <c r="D117" s="413" t="s">
        <v>364</v>
      </c>
      <c r="E117" s="402" t="s">
        <v>291</v>
      </c>
      <c r="F117" s="412" t="s">
        <v>357</v>
      </c>
      <c r="G117" s="412" t="s">
        <v>357</v>
      </c>
      <c r="H117" s="412" t="s">
        <v>357</v>
      </c>
      <c r="I117" s="412" t="s">
        <v>357</v>
      </c>
      <c r="J117" s="412" t="s">
        <v>357</v>
      </c>
      <c r="K117" s="412" t="s">
        <v>357</v>
      </c>
      <c r="L117" s="412" t="s">
        <v>357</v>
      </c>
      <c r="M117" s="412" t="s">
        <v>357</v>
      </c>
      <c r="N117" s="412" t="s">
        <v>357</v>
      </c>
      <c r="O117" s="412" t="s">
        <v>357</v>
      </c>
      <c r="P117" s="412" t="s">
        <v>357</v>
      </c>
      <c r="Q117" s="412" t="s">
        <v>357</v>
      </c>
      <c r="R117" s="412" t="s">
        <v>357</v>
      </c>
      <c r="S117" s="412" t="s">
        <v>357</v>
      </c>
      <c r="T117" s="412" t="s">
        <v>357</v>
      </c>
      <c r="U117" s="412" t="s">
        <v>357</v>
      </c>
      <c r="V117" s="412" t="s">
        <v>357</v>
      </c>
      <c r="W117" s="1405" t="s">
        <v>357</v>
      </c>
    </row>
    <row r="118" spans="1:23" s="50" customFormat="1" ht="20.25" customHeight="1" x14ac:dyDescent="0.15">
      <c r="A118" s="1384"/>
      <c r="B118" s="52"/>
      <c r="C118" s="1385"/>
      <c r="D118" s="404"/>
      <c r="E118" s="388" t="s">
        <v>355</v>
      </c>
      <c r="F118" s="412">
        <v>341</v>
      </c>
      <c r="G118" s="412">
        <v>192</v>
      </c>
      <c r="H118" s="412">
        <v>23</v>
      </c>
      <c r="I118" s="412">
        <v>12</v>
      </c>
      <c r="J118" s="412">
        <v>6</v>
      </c>
      <c r="K118" s="412">
        <v>6</v>
      </c>
      <c r="L118" s="412">
        <v>17</v>
      </c>
      <c r="M118" s="412">
        <v>3</v>
      </c>
      <c r="N118" s="412">
        <v>23</v>
      </c>
      <c r="O118" s="412">
        <v>42</v>
      </c>
      <c r="P118" s="412">
        <v>3</v>
      </c>
      <c r="Q118" s="412">
        <v>1</v>
      </c>
      <c r="R118" s="412" t="s">
        <v>360</v>
      </c>
      <c r="S118" s="412">
        <v>3</v>
      </c>
      <c r="T118" s="412">
        <v>6</v>
      </c>
      <c r="U118" s="412">
        <v>1</v>
      </c>
      <c r="V118" s="412" t="s">
        <v>360</v>
      </c>
      <c r="W118" s="1405">
        <v>3</v>
      </c>
    </row>
    <row r="119" spans="1:23" s="50" customFormat="1" ht="20.25" customHeight="1" x14ac:dyDescent="0.15">
      <c r="A119" s="1384"/>
      <c r="B119" s="52"/>
      <c r="C119" s="1385"/>
      <c r="D119" s="411"/>
      <c r="E119" s="388" t="s">
        <v>356</v>
      </c>
      <c r="F119" s="412" t="s">
        <v>357</v>
      </c>
      <c r="G119" s="412" t="s">
        <v>357</v>
      </c>
      <c r="H119" s="412" t="s">
        <v>357</v>
      </c>
      <c r="I119" s="412" t="s">
        <v>357</v>
      </c>
      <c r="J119" s="412" t="s">
        <v>357</v>
      </c>
      <c r="K119" s="412" t="s">
        <v>357</v>
      </c>
      <c r="L119" s="412" t="s">
        <v>357</v>
      </c>
      <c r="M119" s="412" t="s">
        <v>357</v>
      </c>
      <c r="N119" s="412" t="s">
        <v>357</v>
      </c>
      <c r="O119" s="412" t="s">
        <v>357</v>
      </c>
      <c r="P119" s="412" t="s">
        <v>357</v>
      </c>
      <c r="Q119" s="412" t="s">
        <v>357</v>
      </c>
      <c r="R119" s="412" t="s">
        <v>357</v>
      </c>
      <c r="S119" s="412" t="s">
        <v>357</v>
      </c>
      <c r="T119" s="412" t="s">
        <v>357</v>
      </c>
      <c r="U119" s="412" t="s">
        <v>357</v>
      </c>
      <c r="V119" s="412" t="s">
        <v>357</v>
      </c>
      <c r="W119" s="1405" t="s">
        <v>357</v>
      </c>
    </row>
    <row r="120" spans="1:23" s="50" customFormat="1" ht="20.25" customHeight="1" x14ac:dyDescent="0.15">
      <c r="A120" s="1384"/>
      <c r="B120" s="52"/>
      <c r="C120" s="1385"/>
      <c r="D120" s="413" t="s">
        <v>365</v>
      </c>
      <c r="E120" s="402" t="s">
        <v>291</v>
      </c>
      <c r="F120" s="412" t="s">
        <v>357</v>
      </c>
      <c r="G120" s="412" t="s">
        <v>357</v>
      </c>
      <c r="H120" s="412" t="s">
        <v>357</v>
      </c>
      <c r="I120" s="412" t="s">
        <v>357</v>
      </c>
      <c r="J120" s="412" t="s">
        <v>357</v>
      </c>
      <c r="K120" s="412" t="s">
        <v>357</v>
      </c>
      <c r="L120" s="412" t="s">
        <v>357</v>
      </c>
      <c r="M120" s="412" t="s">
        <v>357</v>
      </c>
      <c r="N120" s="412" t="s">
        <v>357</v>
      </c>
      <c r="O120" s="412" t="s">
        <v>357</v>
      </c>
      <c r="P120" s="412" t="s">
        <v>357</v>
      </c>
      <c r="Q120" s="412" t="s">
        <v>357</v>
      </c>
      <c r="R120" s="412" t="s">
        <v>357</v>
      </c>
      <c r="S120" s="412" t="s">
        <v>357</v>
      </c>
      <c r="T120" s="412" t="s">
        <v>357</v>
      </c>
      <c r="U120" s="412" t="s">
        <v>357</v>
      </c>
      <c r="V120" s="412" t="s">
        <v>357</v>
      </c>
      <c r="W120" s="1405" t="s">
        <v>357</v>
      </c>
    </row>
    <row r="121" spans="1:23" s="50" customFormat="1" ht="20.25" customHeight="1" x14ac:dyDescent="0.15">
      <c r="A121" s="1384"/>
      <c r="B121" s="52"/>
      <c r="C121" s="1385"/>
      <c r="D121" s="404"/>
      <c r="E121" s="388" t="s">
        <v>355</v>
      </c>
      <c r="F121" s="412">
        <v>847</v>
      </c>
      <c r="G121" s="412">
        <v>320</v>
      </c>
      <c r="H121" s="412">
        <v>104</v>
      </c>
      <c r="I121" s="412">
        <v>22</v>
      </c>
      <c r="J121" s="412">
        <v>24</v>
      </c>
      <c r="K121" s="412">
        <v>16</v>
      </c>
      <c r="L121" s="412">
        <v>48</v>
      </c>
      <c r="M121" s="412">
        <v>36</v>
      </c>
      <c r="N121" s="412">
        <v>84</v>
      </c>
      <c r="O121" s="412">
        <v>115</v>
      </c>
      <c r="P121" s="412">
        <v>16</v>
      </c>
      <c r="Q121" s="412">
        <v>3</v>
      </c>
      <c r="R121" s="412">
        <v>8</v>
      </c>
      <c r="S121" s="412">
        <v>13</v>
      </c>
      <c r="T121" s="412">
        <v>10</v>
      </c>
      <c r="U121" s="412">
        <v>12</v>
      </c>
      <c r="V121" s="412">
        <v>6</v>
      </c>
      <c r="W121" s="1405">
        <v>10</v>
      </c>
    </row>
    <row r="122" spans="1:23" s="50" customFormat="1" ht="20.25" customHeight="1" x14ac:dyDescent="0.15">
      <c r="A122" s="1384"/>
      <c r="B122" s="52"/>
      <c r="C122" s="1385"/>
      <c r="D122" s="411"/>
      <c r="E122" s="388" t="s">
        <v>356</v>
      </c>
      <c r="F122" s="412" t="s">
        <v>357</v>
      </c>
      <c r="G122" s="412" t="s">
        <v>357</v>
      </c>
      <c r="H122" s="412" t="s">
        <v>357</v>
      </c>
      <c r="I122" s="412" t="s">
        <v>357</v>
      </c>
      <c r="J122" s="412" t="s">
        <v>357</v>
      </c>
      <c r="K122" s="412" t="s">
        <v>357</v>
      </c>
      <c r="L122" s="412" t="s">
        <v>357</v>
      </c>
      <c r="M122" s="412" t="s">
        <v>357</v>
      </c>
      <c r="N122" s="412" t="s">
        <v>357</v>
      </c>
      <c r="O122" s="412" t="s">
        <v>357</v>
      </c>
      <c r="P122" s="412" t="s">
        <v>357</v>
      </c>
      <c r="Q122" s="412" t="s">
        <v>357</v>
      </c>
      <c r="R122" s="412" t="s">
        <v>357</v>
      </c>
      <c r="S122" s="412" t="s">
        <v>357</v>
      </c>
      <c r="T122" s="412" t="s">
        <v>357</v>
      </c>
      <c r="U122" s="412" t="s">
        <v>357</v>
      </c>
      <c r="V122" s="412" t="s">
        <v>357</v>
      </c>
      <c r="W122" s="1405" t="s">
        <v>357</v>
      </c>
    </row>
    <row r="123" spans="1:23" s="50" customFormat="1" ht="20.25" customHeight="1" x14ac:dyDescent="0.15">
      <c r="A123" s="1384"/>
      <c r="B123" s="52"/>
      <c r="C123" s="1385"/>
      <c r="D123" s="413" t="s">
        <v>366</v>
      </c>
      <c r="E123" s="402" t="s">
        <v>291</v>
      </c>
      <c r="F123" s="412" t="s">
        <v>357</v>
      </c>
      <c r="G123" s="412" t="s">
        <v>357</v>
      </c>
      <c r="H123" s="412" t="s">
        <v>357</v>
      </c>
      <c r="I123" s="412" t="s">
        <v>357</v>
      </c>
      <c r="J123" s="412" t="s">
        <v>357</v>
      </c>
      <c r="K123" s="412" t="s">
        <v>357</v>
      </c>
      <c r="L123" s="412" t="s">
        <v>357</v>
      </c>
      <c r="M123" s="412" t="s">
        <v>357</v>
      </c>
      <c r="N123" s="412" t="s">
        <v>357</v>
      </c>
      <c r="O123" s="412" t="s">
        <v>357</v>
      </c>
      <c r="P123" s="412" t="s">
        <v>357</v>
      </c>
      <c r="Q123" s="412" t="s">
        <v>357</v>
      </c>
      <c r="R123" s="412" t="s">
        <v>357</v>
      </c>
      <c r="S123" s="412" t="s">
        <v>357</v>
      </c>
      <c r="T123" s="412" t="s">
        <v>357</v>
      </c>
      <c r="U123" s="412" t="s">
        <v>357</v>
      </c>
      <c r="V123" s="412" t="s">
        <v>357</v>
      </c>
      <c r="W123" s="1405" t="s">
        <v>357</v>
      </c>
    </row>
    <row r="124" spans="1:23" s="50" customFormat="1" ht="20.25" customHeight="1" x14ac:dyDescent="0.15">
      <c r="A124" s="1384"/>
      <c r="B124" s="52"/>
      <c r="C124" s="1385"/>
      <c r="D124" s="404"/>
      <c r="E124" s="388" t="s">
        <v>355</v>
      </c>
      <c r="F124" s="412">
        <v>9510</v>
      </c>
      <c r="G124" s="412">
        <v>3893</v>
      </c>
      <c r="H124" s="412">
        <v>763</v>
      </c>
      <c r="I124" s="412">
        <v>433</v>
      </c>
      <c r="J124" s="412">
        <v>391</v>
      </c>
      <c r="K124" s="412">
        <v>256</v>
      </c>
      <c r="L124" s="412">
        <v>737</v>
      </c>
      <c r="M124" s="412">
        <v>273</v>
      </c>
      <c r="N124" s="412">
        <v>1056</v>
      </c>
      <c r="O124" s="412">
        <v>880</v>
      </c>
      <c r="P124" s="412">
        <v>133</v>
      </c>
      <c r="Q124" s="412">
        <v>27</v>
      </c>
      <c r="R124" s="412">
        <v>68</v>
      </c>
      <c r="S124" s="412">
        <v>223</v>
      </c>
      <c r="T124" s="412">
        <v>78</v>
      </c>
      <c r="U124" s="412">
        <v>83</v>
      </c>
      <c r="V124" s="412">
        <v>62</v>
      </c>
      <c r="W124" s="1405">
        <v>154</v>
      </c>
    </row>
    <row r="125" spans="1:23" s="50" customFormat="1" ht="20.25" customHeight="1" x14ac:dyDescent="0.15">
      <c r="A125" s="1384"/>
      <c r="B125" s="52"/>
      <c r="C125" s="1385"/>
      <c r="D125" s="411"/>
      <c r="E125" s="388" t="s">
        <v>356</v>
      </c>
      <c r="F125" s="412" t="s">
        <v>357</v>
      </c>
      <c r="G125" s="412" t="s">
        <v>357</v>
      </c>
      <c r="H125" s="412" t="s">
        <v>357</v>
      </c>
      <c r="I125" s="412" t="s">
        <v>357</v>
      </c>
      <c r="J125" s="412" t="s">
        <v>357</v>
      </c>
      <c r="K125" s="412" t="s">
        <v>357</v>
      </c>
      <c r="L125" s="412" t="s">
        <v>357</v>
      </c>
      <c r="M125" s="412" t="s">
        <v>357</v>
      </c>
      <c r="N125" s="412" t="s">
        <v>357</v>
      </c>
      <c r="O125" s="412" t="s">
        <v>357</v>
      </c>
      <c r="P125" s="412" t="s">
        <v>357</v>
      </c>
      <c r="Q125" s="412" t="s">
        <v>357</v>
      </c>
      <c r="R125" s="412" t="s">
        <v>357</v>
      </c>
      <c r="S125" s="412" t="s">
        <v>357</v>
      </c>
      <c r="T125" s="412" t="s">
        <v>357</v>
      </c>
      <c r="U125" s="412" t="s">
        <v>357</v>
      </c>
      <c r="V125" s="412" t="s">
        <v>357</v>
      </c>
      <c r="W125" s="1405" t="s">
        <v>357</v>
      </c>
    </row>
    <row r="126" spans="1:23" s="50" customFormat="1" ht="20.25" customHeight="1" x14ac:dyDescent="0.15">
      <c r="A126" s="1384"/>
      <c r="B126" s="52"/>
      <c r="C126" s="1385"/>
      <c r="D126" s="413" t="s">
        <v>367</v>
      </c>
      <c r="E126" s="402" t="s">
        <v>291</v>
      </c>
      <c r="F126" s="412" t="s">
        <v>357</v>
      </c>
      <c r="G126" s="412" t="s">
        <v>357</v>
      </c>
      <c r="H126" s="412" t="s">
        <v>357</v>
      </c>
      <c r="I126" s="412" t="s">
        <v>357</v>
      </c>
      <c r="J126" s="412" t="s">
        <v>357</v>
      </c>
      <c r="K126" s="412" t="s">
        <v>357</v>
      </c>
      <c r="L126" s="412" t="s">
        <v>357</v>
      </c>
      <c r="M126" s="412" t="s">
        <v>357</v>
      </c>
      <c r="N126" s="412" t="s">
        <v>357</v>
      </c>
      <c r="O126" s="412" t="s">
        <v>357</v>
      </c>
      <c r="P126" s="412" t="s">
        <v>357</v>
      </c>
      <c r="Q126" s="412" t="s">
        <v>357</v>
      </c>
      <c r="R126" s="412" t="s">
        <v>357</v>
      </c>
      <c r="S126" s="412" t="s">
        <v>357</v>
      </c>
      <c r="T126" s="412" t="s">
        <v>357</v>
      </c>
      <c r="U126" s="412" t="s">
        <v>357</v>
      </c>
      <c r="V126" s="412" t="s">
        <v>357</v>
      </c>
      <c r="W126" s="1405" t="s">
        <v>357</v>
      </c>
    </row>
    <row r="127" spans="1:23" s="50" customFormat="1" ht="20.25" customHeight="1" x14ac:dyDescent="0.15">
      <c r="A127" s="1384"/>
      <c r="B127" s="52"/>
      <c r="C127" s="1385"/>
      <c r="D127" s="404"/>
      <c r="E127" s="388" t="s">
        <v>355</v>
      </c>
      <c r="F127" s="412">
        <v>726</v>
      </c>
      <c r="G127" s="412">
        <v>379</v>
      </c>
      <c r="H127" s="412">
        <v>56</v>
      </c>
      <c r="I127" s="412">
        <v>34</v>
      </c>
      <c r="J127" s="412">
        <v>28</v>
      </c>
      <c r="K127" s="412">
        <v>15</v>
      </c>
      <c r="L127" s="412">
        <v>51</v>
      </c>
      <c r="M127" s="412">
        <v>18</v>
      </c>
      <c r="N127" s="412">
        <v>63</v>
      </c>
      <c r="O127" s="412">
        <v>39</v>
      </c>
      <c r="P127" s="412">
        <v>8</v>
      </c>
      <c r="Q127" s="412">
        <v>1</v>
      </c>
      <c r="R127" s="412">
        <v>3</v>
      </c>
      <c r="S127" s="412">
        <v>12</v>
      </c>
      <c r="T127" s="412">
        <v>4</v>
      </c>
      <c r="U127" s="412">
        <v>5</v>
      </c>
      <c r="V127" s="412">
        <v>2</v>
      </c>
      <c r="W127" s="1405">
        <v>8</v>
      </c>
    </row>
    <row r="128" spans="1:23" s="50" customFormat="1" ht="20.25" customHeight="1" x14ac:dyDescent="0.15">
      <c r="A128" s="1384"/>
      <c r="B128" s="52"/>
      <c r="C128" s="1385"/>
      <c r="D128" s="411"/>
      <c r="E128" s="388" t="s">
        <v>356</v>
      </c>
      <c r="F128" s="412" t="s">
        <v>357</v>
      </c>
      <c r="G128" s="412" t="s">
        <v>357</v>
      </c>
      <c r="H128" s="412" t="s">
        <v>357</v>
      </c>
      <c r="I128" s="412" t="s">
        <v>357</v>
      </c>
      <c r="J128" s="412" t="s">
        <v>357</v>
      </c>
      <c r="K128" s="412" t="s">
        <v>357</v>
      </c>
      <c r="L128" s="412" t="s">
        <v>357</v>
      </c>
      <c r="M128" s="412" t="s">
        <v>357</v>
      </c>
      <c r="N128" s="412" t="s">
        <v>357</v>
      </c>
      <c r="O128" s="412" t="s">
        <v>357</v>
      </c>
      <c r="P128" s="412" t="s">
        <v>357</v>
      </c>
      <c r="Q128" s="412" t="s">
        <v>357</v>
      </c>
      <c r="R128" s="412" t="s">
        <v>357</v>
      </c>
      <c r="S128" s="412" t="s">
        <v>357</v>
      </c>
      <c r="T128" s="412" t="s">
        <v>357</v>
      </c>
      <c r="U128" s="412" t="s">
        <v>357</v>
      </c>
      <c r="V128" s="412" t="s">
        <v>357</v>
      </c>
      <c r="W128" s="1405" t="s">
        <v>357</v>
      </c>
    </row>
    <row r="129" spans="1:23" s="50" customFormat="1" ht="20.25" customHeight="1" x14ac:dyDescent="0.15">
      <c r="A129" s="1384"/>
      <c r="B129" s="52"/>
      <c r="C129" s="1385"/>
      <c r="D129" s="413" t="s">
        <v>368</v>
      </c>
      <c r="E129" s="402" t="s">
        <v>291</v>
      </c>
      <c r="F129" s="412" t="s">
        <v>357</v>
      </c>
      <c r="G129" s="412" t="s">
        <v>357</v>
      </c>
      <c r="H129" s="412" t="s">
        <v>357</v>
      </c>
      <c r="I129" s="412" t="s">
        <v>357</v>
      </c>
      <c r="J129" s="412" t="s">
        <v>357</v>
      </c>
      <c r="K129" s="412" t="s">
        <v>357</v>
      </c>
      <c r="L129" s="412" t="s">
        <v>357</v>
      </c>
      <c r="M129" s="412" t="s">
        <v>357</v>
      </c>
      <c r="N129" s="412" t="s">
        <v>357</v>
      </c>
      <c r="O129" s="412" t="s">
        <v>357</v>
      </c>
      <c r="P129" s="412" t="s">
        <v>357</v>
      </c>
      <c r="Q129" s="412" t="s">
        <v>357</v>
      </c>
      <c r="R129" s="412" t="s">
        <v>357</v>
      </c>
      <c r="S129" s="412" t="s">
        <v>357</v>
      </c>
      <c r="T129" s="412" t="s">
        <v>357</v>
      </c>
      <c r="U129" s="412" t="s">
        <v>357</v>
      </c>
      <c r="V129" s="412" t="s">
        <v>357</v>
      </c>
      <c r="W129" s="1405" t="s">
        <v>357</v>
      </c>
    </row>
    <row r="130" spans="1:23" s="50" customFormat="1" ht="20.25" customHeight="1" x14ac:dyDescent="0.15">
      <c r="A130" s="1384"/>
      <c r="B130" s="52"/>
      <c r="C130" s="1385"/>
      <c r="D130" s="404"/>
      <c r="E130" s="388" t="s">
        <v>355</v>
      </c>
      <c r="F130" s="412">
        <v>1461</v>
      </c>
      <c r="G130" s="412">
        <v>763</v>
      </c>
      <c r="H130" s="412">
        <v>133</v>
      </c>
      <c r="I130" s="412">
        <v>69</v>
      </c>
      <c r="J130" s="412">
        <v>33</v>
      </c>
      <c r="K130" s="412">
        <v>21</v>
      </c>
      <c r="L130" s="412">
        <v>85</v>
      </c>
      <c r="M130" s="412">
        <v>20</v>
      </c>
      <c r="N130" s="412">
        <v>155</v>
      </c>
      <c r="O130" s="412">
        <v>83</v>
      </c>
      <c r="P130" s="412">
        <v>37</v>
      </c>
      <c r="Q130" s="412" t="s">
        <v>360</v>
      </c>
      <c r="R130" s="412">
        <v>3</v>
      </c>
      <c r="S130" s="412">
        <v>12</v>
      </c>
      <c r="T130" s="412">
        <v>11</v>
      </c>
      <c r="U130" s="412">
        <v>13</v>
      </c>
      <c r="V130" s="412">
        <v>13</v>
      </c>
      <c r="W130" s="1405">
        <v>10</v>
      </c>
    </row>
    <row r="131" spans="1:23" s="50" customFormat="1" ht="20.25" customHeight="1" x14ac:dyDescent="0.15">
      <c r="A131" s="1384"/>
      <c r="B131" s="52"/>
      <c r="C131" s="1385"/>
      <c r="D131" s="411"/>
      <c r="E131" s="388" t="s">
        <v>356</v>
      </c>
      <c r="F131" s="412" t="s">
        <v>357</v>
      </c>
      <c r="G131" s="412" t="s">
        <v>357</v>
      </c>
      <c r="H131" s="412" t="s">
        <v>357</v>
      </c>
      <c r="I131" s="412" t="s">
        <v>357</v>
      </c>
      <c r="J131" s="412" t="s">
        <v>357</v>
      </c>
      <c r="K131" s="412" t="s">
        <v>357</v>
      </c>
      <c r="L131" s="412" t="s">
        <v>357</v>
      </c>
      <c r="M131" s="412" t="s">
        <v>357</v>
      </c>
      <c r="N131" s="412" t="s">
        <v>357</v>
      </c>
      <c r="O131" s="412" t="s">
        <v>357</v>
      </c>
      <c r="P131" s="412" t="s">
        <v>357</v>
      </c>
      <c r="Q131" s="412" t="s">
        <v>357</v>
      </c>
      <c r="R131" s="412" t="s">
        <v>357</v>
      </c>
      <c r="S131" s="412" t="s">
        <v>357</v>
      </c>
      <c r="T131" s="412" t="s">
        <v>357</v>
      </c>
      <c r="U131" s="412" t="s">
        <v>357</v>
      </c>
      <c r="V131" s="412" t="s">
        <v>357</v>
      </c>
      <c r="W131" s="1405" t="s">
        <v>357</v>
      </c>
    </row>
    <row r="132" spans="1:23" s="50" customFormat="1" ht="20.25" customHeight="1" x14ac:dyDescent="0.15">
      <c r="A132" s="1384"/>
      <c r="B132" s="52"/>
      <c r="C132" s="1385"/>
      <c r="D132" s="404" t="s">
        <v>369</v>
      </c>
      <c r="E132" s="402" t="s">
        <v>291</v>
      </c>
      <c r="F132" s="412" t="s">
        <v>357</v>
      </c>
      <c r="G132" s="412" t="s">
        <v>357</v>
      </c>
      <c r="H132" s="412" t="s">
        <v>357</v>
      </c>
      <c r="I132" s="412" t="s">
        <v>357</v>
      </c>
      <c r="J132" s="412" t="s">
        <v>357</v>
      </c>
      <c r="K132" s="412" t="s">
        <v>357</v>
      </c>
      <c r="L132" s="412" t="s">
        <v>357</v>
      </c>
      <c r="M132" s="412" t="s">
        <v>357</v>
      </c>
      <c r="N132" s="412" t="s">
        <v>357</v>
      </c>
      <c r="O132" s="412" t="s">
        <v>357</v>
      </c>
      <c r="P132" s="412" t="s">
        <v>357</v>
      </c>
      <c r="Q132" s="412" t="s">
        <v>357</v>
      </c>
      <c r="R132" s="412" t="s">
        <v>357</v>
      </c>
      <c r="S132" s="412" t="s">
        <v>357</v>
      </c>
      <c r="T132" s="412" t="s">
        <v>357</v>
      </c>
      <c r="U132" s="412" t="s">
        <v>357</v>
      </c>
      <c r="V132" s="412" t="s">
        <v>357</v>
      </c>
      <c r="W132" s="1405" t="s">
        <v>357</v>
      </c>
    </row>
    <row r="133" spans="1:23" s="50" customFormat="1" ht="20.25" customHeight="1" x14ac:dyDescent="0.15">
      <c r="A133" s="1384"/>
      <c r="B133" s="52"/>
      <c r="C133" s="1385"/>
      <c r="D133" s="404"/>
      <c r="E133" s="402" t="s">
        <v>355</v>
      </c>
      <c r="F133" s="412">
        <v>1639</v>
      </c>
      <c r="G133" s="412">
        <v>826</v>
      </c>
      <c r="H133" s="412">
        <v>138</v>
      </c>
      <c r="I133" s="412">
        <v>72</v>
      </c>
      <c r="J133" s="412">
        <v>48</v>
      </c>
      <c r="K133" s="412">
        <v>30</v>
      </c>
      <c r="L133" s="412">
        <v>105</v>
      </c>
      <c r="M133" s="412">
        <v>38</v>
      </c>
      <c r="N133" s="412">
        <v>133</v>
      </c>
      <c r="O133" s="412">
        <v>125</v>
      </c>
      <c r="P133" s="412">
        <v>23</v>
      </c>
      <c r="Q133" s="412">
        <v>4</v>
      </c>
      <c r="R133" s="412">
        <v>10</v>
      </c>
      <c r="S133" s="412">
        <v>20</v>
      </c>
      <c r="T133" s="412">
        <v>19</v>
      </c>
      <c r="U133" s="412">
        <v>18</v>
      </c>
      <c r="V133" s="412">
        <v>12</v>
      </c>
      <c r="W133" s="1405">
        <v>18</v>
      </c>
    </row>
    <row r="134" spans="1:23" s="50" customFormat="1" ht="20.25" customHeight="1" x14ac:dyDescent="0.15">
      <c r="A134" s="1384"/>
      <c r="B134" s="52"/>
      <c r="C134" s="1385"/>
      <c r="D134" s="404"/>
      <c r="E134" s="402" t="s">
        <v>356</v>
      </c>
      <c r="F134" s="412" t="s">
        <v>357</v>
      </c>
      <c r="G134" s="412" t="s">
        <v>357</v>
      </c>
      <c r="H134" s="412" t="s">
        <v>357</v>
      </c>
      <c r="I134" s="412" t="s">
        <v>357</v>
      </c>
      <c r="J134" s="412" t="s">
        <v>357</v>
      </c>
      <c r="K134" s="412" t="s">
        <v>357</v>
      </c>
      <c r="L134" s="412" t="s">
        <v>357</v>
      </c>
      <c r="M134" s="412" t="s">
        <v>357</v>
      </c>
      <c r="N134" s="412" t="s">
        <v>357</v>
      </c>
      <c r="O134" s="412" t="s">
        <v>357</v>
      </c>
      <c r="P134" s="412" t="s">
        <v>357</v>
      </c>
      <c r="Q134" s="412" t="s">
        <v>357</v>
      </c>
      <c r="R134" s="412" t="s">
        <v>357</v>
      </c>
      <c r="S134" s="412" t="s">
        <v>357</v>
      </c>
      <c r="T134" s="412" t="s">
        <v>357</v>
      </c>
      <c r="U134" s="412" t="s">
        <v>357</v>
      </c>
      <c r="V134" s="412" t="s">
        <v>357</v>
      </c>
      <c r="W134" s="1405" t="s">
        <v>357</v>
      </c>
    </row>
    <row r="135" spans="1:23" s="50" customFormat="1" ht="20.25" customHeight="1" x14ac:dyDescent="0.15">
      <c r="A135" s="1384"/>
      <c r="B135" s="52"/>
      <c r="C135" s="1385"/>
      <c r="D135" s="413" t="s">
        <v>370</v>
      </c>
      <c r="E135" s="402" t="s">
        <v>291</v>
      </c>
      <c r="F135" s="412" t="s">
        <v>357</v>
      </c>
      <c r="G135" s="412" t="s">
        <v>357</v>
      </c>
      <c r="H135" s="412" t="s">
        <v>357</v>
      </c>
      <c r="I135" s="412" t="s">
        <v>357</v>
      </c>
      <c r="J135" s="412" t="s">
        <v>357</v>
      </c>
      <c r="K135" s="412" t="s">
        <v>357</v>
      </c>
      <c r="L135" s="412" t="s">
        <v>357</v>
      </c>
      <c r="M135" s="412" t="s">
        <v>357</v>
      </c>
      <c r="N135" s="412" t="s">
        <v>357</v>
      </c>
      <c r="O135" s="412" t="s">
        <v>357</v>
      </c>
      <c r="P135" s="412" t="s">
        <v>357</v>
      </c>
      <c r="Q135" s="412" t="s">
        <v>357</v>
      </c>
      <c r="R135" s="412" t="s">
        <v>357</v>
      </c>
      <c r="S135" s="412" t="s">
        <v>357</v>
      </c>
      <c r="T135" s="412" t="s">
        <v>357</v>
      </c>
      <c r="U135" s="412" t="s">
        <v>357</v>
      </c>
      <c r="V135" s="412" t="s">
        <v>357</v>
      </c>
      <c r="W135" s="1405" t="s">
        <v>357</v>
      </c>
    </row>
    <row r="136" spans="1:23" s="50" customFormat="1" ht="20.25" customHeight="1" x14ac:dyDescent="0.15">
      <c r="A136" s="1384"/>
      <c r="B136" s="52"/>
      <c r="C136" s="1385"/>
      <c r="D136" s="404"/>
      <c r="E136" s="388" t="s">
        <v>355</v>
      </c>
      <c r="F136" s="412">
        <v>4759</v>
      </c>
      <c r="G136" s="412">
        <v>1813</v>
      </c>
      <c r="H136" s="412">
        <v>498</v>
      </c>
      <c r="I136" s="412">
        <v>230</v>
      </c>
      <c r="J136" s="412">
        <v>203</v>
      </c>
      <c r="K136" s="412">
        <v>135</v>
      </c>
      <c r="L136" s="412">
        <v>300</v>
      </c>
      <c r="M136" s="412">
        <v>180</v>
      </c>
      <c r="N136" s="412">
        <v>386</v>
      </c>
      <c r="O136" s="412">
        <v>338</v>
      </c>
      <c r="P136" s="412">
        <v>61</v>
      </c>
      <c r="Q136" s="412">
        <v>15</v>
      </c>
      <c r="R136" s="412">
        <v>61</v>
      </c>
      <c r="S136" s="412">
        <v>111</v>
      </c>
      <c r="T136" s="412">
        <v>87</v>
      </c>
      <c r="U136" s="412">
        <v>122</v>
      </c>
      <c r="V136" s="412">
        <v>76</v>
      </c>
      <c r="W136" s="1405">
        <v>143</v>
      </c>
    </row>
    <row r="137" spans="1:23" s="50" customFormat="1" ht="20.25" customHeight="1" x14ac:dyDescent="0.15">
      <c r="A137" s="1384"/>
      <c r="B137" s="52"/>
      <c r="C137" s="1385"/>
      <c r="D137" s="411"/>
      <c r="E137" s="388" t="s">
        <v>356</v>
      </c>
      <c r="F137" s="412" t="s">
        <v>357</v>
      </c>
      <c r="G137" s="412" t="s">
        <v>357</v>
      </c>
      <c r="H137" s="412" t="s">
        <v>357</v>
      </c>
      <c r="I137" s="412" t="s">
        <v>357</v>
      </c>
      <c r="J137" s="412" t="s">
        <v>357</v>
      </c>
      <c r="K137" s="412" t="s">
        <v>357</v>
      </c>
      <c r="L137" s="412" t="s">
        <v>357</v>
      </c>
      <c r="M137" s="412" t="s">
        <v>357</v>
      </c>
      <c r="N137" s="412" t="s">
        <v>357</v>
      </c>
      <c r="O137" s="412" t="s">
        <v>357</v>
      </c>
      <c r="P137" s="412" t="s">
        <v>357</v>
      </c>
      <c r="Q137" s="412" t="s">
        <v>357</v>
      </c>
      <c r="R137" s="412" t="s">
        <v>357</v>
      </c>
      <c r="S137" s="412" t="s">
        <v>357</v>
      </c>
      <c r="T137" s="412" t="s">
        <v>357</v>
      </c>
      <c r="U137" s="412" t="s">
        <v>357</v>
      </c>
      <c r="V137" s="412" t="s">
        <v>357</v>
      </c>
      <c r="W137" s="1405" t="s">
        <v>357</v>
      </c>
    </row>
    <row r="138" spans="1:23" s="50" customFormat="1" ht="20.25" customHeight="1" x14ac:dyDescent="0.15">
      <c r="A138" s="1384"/>
      <c r="B138" s="52"/>
      <c r="C138" s="1385"/>
      <c r="D138" s="404" t="s">
        <v>371</v>
      </c>
      <c r="E138" s="402" t="s">
        <v>291</v>
      </c>
      <c r="F138" s="412" t="s">
        <v>357</v>
      </c>
      <c r="G138" s="412" t="s">
        <v>357</v>
      </c>
      <c r="H138" s="412" t="s">
        <v>357</v>
      </c>
      <c r="I138" s="412" t="s">
        <v>357</v>
      </c>
      <c r="J138" s="412" t="s">
        <v>357</v>
      </c>
      <c r="K138" s="412" t="s">
        <v>357</v>
      </c>
      <c r="L138" s="412" t="s">
        <v>357</v>
      </c>
      <c r="M138" s="412" t="s">
        <v>357</v>
      </c>
      <c r="N138" s="412" t="s">
        <v>357</v>
      </c>
      <c r="O138" s="412" t="s">
        <v>357</v>
      </c>
      <c r="P138" s="412" t="s">
        <v>357</v>
      </c>
      <c r="Q138" s="412" t="s">
        <v>357</v>
      </c>
      <c r="R138" s="412" t="s">
        <v>357</v>
      </c>
      <c r="S138" s="412" t="s">
        <v>357</v>
      </c>
      <c r="T138" s="412" t="s">
        <v>357</v>
      </c>
      <c r="U138" s="412" t="s">
        <v>357</v>
      </c>
      <c r="V138" s="412" t="s">
        <v>357</v>
      </c>
      <c r="W138" s="1405" t="s">
        <v>357</v>
      </c>
    </row>
    <row r="139" spans="1:23" s="50" customFormat="1" ht="20.25" customHeight="1" x14ac:dyDescent="0.15">
      <c r="A139" s="1384"/>
      <c r="B139" s="52"/>
      <c r="C139" s="1385"/>
      <c r="D139" s="404"/>
      <c r="E139" s="388" t="s">
        <v>355</v>
      </c>
      <c r="F139" s="412">
        <v>3366</v>
      </c>
      <c r="G139" s="412">
        <v>1324</v>
      </c>
      <c r="H139" s="412">
        <v>248</v>
      </c>
      <c r="I139" s="412">
        <v>158</v>
      </c>
      <c r="J139" s="412">
        <v>162</v>
      </c>
      <c r="K139" s="412">
        <v>108</v>
      </c>
      <c r="L139" s="412">
        <v>266</v>
      </c>
      <c r="M139" s="412">
        <v>110</v>
      </c>
      <c r="N139" s="412">
        <v>342</v>
      </c>
      <c r="O139" s="412">
        <v>303</v>
      </c>
      <c r="P139" s="412">
        <v>60</v>
      </c>
      <c r="Q139" s="412">
        <v>11</v>
      </c>
      <c r="R139" s="412">
        <v>27</v>
      </c>
      <c r="S139" s="412">
        <v>68</v>
      </c>
      <c r="T139" s="412">
        <v>36</v>
      </c>
      <c r="U139" s="412">
        <v>40</v>
      </c>
      <c r="V139" s="412">
        <v>46</v>
      </c>
      <c r="W139" s="1405">
        <v>57</v>
      </c>
    </row>
    <row r="140" spans="1:23" s="50" customFormat="1" ht="20.25" customHeight="1" x14ac:dyDescent="0.15">
      <c r="A140" s="1384"/>
      <c r="B140" s="52"/>
      <c r="C140" s="1385"/>
      <c r="D140" s="404"/>
      <c r="E140" s="388" t="s">
        <v>356</v>
      </c>
      <c r="F140" s="412" t="s">
        <v>357</v>
      </c>
      <c r="G140" s="412" t="s">
        <v>357</v>
      </c>
      <c r="H140" s="412" t="s">
        <v>357</v>
      </c>
      <c r="I140" s="412" t="s">
        <v>357</v>
      </c>
      <c r="J140" s="412" t="s">
        <v>357</v>
      </c>
      <c r="K140" s="412" t="s">
        <v>357</v>
      </c>
      <c r="L140" s="412" t="s">
        <v>357</v>
      </c>
      <c r="M140" s="412" t="s">
        <v>357</v>
      </c>
      <c r="N140" s="412" t="s">
        <v>357</v>
      </c>
      <c r="O140" s="412" t="s">
        <v>357</v>
      </c>
      <c r="P140" s="412" t="s">
        <v>357</v>
      </c>
      <c r="Q140" s="412" t="s">
        <v>357</v>
      </c>
      <c r="R140" s="412" t="s">
        <v>357</v>
      </c>
      <c r="S140" s="412" t="s">
        <v>357</v>
      </c>
      <c r="T140" s="412" t="s">
        <v>357</v>
      </c>
      <c r="U140" s="412" t="s">
        <v>357</v>
      </c>
      <c r="V140" s="412" t="s">
        <v>357</v>
      </c>
      <c r="W140" s="1405" t="s">
        <v>357</v>
      </c>
    </row>
    <row r="141" spans="1:23" s="50" customFormat="1" ht="20.25" customHeight="1" x14ac:dyDescent="0.15">
      <c r="A141" s="1384"/>
      <c r="B141" s="52"/>
      <c r="C141" s="1385"/>
      <c r="D141" s="413" t="s">
        <v>372</v>
      </c>
      <c r="E141" s="402" t="s">
        <v>291</v>
      </c>
      <c r="F141" s="412" t="s">
        <v>357</v>
      </c>
      <c r="G141" s="412" t="s">
        <v>357</v>
      </c>
      <c r="H141" s="412" t="s">
        <v>357</v>
      </c>
      <c r="I141" s="412" t="s">
        <v>357</v>
      </c>
      <c r="J141" s="412" t="s">
        <v>357</v>
      </c>
      <c r="K141" s="412" t="s">
        <v>357</v>
      </c>
      <c r="L141" s="412" t="s">
        <v>357</v>
      </c>
      <c r="M141" s="412" t="s">
        <v>357</v>
      </c>
      <c r="N141" s="412" t="s">
        <v>357</v>
      </c>
      <c r="O141" s="412" t="s">
        <v>357</v>
      </c>
      <c r="P141" s="412" t="s">
        <v>357</v>
      </c>
      <c r="Q141" s="412" t="s">
        <v>357</v>
      </c>
      <c r="R141" s="412" t="s">
        <v>357</v>
      </c>
      <c r="S141" s="412" t="s">
        <v>357</v>
      </c>
      <c r="T141" s="412" t="s">
        <v>357</v>
      </c>
      <c r="U141" s="412" t="s">
        <v>357</v>
      </c>
      <c r="V141" s="412" t="s">
        <v>357</v>
      </c>
      <c r="W141" s="1405" t="s">
        <v>357</v>
      </c>
    </row>
    <row r="142" spans="1:23" s="50" customFormat="1" ht="20.25" customHeight="1" x14ac:dyDescent="0.15">
      <c r="A142" s="1384"/>
      <c r="B142" s="52"/>
      <c r="C142" s="1385"/>
      <c r="D142" s="404"/>
      <c r="E142" s="388" t="s">
        <v>355</v>
      </c>
      <c r="F142" s="412">
        <v>1049</v>
      </c>
      <c r="G142" s="412">
        <v>455</v>
      </c>
      <c r="H142" s="412">
        <v>64</v>
      </c>
      <c r="I142" s="412">
        <v>44</v>
      </c>
      <c r="J142" s="412">
        <v>39</v>
      </c>
      <c r="K142" s="412">
        <v>32</v>
      </c>
      <c r="L142" s="412">
        <v>83</v>
      </c>
      <c r="M142" s="412">
        <v>40</v>
      </c>
      <c r="N142" s="412">
        <v>113</v>
      </c>
      <c r="O142" s="412">
        <v>86</v>
      </c>
      <c r="P142" s="412">
        <v>23</v>
      </c>
      <c r="Q142" s="412">
        <v>1</v>
      </c>
      <c r="R142" s="412">
        <v>16</v>
      </c>
      <c r="S142" s="412">
        <v>18</v>
      </c>
      <c r="T142" s="412">
        <v>4</v>
      </c>
      <c r="U142" s="412">
        <v>11</v>
      </c>
      <c r="V142" s="412">
        <v>11</v>
      </c>
      <c r="W142" s="1405">
        <v>9</v>
      </c>
    </row>
    <row r="143" spans="1:23" s="50" customFormat="1" ht="20.25" customHeight="1" x14ac:dyDescent="0.15">
      <c r="A143" s="1384"/>
      <c r="B143" s="52"/>
      <c r="C143" s="1385"/>
      <c r="D143" s="411"/>
      <c r="E143" s="388" t="s">
        <v>356</v>
      </c>
      <c r="F143" s="412" t="s">
        <v>357</v>
      </c>
      <c r="G143" s="412" t="s">
        <v>357</v>
      </c>
      <c r="H143" s="412" t="s">
        <v>357</v>
      </c>
      <c r="I143" s="412" t="s">
        <v>357</v>
      </c>
      <c r="J143" s="412" t="s">
        <v>357</v>
      </c>
      <c r="K143" s="412" t="s">
        <v>357</v>
      </c>
      <c r="L143" s="412" t="s">
        <v>357</v>
      </c>
      <c r="M143" s="412" t="s">
        <v>357</v>
      </c>
      <c r="N143" s="412" t="s">
        <v>357</v>
      </c>
      <c r="O143" s="412" t="s">
        <v>357</v>
      </c>
      <c r="P143" s="412" t="s">
        <v>357</v>
      </c>
      <c r="Q143" s="412" t="s">
        <v>357</v>
      </c>
      <c r="R143" s="412" t="s">
        <v>357</v>
      </c>
      <c r="S143" s="412" t="s">
        <v>357</v>
      </c>
      <c r="T143" s="412" t="s">
        <v>357</v>
      </c>
      <c r="U143" s="412" t="s">
        <v>357</v>
      </c>
      <c r="V143" s="412" t="s">
        <v>357</v>
      </c>
      <c r="W143" s="1405" t="s">
        <v>357</v>
      </c>
    </row>
    <row r="144" spans="1:23" s="50" customFormat="1" ht="20.25" customHeight="1" x14ac:dyDescent="0.15">
      <c r="A144" s="1384"/>
      <c r="B144" s="52"/>
      <c r="C144" s="1385"/>
      <c r="D144" s="413" t="s">
        <v>373</v>
      </c>
      <c r="E144" s="402" t="s">
        <v>291</v>
      </c>
      <c r="F144" s="412" t="s">
        <v>357</v>
      </c>
      <c r="G144" s="412" t="s">
        <v>357</v>
      </c>
      <c r="H144" s="412" t="s">
        <v>357</v>
      </c>
      <c r="I144" s="412" t="s">
        <v>357</v>
      </c>
      <c r="J144" s="412" t="s">
        <v>357</v>
      </c>
      <c r="K144" s="412" t="s">
        <v>357</v>
      </c>
      <c r="L144" s="412" t="s">
        <v>357</v>
      </c>
      <c r="M144" s="412" t="s">
        <v>357</v>
      </c>
      <c r="N144" s="412" t="s">
        <v>357</v>
      </c>
      <c r="O144" s="412" t="s">
        <v>357</v>
      </c>
      <c r="P144" s="412" t="s">
        <v>357</v>
      </c>
      <c r="Q144" s="412" t="s">
        <v>357</v>
      </c>
      <c r="R144" s="412" t="s">
        <v>357</v>
      </c>
      <c r="S144" s="412" t="s">
        <v>357</v>
      </c>
      <c r="T144" s="412" t="s">
        <v>357</v>
      </c>
      <c r="U144" s="412" t="s">
        <v>357</v>
      </c>
      <c r="V144" s="412" t="s">
        <v>357</v>
      </c>
      <c r="W144" s="1405" t="s">
        <v>357</v>
      </c>
    </row>
    <row r="145" spans="1:23" s="50" customFormat="1" ht="20.25" customHeight="1" x14ac:dyDescent="0.15">
      <c r="A145" s="1384"/>
      <c r="B145" s="52"/>
      <c r="C145" s="1385"/>
      <c r="D145" s="404"/>
      <c r="E145" s="388" t="s">
        <v>355</v>
      </c>
      <c r="F145" s="412">
        <v>2586</v>
      </c>
      <c r="G145" s="412">
        <v>1079</v>
      </c>
      <c r="H145" s="412">
        <v>207</v>
      </c>
      <c r="I145" s="412">
        <v>90</v>
      </c>
      <c r="J145" s="412">
        <v>147</v>
      </c>
      <c r="K145" s="412">
        <v>67</v>
      </c>
      <c r="L145" s="412">
        <v>200</v>
      </c>
      <c r="M145" s="412">
        <v>76</v>
      </c>
      <c r="N145" s="412">
        <v>263</v>
      </c>
      <c r="O145" s="412">
        <v>209</v>
      </c>
      <c r="P145" s="412">
        <v>40</v>
      </c>
      <c r="Q145" s="412">
        <v>5</v>
      </c>
      <c r="R145" s="412">
        <v>35</v>
      </c>
      <c r="S145" s="412">
        <v>59</v>
      </c>
      <c r="T145" s="412">
        <v>28</v>
      </c>
      <c r="U145" s="412">
        <v>19</v>
      </c>
      <c r="V145" s="412">
        <v>21</v>
      </c>
      <c r="W145" s="1405">
        <v>41</v>
      </c>
    </row>
    <row r="146" spans="1:23" s="50" customFormat="1" ht="20.25" customHeight="1" x14ac:dyDescent="0.15">
      <c r="A146" s="1384"/>
      <c r="B146" s="52"/>
      <c r="C146" s="1385"/>
      <c r="D146" s="411"/>
      <c r="E146" s="388" t="s">
        <v>356</v>
      </c>
      <c r="F146" s="412" t="s">
        <v>357</v>
      </c>
      <c r="G146" s="412" t="s">
        <v>357</v>
      </c>
      <c r="H146" s="412" t="s">
        <v>357</v>
      </c>
      <c r="I146" s="412" t="s">
        <v>357</v>
      </c>
      <c r="J146" s="412" t="s">
        <v>357</v>
      </c>
      <c r="K146" s="412" t="s">
        <v>357</v>
      </c>
      <c r="L146" s="412" t="s">
        <v>357</v>
      </c>
      <c r="M146" s="412" t="s">
        <v>357</v>
      </c>
      <c r="N146" s="412" t="s">
        <v>357</v>
      </c>
      <c r="O146" s="412" t="s">
        <v>357</v>
      </c>
      <c r="P146" s="412" t="s">
        <v>357</v>
      </c>
      <c r="Q146" s="412" t="s">
        <v>357</v>
      </c>
      <c r="R146" s="412" t="s">
        <v>357</v>
      </c>
      <c r="S146" s="412" t="s">
        <v>357</v>
      </c>
      <c r="T146" s="412" t="s">
        <v>357</v>
      </c>
      <c r="U146" s="412" t="s">
        <v>357</v>
      </c>
      <c r="V146" s="412" t="s">
        <v>357</v>
      </c>
      <c r="W146" s="1405" t="s">
        <v>357</v>
      </c>
    </row>
    <row r="147" spans="1:23" s="50" customFormat="1" ht="20.25" customHeight="1" x14ac:dyDescent="0.15">
      <c r="A147" s="1384"/>
      <c r="B147" s="52"/>
      <c r="C147" s="1385"/>
      <c r="D147" s="413" t="s">
        <v>374</v>
      </c>
      <c r="E147" s="402" t="s">
        <v>291</v>
      </c>
      <c r="F147" s="412" t="s">
        <v>357</v>
      </c>
      <c r="G147" s="412" t="s">
        <v>357</v>
      </c>
      <c r="H147" s="412" t="s">
        <v>357</v>
      </c>
      <c r="I147" s="412" t="s">
        <v>357</v>
      </c>
      <c r="J147" s="412" t="s">
        <v>357</v>
      </c>
      <c r="K147" s="412" t="s">
        <v>357</v>
      </c>
      <c r="L147" s="412" t="s">
        <v>357</v>
      </c>
      <c r="M147" s="412" t="s">
        <v>357</v>
      </c>
      <c r="N147" s="412" t="s">
        <v>357</v>
      </c>
      <c r="O147" s="412" t="s">
        <v>357</v>
      </c>
      <c r="P147" s="412" t="s">
        <v>357</v>
      </c>
      <c r="Q147" s="412" t="s">
        <v>357</v>
      </c>
      <c r="R147" s="412" t="s">
        <v>357</v>
      </c>
      <c r="S147" s="412" t="s">
        <v>357</v>
      </c>
      <c r="T147" s="412" t="s">
        <v>357</v>
      </c>
      <c r="U147" s="412" t="s">
        <v>357</v>
      </c>
      <c r="V147" s="412" t="s">
        <v>357</v>
      </c>
      <c r="W147" s="1405" t="s">
        <v>357</v>
      </c>
    </row>
    <row r="148" spans="1:23" s="50" customFormat="1" ht="20.25" customHeight="1" x14ac:dyDescent="0.15">
      <c r="A148" s="1384"/>
      <c r="B148" s="52"/>
      <c r="C148" s="1385"/>
      <c r="D148" s="404"/>
      <c r="E148" s="388" t="s">
        <v>355</v>
      </c>
      <c r="F148" s="412">
        <v>328</v>
      </c>
      <c r="G148" s="412">
        <v>92</v>
      </c>
      <c r="H148" s="412">
        <v>17</v>
      </c>
      <c r="I148" s="412">
        <v>23</v>
      </c>
      <c r="J148" s="412">
        <v>15</v>
      </c>
      <c r="K148" s="412">
        <v>10</v>
      </c>
      <c r="L148" s="412">
        <v>23</v>
      </c>
      <c r="M148" s="412">
        <v>11</v>
      </c>
      <c r="N148" s="412">
        <v>33</v>
      </c>
      <c r="O148" s="412">
        <v>33</v>
      </c>
      <c r="P148" s="412">
        <v>7</v>
      </c>
      <c r="Q148" s="412">
        <v>3</v>
      </c>
      <c r="R148" s="412">
        <v>9</v>
      </c>
      <c r="S148" s="412">
        <v>14</v>
      </c>
      <c r="T148" s="412">
        <v>8</v>
      </c>
      <c r="U148" s="412">
        <v>13</v>
      </c>
      <c r="V148" s="412">
        <v>6</v>
      </c>
      <c r="W148" s="1405">
        <v>11</v>
      </c>
    </row>
    <row r="149" spans="1:23" s="50" customFormat="1" ht="20.25" customHeight="1" x14ac:dyDescent="0.15">
      <c r="A149" s="1384"/>
      <c r="B149" s="52"/>
      <c r="C149" s="1385"/>
      <c r="D149" s="411"/>
      <c r="E149" s="388" t="s">
        <v>356</v>
      </c>
      <c r="F149" s="412" t="s">
        <v>357</v>
      </c>
      <c r="G149" s="412" t="s">
        <v>357</v>
      </c>
      <c r="H149" s="412" t="s">
        <v>357</v>
      </c>
      <c r="I149" s="412" t="s">
        <v>357</v>
      </c>
      <c r="J149" s="412" t="s">
        <v>357</v>
      </c>
      <c r="K149" s="412" t="s">
        <v>357</v>
      </c>
      <c r="L149" s="412" t="s">
        <v>357</v>
      </c>
      <c r="M149" s="412" t="s">
        <v>357</v>
      </c>
      <c r="N149" s="412" t="s">
        <v>357</v>
      </c>
      <c r="O149" s="412" t="s">
        <v>357</v>
      </c>
      <c r="P149" s="412" t="s">
        <v>357</v>
      </c>
      <c r="Q149" s="412" t="s">
        <v>357</v>
      </c>
      <c r="R149" s="412" t="s">
        <v>357</v>
      </c>
      <c r="S149" s="412" t="s">
        <v>357</v>
      </c>
      <c r="T149" s="412" t="s">
        <v>357</v>
      </c>
      <c r="U149" s="412" t="s">
        <v>357</v>
      </c>
      <c r="V149" s="412" t="s">
        <v>357</v>
      </c>
      <c r="W149" s="1405" t="s">
        <v>357</v>
      </c>
    </row>
    <row r="150" spans="1:23" s="50" customFormat="1" ht="20.25" customHeight="1" x14ac:dyDescent="0.15">
      <c r="A150" s="1384"/>
      <c r="B150" s="52"/>
      <c r="C150" s="1385"/>
      <c r="D150" s="413" t="s">
        <v>375</v>
      </c>
      <c r="E150" s="402" t="s">
        <v>291</v>
      </c>
      <c r="F150" s="412" t="s">
        <v>357</v>
      </c>
      <c r="G150" s="412" t="s">
        <v>357</v>
      </c>
      <c r="H150" s="412" t="s">
        <v>357</v>
      </c>
      <c r="I150" s="412" t="s">
        <v>357</v>
      </c>
      <c r="J150" s="412" t="s">
        <v>357</v>
      </c>
      <c r="K150" s="412" t="s">
        <v>357</v>
      </c>
      <c r="L150" s="412" t="s">
        <v>357</v>
      </c>
      <c r="M150" s="412" t="s">
        <v>357</v>
      </c>
      <c r="N150" s="412" t="s">
        <v>357</v>
      </c>
      <c r="O150" s="412" t="s">
        <v>357</v>
      </c>
      <c r="P150" s="412" t="s">
        <v>357</v>
      </c>
      <c r="Q150" s="412" t="s">
        <v>357</v>
      </c>
      <c r="R150" s="412" t="s">
        <v>357</v>
      </c>
      <c r="S150" s="412" t="s">
        <v>357</v>
      </c>
      <c r="T150" s="412" t="s">
        <v>357</v>
      </c>
      <c r="U150" s="412" t="s">
        <v>357</v>
      </c>
      <c r="V150" s="412" t="s">
        <v>357</v>
      </c>
      <c r="W150" s="1405" t="s">
        <v>357</v>
      </c>
    </row>
    <row r="151" spans="1:23" s="50" customFormat="1" ht="20.25" customHeight="1" x14ac:dyDescent="0.15">
      <c r="A151" s="1384"/>
      <c r="B151" s="52"/>
      <c r="C151" s="1385"/>
      <c r="D151" s="404"/>
      <c r="E151" s="388" t="s">
        <v>355</v>
      </c>
      <c r="F151" s="412">
        <v>3373</v>
      </c>
      <c r="G151" s="412">
        <v>1293</v>
      </c>
      <c r="H151" s="412">
        <v>284</v>
      </c>
      <c r="I151" s="412">
        <v>157</v>
      </c>
      <c r="J151" s="412">
        <v>136</v>
      </c>
      <c r="K151" s="412">
        <v>79</v>
      </c>
      <c r="L151" s="412">
        <v>230</v>
      </c>
      <c r="M151" s="412">
        <v>90</v>
      </c>
      <c r="N151" s="412">
        <v>379</v>
      </c>
      <c r="O151" s="412">
        <v>269</v>
      </c>
      <c r="P151" s="412">
        <v>58</v>
      </c>
      <c r="Q151" s="412">
        <v>15</v>
      </c>
      <c r="R151" s="412">
        <v>33</v>
      </c>
      <c r="S151" s="412">
        <v>83</v>
      </c>
      <c r="T151" s="412">
        <v>69</v>
      </c>
      <c r="U151" s="412">
        <v>53</v>
      </c>
      <c r="V151" s="412">
        <v>68</v>
      </c>
      <c r="W151" s="1405">
        <v>77</v>
      </c>
    </row>
    <row r="152" spans="1:23" s="50" customFormat="1" ht="20.25" customHeight="1" x14ac:dyDescent="0.15">
      <c r="A152" s="1384"/>
      <c r="B152" s="52"/>
      <c r="C152" s="1385"/>
      <c r="D152" s="411"/>
      <c r="E152" s="388" t="s">
        <v>356</v>
      </c>
      <c r="F152" s="412" t="s">
        <v>357</v>
      </c>
      <c r="G152" s="412" t="s">
        <v>357</v>
      </c>
      <c r="H152" s="412" t="s">
        <v>357</v>
      </c>
      <c r="I152" s="412" t="s">
        <v>357</v>
      </c>
      <c r="J152" s="412" t="s">
        <v>357</v>
      </c>
      <c r="K152" s="412" t="s">
        <v>357</v>
      </c>
      <c r="L152" s="412" t="s">
        <v>357</v>
      </c>
      <c r="M152" s="412" t="s">
        <v>357</v>
      </c>
      <c r="N152" s="412" t="s">
        <v>357</v>
      </c>
      <c r="O152" s="412" t="s">
        <v>357</v>
      </c>
      <c r="P152" s="412" t="s">
        <v>357</v>
      </c>
      <c r="Q152" s="412" t="s">
        <v>357</v>
      </c>
      <c r="R152" s="412" t="s">
        <v>357</v>
      </c>
      <c r="S152" s="412" t="s">
        <v>357</v>
      </c>
      <c r="T152" s="412" t="s">
        <v>357</v>
      </c>
      <c r="U152" s="412" t="s">
        <v>357</v>
      </c>
      <c r="V152" s="412" t="s">
        <v>357</v>
      </c>
      <c r="W152" s="1405" t="s">
        <v>357</v>
      </c>
    </row>
    <row r="153" spans="1:23" s="50" customFormat="1" ht="20.25" customHeight="1" x14ac:dyDescent="0.15">
      <c r="A153" s="1384"/>
      <c r="B153" s="52"/>
      <c r="C153" s="1385"/>
      <c r="D153" s="413" t="s">
        <v>376</v>
      </c>
      <c r="E153" s="402" t="s">
        <v>291</v>
      </c>
      <c r="F153" s="412" t="s">
        <v>357</v>
      </c>
      <c r="G153" s="412" t="s">
        <v>357</v>
      </c>
      <c r="H153" s="412" t="s">
        <v>357</v>
      </c>
      <c r="I153" s="412" t="s">
        <v>357</v>
      </c>
      <c r="J153" s="412" t="s">
        <v>357</v>
      </c>
      <c r="K153" s="412" t="s">
        <v>357</v>
      </c>
      <c r="L153" s="412" t="s">
        <v>357</v>
      </c>
      <c r="M153" s="412" t="s">
        <v>357</v>
      </c>
      <c r="N153" s="412" t="s">
        <v>357</v>
      </c>
      <c r="O153" s="412" t="s">
        <v>357</v>
      </c>
      <c r="P153" s="412" t="s">
        <v>357</v>
      </c>
      <c r="Q153" s="412" t="s">
        <v>357</v>
      </c>
      <c r="R153" s="412" t="s">
        <v>357</v>
      </c>
      <c r="S153" s="412" t="s">
        <v>357</v>
      </c>
      <c r="T153" s="412" t="s">
        <v>357</v>
      </c>
      <c r="U153" s="412" t="s">
        <v>357</v>
      </c>
      <c r="V153" s="412" t="s">
        <v>357</v>
      </c>
      <c r="W153" s="1405" t="s">
        <v>357</v>
      </c>
    </row>
    <row r="154" spans="1:23" s="50" customFormat="1" ht="20.25" customHeight="1" x14ac:dyDescent="0.15">
      <c r="A154" s="1384"/>
      <c r="B154" s="52"/>
      <c r="C154" s="1385"/>
      <c r="D154" s="404"/>
      <c r="E154" s="388" t="s">
        <v>355</v>
      </c>
      <c r="F154" s="412" t="s">
        <v>357</v>
      </c>
      <c r="G154" s="412" t="s">
        <v>357</v>
      </c>
      <c r="H154" s="412" t="s">
        <v>357</v>
      </c>
      <c r="I154" s="412" t="s">
        <v>357</v>
      </c>
      <c r="J154" s="412" t="s">
        <v>357</v>
      </c>
      <c r="K154" s="412" t="s">
        <v>357</v>
      </c>
      <c r="L154" s="412" t="s">
        <v>357</v>
      </c>
      <c r="M154" s="412" t="s">
        <v>357</v>
      </c>
      <c r="N154" s="412" t="s">
        <v>357</v>
      </c>
      <c r="O154" s="412" t="s">
        <v>357</v>
      </c>
      <c r="P154" s="412" t="s">
        <v>357</v>
      </c>
      <c r="Q154" s="412" t="s">
        <v>357</v>
      </c>
      <c r="R154" s="412" t="s">
        <v>357</v>
      </c>
      <c r="S154" s="412" t="s">
        <v>357</v>
      </c>
      <c r="T154" s="412" t="s">
        <v>357</v>
      </c>
      <c r="U154" s="412" t="s">
        <v>357</v>
      </c>
      <c r="V154" s="412" t="s">
        <v>357</v>
      </c>
      <c r="W154" s="1405" t="s">
        <v>357</v>
      </c>
    </row>
    <row r="155" spans="1:23" s="50" customFormat="1" ht="20.25" customHeight="1" x14ac:dyDescent="0.15">
      <c r="A155" s="1384"/>
      <c r="B155" s="52"/>
      <c r="C155" s="414"/>
      <c r="D155" s="411"/>
      <c r="E155" s="388" t="s">
        <v>356</v>
      </c>
      <c r="F155" s="412" t="s">
        <v>357</v>
      </c>
      <c r="G155" s="412" t="s">
        <v>357</v>
      </c>
      <c r="H155" s="412" t="s">
        <v>357</v>
      </c>
      <c r="I155" s="412" t="s">
        <v>357</v>
      </c>
      <c r="J155" s="412" t="s">
        <v>357</v>
      </c>
      <c r="K155" s="412" t="s">
        <v>357</v>
      </c>
      <c r="L155" s="412" t="s">
        <v>357</v>
      </c>
      <c r="M155" s="412" t="s">
        <v>357</v>
      </c>
      <c r="N155" s="412" t="s">
        <v>357</v>
      </c>
      <c r="O155" s="412" t="s">
        <v>357</v>
      </c>
      <c r="P155" s="412" t="s">
        <v>357</v>
      </c>
      <c r="Q155" s="412" t="s">
        <v>357</v>
      </c>
      <c r="R155" s="412" t="s">
        <v>357</v>
      </c>
      <c r="S155" s="412" t="s">
        <v>357</v>
      </c>
      <c r="T155" s="412" t="s">
        <v>357</v>
      </c>
      <c r="U155" s="412" t="s">
        <v>357</v>
      </c>
      <c r="V155" s="412" t="s">
        <v>357</v>
      </c>
      <c r="W155" s="1405" t="s">
        <v>357</v>
      </c>
    </row>
    <row r="156" spans="1:23" s="50" customFormat="1" ht="20.25" customHeight="1" x14ac:dyDescent="0.15">
      <c r="A156" s="1384"/>
      <c r="B156" s="52"/>
      <c r="C156" s="1385" t="s">
        <v>377</v>
      </c>
      <c r="D156" s="404" t="s">
        <v>353</v>
      </c>
      <c r="E156" s="402" t="s">
        <v>291</v>
      </c>
      <c r="F156" s="412" t="s">
        <v>357</v>
      </c>
      <c r="G156" s="412" t="s">
        <v>357</v>
      </c>
      <c r="H156" s="412" t="s">
        <v>357</v>
      </c>
      <c r="I156" s="412" t="s">
        <v>357</v>
      </c>
      <c r="J156" s="412" t="s">
        <v>357</v>
      </c>
      <c r="K156" s="412" t="s">
        <v>357</v>
      </c>
      <c r="L156" s="412" t="s">
        <v>357</v>
      </c>
      <c r="M156" s="412" t="s">
        <v>357</v>
      </c>
      <c r="N156" s="412" t="s">
        <v>357</v>
      </c>
      <c r="O156" s="412" t="s">
        <v>357</v>
      </c>
      <c r="P156" s="412" t="s">
        <v>357</v>
      </c>
      <c r="Q156" s="412" t="s">
        <v>357</v>
      </c>
      <c r="R156" s="412" t="s">
        <v>357</v>
      </c>
      <c r="S156" s="412" t="s">
        <v>357</v>
      </c>
      <c r="T156" s="412" t="s">
        <v>357</v>
      </c>
      <c r="U156" s="412" t="s">
        <v>357</v>
      </c>
      <c r="V156" s="412" t="s">
        <v>357</v>
      </c>
      <c r="W156" s="1405" t="s">
        <v>357</v>
      </c>
    </row>
    <row r="157" spans="1:23" s="50" customFormat="1" ht="20.25" customHeight="1" x14ac:dyDescent="0.15">
      <c r="A157" s="1384"/>
      <c r="B157" s="52"/>
      <c r="C157" s="1385"/>
      <c r="D157" s="404"/>
      <c r="E157" s="388" t="s">
        <v>355</v>
      </c>
      <c r="F157" s="412">
        <v>373974</v>
      </c>
      <c r="G157" s="412">
        <v>149002</v>
      </c>
      <c r="H157" s="412">
        <v>31278</v>
      </c>
      <c r="I157" s="412">
        <v>12613</v>
      </c>
      <c r="J157" s="412">
        <v>12482</v>
      </c>
      <c r="K157" s="412">
        <v>8633</v>
      </c>
      <c r="L157" s="412">
        <v>30197</v>
      </c>
      <c r="M157" s="412">
        <v>12932</v>
      </c>
      <c r="N157" s="412">
        <v>42890</v>
      </c>
      <c r="O157" s="412">
        <v>35608</v>
      </c>
      <c r="P157" s="412">
        <v>7893</v>
      </c>
      <c r="Q157" s="412">
        <v>932</v>
      </c>
      <c r="R157" s="412">
        <v>2596</v>
      </c>
      <c r="S157" s="412">
        <v>6753</v>
      </c>
      <c r="T157" s="412">
        <v>4885</v>
      </c>
      <c r="U157" s="412">
        <v>5175</v>
      </c>
      <c r="V157" s="412">
        <v>4179</v>
      </c>
      <c r="W157" s="1405">
        <v>5926</v>
      </c>
    </row>
    <row r="158" spans="1:23" s="50" customFormat="1" ht="20.25" customHeight="1" x14ac:dyDescent="0.15">
      <c r="A158" s="1384"/>
      <c r="B158" s="52"/>
      <c r="C158" s="1385"/>
      <c r="D158" s="411"/>
      <c r="E158" s="388" t="s">
        <v>378</v>
      </c>
      <c r="F158" s="412" t="s">
        <v>357</v>
      </c>
      <c r="G158" s="412" t="s">
        <v>357</v>
      </c>
      <c r="H158" s="412" t="s">
        <v>357</v>
      </c>
      <c r="I158" s="412" t="s">
        <v>357</v>
      </c>
      <c r="J158" s="412" t="s">
        <v>357</v>
      </c>
      <c r="K158" s="412" t="s">
        <v>357</v>
      </c>
      <c r="L158" s="412" t="s">
        <v>357</v>
      </c>
      <c r="M158" s="412" t="s">
        <v>357</v>
      </c>
      <c r="N158" s="412" t="s">
        <v>357</v>
      </c>
      <c r="O158" s="412" t="s">
        <v>357</v>
      </c>
      <c r="P158" s="412" t="s">
        <v>357</v>
      </c>
      <c r="Q158" s="412" t="s">
        <v>357</v>
      </c>
      <c r="R158" s="412" t="s">
        <v>357</v>
      </c>
      <c r="S158" s="412" t="s">
        <v>357</v>
      </c>
      <c r="T158" s="412" t="s">
        <v>357</v>
      </c>
      <c r="U158" s="412" t="s">
        <v>357</v>
      </c>
      <c r="V158" s="412" t="s">
        <v>357</v>
      </c>
      <c r="W158" s="1405" t="s">
        <v>357</v>
      </c>
    </row>
    <row r="159" spans="1:23" s="50" customFormat="1" ht="20.25" customHeight="1" x14ac:dyDescent="0.15">
      <c r="A159" s="1384"/>
      <c r="B159" s="52"/>
      <c r="C159" s="1385"/>
      <c r="D159" s="413" t="s">
        <v>358</v>
      </c>
      <c r="E159" s="402" t="s">
        <v>291</v>
      </c>
      <c r="F159" s="412" t="s">
        <v>357</v>
      </c>
      <c r="G159" s="412" t="s">
        <v>357</v>
      </c>
      <c r="H159" s="412" t="s">
        <v>357</v>
      </c>
      <c r="I159" s="412" t="s">
        <v>357</v>
      </c>
      <c r="J159" s="412" t="s">
        <v>357</v>
      </c>
      <c r="K159" s="412" t="s">
        <v>357</v>
      </c>
      <c r="L159" s="412" t="s">
        <v>357</v>
      </c>
      <c r="M159" s="412" t="s">
        <v>357</v>
      </c>
      <c r="N159" s="412" t="s">
        <v>357</v>
      </c>
      <c r="O159" s="412" t="s">
        <v>357</v>
      </c>
      <c r="P159" s="412" t="s">
        <v>357</v>
      </c>
      <c r="Q159" s="412" t="s">
        <v>357</v>
      </c>
      <c r="R159" s="412" t="s">
        <v>357</v>
      </c>
      <c r="S159" s="412" t="s">
        <v>357</v>
      </c>
      <c r="T159" s="412" t="s">
        <v>357</v>
      </c>
      <c r="U159" s="412" t="s">
        <v>357</v>
      </c>
      <c r="V159" s="412" t="s">
        <v>357</v>
      </c>
      <c r="W159" s="1405" t="s">
        <v>357</v>
      </c>
    </row>
    <row r="160" spans="1:23" s="50" customFormat="1" ht="20.25" customHeight="1" x14ac:dyDescent="0.15">
      <c r="A160" s="1384"/>
      <c r="B160" s="52"/>
      <c r="C160" s="1385"/>
      <c r="D160" s="404"/>
      <c r="E160" s="388" t="s">
        <v>355</v>
      </c>
      <c r="F160" s="412">
        <v>7116</v>
      </c>
      <c r="G160" s="412">
        <v>1284</v>
      </c>
      <c r="H160" s="412">
        <v>205</v>
      </c>
      <c r="I160" s="412">
        <v>459</v>
      </c>
      <c r="J160" s="412">
        <v>789</v>
      </c>
      <c r="K160" s="412">
        <v>342</v>
      </c>
      <c r="L160" s="412">
        <v>221</v>
      </c>
      <c r="M160" s="412">
        <v>559</v>
      </c>
      <c r="N160" s="412">
        <v>493</v>
      </c>
      <c r="O160" s="412">
        <v>752</v>
      </c>
      <c r="P160" s="412">
        <v>289</v>
      </c>
      <c r="Q160" s="412">
        <v>137</v>
      </c>
      <c r="R160" s="412">
        <v>269</v>
      </c>
      <c r="S160" s="412">
        <v>255</v>
      </c>
      <c r="T160" s="412">
        <v>157</v>
      </c>
      <c r="U160" s="412">
        <v>305</v>
      </c>
      <c r="V160" s="412">
        <v>142</v>
      </c>
      <c r="W160" s="1405">
        <v>458</v>
      </c>
    </row>
    <row r="161" spans="1:23" s="50" customFormat="1" ht="20.25" customHeight="1" x14ac:dyDescent="0.15">
      <c r="A161" s="1384"/>
      <c r="B161" s="52"/>
      <c r="C161" s="1385"/>
      <c r="D161" s="411"/>
      <c r="E161" s="388" t="s">
        <v>378</v>
      </c>
      <c r="F161" s="412" t="s">
        <v>357</v>
      </c>
      <c r="G161" s="412" t="s">
        <v>357</v>
      </c>
      <c r="H161" s="412" t="s">
        <v>357</v>
      </c>
      <c r="I161" s="412" t="s">
        <v>357</v>
      </c>
      <c r="J161" s="412" t="s">
        <v>357</v>
      </c>
      <c r="K161" s="412" t="s">
        <v>357</v>
      </c>
      <c r="L161" s="412" t="s">
        <v>357</v>
      </c>
      <c r="M161" s="412" t="s">
        <v>357</v>
      </c>
      <c r="N161" s="412" t="s">
        <v>357</v>
      </c>
      <c r="O161" s="412" t="s">
        <v>357</v>
      </c>
      <c r="P161" s="412" t="s">
        <v>357</v>
      </c>
      <c r="Q161" s="412" t="s">
        <v>357</v>
      </c>
      <c r="R161" s="412" t="s">
        <v>357</v>
      </c>
      <c r="S161" s="412" t="s">
        <v>357</v>
      </c>
      <c r="T161" s="412" t="s">
        <v>357</v>
      </c>
      <c r="U161" s="412" t="s">
        <v>357</v>
      </c>
      <c r="V161" s="412" t="s">
        <v>357</v>
      </c>
      <c r="W161" s="1405" t="s">
        <v>357</v>
      </c>
    </row>
    <row r="162" spans="1:23" s="50" customFormat="1" ht="20.25" customHeight="1" x14ac:dyDescent="0.15">
      <c r="A162" s="1384"/>
      <c r="B162" s="52"/>
      <c r="C162" s="1385"/>
      <c r="D162" s="413" t="s">
        <v>359</v>
      </c>
      <c r="E162" s="402" t="s">
        <v>291</v>
      </c>
      <c r="F162" s="412" t="s">
        <v>357</v>
      </c>
      <c r="G162" s="412" t="s">
        <v>357</v>
      </c>
      <c r="H162" s="412" t="s">
        <v>357</v>
      </c>
      <c r="I162" s="412" t="s">
        <v>357</v>
      </c>
      <c r="J162" s="412" t="s">
        <v>357</v>
      </c>
      <c r="K162" s="412" t="s">
        <v>357</v>
      </c>
      <c r="L162" s="412" t="s">
        <v>357</v>
      </c>
      <c r="M162" s="412" t="s">
        <v>357</v>
      </c>
      <c r="N162" s="412" t="s">
        <v>357</v>
      </c>
      <c r="O162" s="412" t="s">
        <v>357</v>
      </c>
      <c r="P162" s="412" t="s">
        <v>357</v>
      </c>
      <c r="Q162" s="412" t="s">
        <v>357</v>
      </c>
      <c r="R162" s="412" t="s">
        <v>357</v>
      </c>
      <c r="S162" s="412" t="s">
        <v>357</v>
      </c>
      <c r="T162" s="412" t="s">
        <v>357</v>
      </c>
      <c r="U162" s="412" t="s">
        <v>357</v>
      </c>
      <c r="V162" s="412" t="s">
        <v>357</v>
      </c>
      <c r="W162" s="1405" t="s">
        <v>357</v>
      </c>
    </row>
    <row r="163" spans="1:23" s="50" customFormat="1" ht="20.25" customHeight="1" x14ac:dyDescent="0.15">
      <c r="A163" s="1384"/>
      <c r="B163" s="52"/>
      <c r="C163" s="1385"/>
      <c r="D163" s="404"/>
      <c r="E163" s="388" t="s">
        <v>355</v>
      </c>
      <c r="F163" s="412">
        <v>121</v>
      </c>
      <c r="G163" s="412">
        <v>56</v>
      </c>
      <c r="H163" s="412" t="s">
        <v>360</v>
      </c>
      <c r="I163" s="412" t="s">
        <v>360</v>
      </c>
      <c r="J163" s="412" t="s">
        <v>360</v>
      </c>
      <c r="K163" s="412" t="s">
        <v>360</v>
      </c>
      <c r="L163" s="412" t="s">
        <v>360</v>
      </c>
      <c r="M163" s="412">
        <v>9</v>
      </c>
      <c r="N163" s="412">
        <v>10</v>
      </c>
      <c r="O163" s="412">
        <v>1</v>
      </c>
      <c r="P163" s="412">
        <v>10</v>
      </c>
      <c r="Q163" s="412" t="s">
        <v>360</v>
      </c>
      <c r="R163" s="412">
        <v>35</v>
      </c>
      <c r="S163" s="412" t="s">
        <v>360</v>
      </c>
      <c r="T163" s="412" t="s">
        <v>360</v>
      </c>
      <c r="U163" s="412" t="s">
        <v>360</v>
      </c>
      <c r="V163" s="412" t="s">
        <v>360</v>
      </c>
      <c r="W163" s="1405" t="s">
        <v>360</v>
      </c>
    </row>
    <row r="164" spans="1:23" s="50" customFormat="1" ht="20.25" customHeight="1" x14ac:dyDescent="0.15">
      <c r="A164" s="1384"/>
      <c r="B164" s="52"/>
      <c r="C164" s="1385"/>
      <c r="D164" s="411"/>
      <c r="E164" s="388" t="s">
        <v>378</v>
      </c>
      <c r="F164" s="412" t="s">
        <v>357</v>
      </c>
      <c r="G164" s="412" t="s">
        <v>357</v>
      </c>
      <c r="H164" s="412" t="s">
        <v>357</v>
      </c>
      <c r="I164" s="412" t="s">
        <v>357</v>
      </c>
      <c r="J164" s="412" t="s">
        <v>357</v>
      </c>
      <c r="K164" s="412" t="s">
        <v>357</v>
      </c>
      <c r="L164" s="412" t="s">
        <v>357</v>
      </c>
      <c r="M164" s="412" t="s">
        <v>357</v>
      </c>
      <c r="N164" s="412" t="s">
        <v>357</v>
      </c>
      <c r="O164" s="412" t="s">
        <v>357</v>
      </c>
      <c r="P164" s="412" t="s">
        <v>357</v>
      </c>
      <c r="Q164" s="412" t="s">
        <v>357</v>
      </c>
      <c r="R164" s="412" t="s">
        <v>357</v>
      </c>
      <c r="S164" s="412" t="s">
        <v>357</v>
      </c>
      <c r="T164" s="412" t="s">
        <v>357</v>
      </c>
      <c r="U164" s="412" t="s">
        <v>357</v>
      </c>
      <c r="V164" s="412" t="s">
        <v>357</v>
      </c>
      <c r="W164" s="1405" t="s">
        <v>357</v>
      </c>
    </row>
    <row r="165" spans="1:23" s="50" customFormat="1" ht="20.25" customHeight="1" x14ac:dyDescent="0.15">
      <c r="A165" s="1384"/>
      <c r="B165" s="52"/>
      <c r="C165" s="1385"/>
      <c r="D165" s="413" t="s">
        <v>361</v>
      </c>
      <c r="E165" s="402" t="s">
        <v>379</v>
      </c>
      <c r="F165" s="412" t="s">
        <v>357</v>
      </c>
      <c r="G165" s="412" t="s">
        <v>357</v>
      </c>
      <c r="H165" s="412" t="s">
        <v>357</v>
      </c>
      <c r="I165" s="412" t="s">
        <v>357</v>
      </c>
      <c r="J165" s="412" t="s">
        <v>357</v>
      </c>
      <c r="K165" s="412" t="s">
        <v>357</v>
      </c>
      <c r="L165" s="412" t="s">
        <v>357</v>
      </c>
      <c r="M165" s="412" t="s">
        <v>357</v>
      </c>
      <c r="N165" s="412" t="s">
        <v>357</v>
      </c>
      <c r="O165" s="412" t="s">
        <v>357</v>
      </c>
      <c r="P165" s="412" t="s">
        <v>357</v>
      </c>
      <c r="Q165" s="412" t="s">
        <v>357</v>
      </c>
      <c r="R165" s="412" t="s">
        <v>357</v>
      </c>
      <c r="S165" s="412" t="s">
        <v>357</v>
      </c>
      <c r="T165" s="412" t="s">
        <v>357</v>
      </c>
      <c r="U165" s="412" t="s">
        <v>357</v>
      </c>
      <c r="V165" s="412" t="s">
        <v>357</v>
      </c>
      <c r="W165" s="1405" t="s">
        <v>357</v>
      </c>
    </row>
    <row r="166" spans="1:23" s="50" customFormat="1" ht="20.25" customHeight="1" x14ac:dyDescent="0.15">
      <c r="A166" s="1384"/>
      <c r="B166" s="52"/>
      <c r="C166" s="1385"/>
      <c r="D166" s="404"/>
      <c r="E166" s="388" t="s">
        <v>355</v>
      </c>
      <c r="F166" s="412">
        <v>31696</v>
      </c>
      <c r="G166" s="412">
        <v>11252</v>
      </c>
      <c r="H166" s="412">
        <v>3975</v>
      </c>
      <c r="I166" s="412">
        <v>1061</v>
      </c>
      <c r="J166" s="412">
        <v>1605</v>
      </c>
      <c r="K166" s="412">
        <v>752</v>
      </c>
      <c r="L166" s="412">
        <v>1575</v>
      </c>
      <c r="M166" s="412">
        <v>683</v>
      </c>
      <c r="N166" s="412">
        <v>2736</v>
      </c>
      <c r="O166" s="412">
        <v>2610</v>
      </c>
      <c r="P166" s="412">
        <v>621</v>
      </c>
      <c r="Q166" s="412">
        <v>122</v>
      </c>
      <c r="R166" s="412">
        <v>283</v>
      </c>
      <c r="S166" s="412">
        <v>617</v>
      </c>
      <c r="T166" s="412">
        <v>976</v>
      </c>
      <c r="U166" s="412">
        <v>1230</v>
      </c>
      <c r="V166" s="412">
        <v>1065</v>
      </c>
      <c r="W166" s="1405">
        <v>533</v>
      </c>
    </row>
    <row r="167" spans="1:23" s="50" customFormat="1" ht="20.25" customHeight="1" x14ac:dyDescent="0.15">
      <c r="A167" s="1384"/>
      <c r="B167" s="52"/>
      <c r="C167" s="1385"/>
      <c r="D167" s="411"/>
      <c r="E167" s="388" t="s">
        <v>378</v>
      </c>
      <c r="F167" s="412" t="s">
        <v>357</v>
      </c>
      <c r="G167" s="412" t="s">
        <v>357</v>
      </c>
      <c r="H167" s="412" t="s">
        <v>357</v>
      </c>
      <c r="I167" s="412" t="s">
        <v>357</v>
      </c>
      <c r="J167" s="412" t="s">
        <v>357</v>
      </c>
      <c r="K167" s="412" t="s">
        <v>357</v>
      </c>
      <c r="L167" s="412" t="s">
        <v>357</v>
      </c>
      <c r="M167" s="412" t="s">
        <v>357</v>
      </c>
      <c r="N167" s="412" t="s">
        <v>357</v>
      </c>
      <c r="O167" s="412" t="s">
        <v>357</v>
      </c>
      <c r="P167" s="412" t="s">
        <v>357</v>
      </c>
      <c r="Q167" s="412" t="s">
        <v>357</v>
      </c>
      <c r="R167" s="412" t="s">
        <v>357</v>
      </c>
      <c r="S167" s="412" t="s">
        <v>357</v>
      </c>
      <c r="T167" s="412" t="s">
        <v>357</v>
      </c>
      <c r="U167" s="412" t="s">
        <v>357</v>
      </c>
      <c r="V167" s="412" t="s">
        <v>357</v>
      </c>
      <c r="W167" s="1405" t="s">
        <v>357</v>
      </c>
    </row>
    <row r="168" spans="1:23" s="50" customFormat="1" ht="20.25" customHeight="1" x14ac:dyDescent="0.15">
      <c r="A168" s="1384"/>
      <c r="B168" s="52"/>
      <c r="C168" s="1385"/>
      <c r="D168" s="413" t="s">
        <v>362</v>
      </c>
      <c r="E168" s="402" t="s">
        <v>291</v>
      </c>
      <c r="F168" s="412" t="s">
        <v>357</v>
      </c>
      <c r="G168" s="412" t="s">
        <v>357</v>
      </c>
      <c r="H168" s="412" t="s">
        <v>357</v>
      </c>
      <c r="I168" s="412" t="s">
        <v>357</v>
      </c>
      <c r="J168" s="412" t="s">
        <v>357</v>
      </c>
      <c r="K168" s="412" t="s">
        <v>357</v>
      </c>
      <c r="L168" s="412" t="s">
        <v>357</v>
      </c>
      <c r="M168" s="412" t="s">
        <v>357</v>
      </c>
      <c r="N168" s="412" t="s">
        <v>357</v>
      </c>
      <c r="O168" s="412" t="s">
        <v>357</v>
      </c>
      <c r="P168" s="412" t="s">
        <v>357</v>
      </c>
      <c r="Q168" s="412" t="s">
        <v>357</v>
      </c>
      <c r="R168" s="412" t="s">
        <v>357</v>
      </c>
      <c r="S168" s="412" t="s">
        <v>357</v>
      </c>
      <c r="T168" s="412" t="s">
        <v>357</v>
      </c>
      <c r="U168" s="412" t="s">
        <v>357</v>
      </c>
      <c r="V168" s="412" t="s">
        <v>357</v>
      </c>
      <c r="W168" s="1405" t="s">
        <v>357</v>
      </c>
    </row>
    <row r="169" spans="1:23" s="50" customFormat="1" ht="20.25" customHeight="1" x14ac:dyDescent="0.15">
      <c r="A169" s="1384"/>
      <c r="B169" s="52"/>
      <c r="C169" s="1385"/>
      <c r="D169" s="404"/>
      <c r="E169" s="388" t="s">
        <v>355</v>
      </c>
      <c r="F169" s="412">
        <v>80836</v>
      </c>
      <c r="G169" s="412">
        <v>20001</v>
      </c>
      <c r="H169" s="412">
        <v>3835</v>
      </c>
      <c r="I169" s="412">
        <v>1857</v>
      </c>
      <c r="J169" s="412">
        <v>2796</v>
      </c>
      <c r="K169" s="412">
        <v>2736</v>
      </c>
      <c r="L169" s="412">
        <v>10921</v>
      </c>
      <c r="M169" s="412">
        <v>4537</v>
      </c>
      <c r="N169" s="412">
        <v>16284</v>
      </c>
      <c r="O169" s="412">
        <v>11064</v>
      </c>
      <c r="P169" s="412">
        <v>1199</v>
      </c>
      <c r="Q169" s="412">
        <v>210</v>
      </c>
      <c r="R169" s="412">
        <v>481</v>
      </c>
      <c r="S169" s="412">
        <v>2157</v>
      </c>
      <c r="T169" s="412">
        <v>287</v>
      </c>
      <c r="U169" s="412">
        <v>348</v>
      </c>
      <c r="V169" s="412">
        <v>274</v>
      </c>
      <c r="W169" s="1405">
        <v>1849</v>
      </c>
    </row>
    <row r="170" spans="1:23" s="50" customFormat="1" ht="20.25" customHeight="1" x14ac:dyDescent="0.15">
      <c r="A170" s="1384"/>
      <c r="B170" s="52"/>
      <c r="C170" s="1385"/>
      <c r="D170" s="411"/>
      <c r="E170" s="388" t="s">
        <v>378</v>
      </c>
      <c r="F170" s="412" t="s">
        <v>357</v>
      </c>
      <c r="G170" s="412" t="s">
        <v>357</v>
      </c>
      <c r="H170" s="412" t="s">
        <v>357</v>
      </c>
      <c r="I170" s="412" t="s">
        <v>357</v>
      </c>
      <c r="J170" s="412" t="s">
        <v>357</v>
      </c>
      <c r="K170" s="412" t="s">
        <v>357</v>
      </c>
      <c r="L170" s="412" t="s">
        <v>357</v>
      </c>
      <c r="M170" s="412" t="s">
        <v>357</v>
      </c>
      <c r="N170" s="412" t="s">
        <v>357</v>
      </c>
      <c r="O170" s="412" t="s">
        <v>357</v>
      </c>
      <c r="P170" s="412" t="s">
        <v>357</v>
      </c>
      <c r="Q170" s="412" t="s">
        <v>357</v>
      </c>
      <c r="R170" s="412" t="s">
        <v>357</v>
      </c>
      <c r="S170" s="412" t="s">
        <v>357</v>
      </c>
      <c r="T170" s="412" t="s">
        <v>357</v>
      </c>
      <c r="U170" s="412" t="s">
        <v>357</v>
      </c>
      <c r="V170" s="412" t="s">
        <v>357</v>
      </c>
      <c r="W170" s="1405" t="s">
        <v>357</v>
      </c>
    </row>
    <row r="171" spans="1:23" s="50" customFormat="1" ht="20.25" customHeight="1" x14ac:dyDescent="0.15">
      <c r="A171" s="1384"/>
      <c r="B171" s="52"/>
      <c r="C171" s="1385"/>
      <c r="D171" s="413" t="s">
        <v>363</v>
      </c>
      <c r="E171" s="402" t="s">
        <v>291</v>
      </c>
      <c r="F171" s="412" t="s">
        <v>357</v>
      </c>
      <c r="G171" s="412" t="s">
        <v>357</v>
      </c>
      <c r="H171" s="412" t="s">
        <v>357</v>
      </c>
      <c r="I171" s="412" t="s">
        <v>357</v>
      </c>
      <c r="J171" s="412" t="s">
        <v>357</v>
      </c>
      <c r="K171" s="412" t="s">
        <v>357</v>
      </c>
      <c r="L171" s="412" t="s">
        <v>357</v>
      </c>
      <c r="M171" s="412" t="s">
        <v>357</v>
      </c>
      <c r="N171" s="412" t="s">
        <v>357</v>
      </c>
      <c r="O171" s="412" t="s">
        <v>357</v>
      </c>
      <c r="P171" s="412" t="s">
        <v>357</v>
      </c>
      <c r="Q171" s="412" t="s">
        <v>357</v>
      </c>
      <c r="R171" s="412" t="s">
        <v>357</v>
      </c>
      <c r="S171" s="412" t="s">
        <v>357</v>
      </c>
      <c r="T171" s="412" t="s">
        <v>357</v>
      </c>
      <c r="U171" s="412" t="s">
        <v>357</v>
      </c>
      <c r="V171" s="412" t="s">
        <v>357</v>
      </c>
      <c r="W171" s="1405" t="s">
        <v>357</v>
      </c>
    </row>
    <row r="172" spans="1:23" s="50" customFormat="1" ht="20.25" customHeight="1" x14ac:dyDescent="0.15">
      <c r="A172" s="1384"/>
      <c r="B172" s="52"/>
      <c r="C172" s="1385"/>
      <c r="D172" s="404"/>
      <c r="E172" s="388" t="s">
        <v>355</v>
      </c>
      <c r="F172" s="412">
        <v>3576</v>
      </c>
      <c r="G172" s="412">
        <v>725</v>
      </c>
      <c r="H172" s="412">
        <v>473</v>
      </c>
      <c r="I172" s="412">
        <v>2</v>
      </c>
      <c r="J172" s="412">
        <v>107</v>
      </c>
      <c r="K172" s="412">
        <v>9</v>
      </c>
      <c r="L172" s="412">
        <v>2</v>
      </c>
      <c r="M172" s="412" t="s">
        <v>360</v>
      </c>
      <c r="N172" s="412">
        <v>89</v>
      </c>
      <c r="O172" s="412">
        <v>124</v>
      </c>
      <c r="P172" s="412" t="s">
        <v>360</v>
      </c>
      <c r="Q172" s="412" t="s">
        <v>360</v>
      </c>
      <c r="R172" s="412" t="s">
        <v>360</v>
      </c>
      <c r="S172" s="412" t="s">
        <v>360</v>
      </c>
      <c r="T172" s="412">
        <v>1010</v>
      </c>
      <c r="U172" s="412">
        <v>567</v>
      </c>
      <c r="V172" s="412">
        <v>464</v>
      </c>
      <c r="W172" s="1405">
        <v>4</v>
      </c>
    </row>
    <row r="173" spans="1:23" s="50" customFormat="1" ht="20.25" customHeight="1" x14ac:dyDescent="0.15">
      <c r="A173" s="1384"/>
      <c r="B173" s="52"/>
      <c r="C173" s="1385"/>
      <c r="D173" s="411"/>
      <c r="E173" s="388" t="s">
        <v>378</v>
      </c>
      <c r="F173" s="412" t="s">
        <v>357</v>
      </c>
      <c r="G173" s="412" t="s">
        <v>357</v>
      </c>
      <c r="H173" s="412" t="s">
        <v>357</v>
      </c>
      <c r="I173" s="412" t="s">
        <v>357</v>
      </c>
      <c r="J173" s="412" t="s">
        <v>357</v>
      </c>
      <c r="K173" s="412" t="s">
        <v>357</v>
      </c>
      <c r="L173" s="412" t="s">
        <v>357</v>
      </c>
      <c r="M173" s="412" t="s">
        <v>357</v>
      </c>
      <c r="N173" s="412" t="s">
        <v>357</v>
      </c>
      <c r="O173" s="412" t="s">
        <v>357</v>
      </c>
      <c r="P173" s="412" t="s">
        <v>357</v>
      </c>
      <c r="Q173" s="412" t="s">
        <v>357</v>
      </c>
      <c r="R173" s="412" t="s">
        <v>357</v>
      </c>
      <c r="S173" s="412" t="s">
        <v>357</v>
      </c>
      <c r="T173" s="412" t="s">
        <v>357</v>
      </c>
      <c r="U173" s="412" t="s">
        <v>357</v>
      </c>
      <c r="V173" s="412" t="s">
        <v>357</v>
      </c>
      <c r="W173" s="1405" t="s">
        <v>357</v>
      </c>
    </row>
    <row r="174" spans="1:23" s="50" customFormat="1" ht="20.25" customHeight="1" x14ac:dyDescent="0.15">
      <c r="A174" s="1384"/>
      <c r="B174" s="52"/>
      <c r="C174" s="1385"/>
      <c r="D174" s="413" t="s">
        <v>364</v>
      </c>
      <c r="E174" s="402" t="s">
        <v>291</v>
      </c>
      <c r="F174" s="412" t="s">
        <v>357</v>
      </c>
      <c r="G174" s="412" t="s">
        <v>357</v>
      </c>
      <c r="H174" s="412" t="s">
        <v>357</v>
      </c>
      <c r="I174" s="412" t="s">
        <v>357</v>
      </c>
      <c r="J174" s="412" t="s">
        <v>357</v>
      </c>
      <c r="K174" s="412" t="s">
        <v>357</v>
      </c>
      <c r="L174" s="412" t="s">
        <v>357</v>
      </c>
      <c r="M174" s="412" t="s">
        <v>357</v>
      </c>
      <c r="N174" s="412" t="s">
        <v>357</v>
      </c>
      <c r="O174" s="412" t="s">
        <v>357</v>
      </c>
      <c r="P174" s="412" t="s">
        <v>357</v>
      </c>
      <c r="Q174" s="412" t="s">
        <v>357</v>
      </c>
      <c r="R174" s="412" t="s">
        <v>357</v>
      </c>
      <c r="S174" s="412" t="s">
        <v>357</v>
      </c>
      <c r="T174" s="412" t="s">
        <v>357</v>
      </c>
      <c r="U174" s="412" t="s">
        <v>357</v>
      </c>
      <c r="V174" s="412" t="s">
        <v>357</v>
      </c>
      <c r="W174" s="1405" t="s">
        <v>357</v>
      </c>
    </row>
    <row r="175" spans="1:23" s="50" customFormat="1" ht="20.25" customHeight="1" x14ac:dyDescent="0.15">
      <c r="A175" s="1384"/>
      <c r="B175" s="52"/>
      <c r="C175" s="1385"/>
      <c r="D175" s="404"/>
      <c r="E175" s="388" t="s">
        <v>355</v>
      </c>
      <c r="F175" s="412">
        <v>5157</v>
      </c>
      <c r="G175" s="412">
        <v>3307</v>
      </c>
      <c r="H175" s="412">
        <v>241</v>
      </c>
      <c r="I175" s="412">
        <v>65</v>
      </c>
      <c r="J175" s="412">
        <v>18</v>
      </c>
      <c r="K175" s="412">
        <v>43</v>
      </c>
      <c r="L175" s="412">
        <v>356</v>
      </c>
      <c r="M175" s="412">
        <v>11</v>
      </c>
      <c r="N175" s="412">
        <v>145</v>
      </c>
      <c r="O175" s="412">
        <v>914</v>
      </c>
      <c r="P175" s="412">
        <v>16</v>
      </c>
      <c r="Q175" s="412">
        <v>1</v>
      </c>
      <c r="R175" s="412" t="s">
        <v>360</v>
      </c>
      <c r="S175" s="412">
        <v>9</v>
      </c>
      <c r="T175" s="412">
        <v>22</v>
      </c>
      <c r="U175" s="412">
        <v>4</v>
      </c>
      <c r="V175" s="412" t="s">
        <v>360</v>
      </c>
      <c r="W175" s="1405">
        <v>5</v>
      </c>
    </row>
    <row r="176" spans="1:23" s="50" customFormat="1" ht="20.25" customHeight="1" x14ac:dyDescent="0.15">
      <c r="A176" s="1384"/>
      <c r="B176" s="52"/>
      <c r="C176" s="1385"/>
      <c r="D176" s="411"/>
      <c r="E176" s="388" t="s">
        <v>378</v>
      </c>
      <c r="F176" s="412" t="s">
        <v>357</v>
      </c>
      <c r="G176" s="412" t="s">
        <v>357</v>
      </c>
      <c r="H176" s="412" t="s">
        <v>357</v>
      </c>
      <c r="I176" s="412" t="s">
        <v>357</v>
      </c>
      <c r="J176" s="412" t="s">
        <v>357</v>
      </c>
      <c r="K176" s="412" t="s">
        <v>357</v>
      </c>
      <c r="L176" s="412" t="s">
        <v>357</v>
      </c>
      <c r="M176" s="412" t="s">
        <v>357</v>
      </c>
      <c r="N176" s="412" t="s">
        <v>357</v>
      </c>
      <c r="O176" s="412" t="s">
        <v>357</v>
      </c>
      <c r="P176" s="412" t="s">
        <v>357</v>
      </c>
      <c r="Q176" s="412" t="s">
        <v>357</v>
      </c>
      <c r="R176" s="412" t="s">
        <v>357</v>
      </c>
      <c r="S176" s="412" t="s">
        <v>357</v>
      </c>
      <c r="T176" s="412" t="s">
        <v>357</v>
      </c>
      <c r="U176" s="412" t="s">
        <v>357</v>
      </c>
      <c r="V176" s="412" t="s">
        <v>357</v>
      </c>
      <c r="W176" s="1405" t="s">
        <v>357</v>
      </c>
    </row>
    <row r="177" spans="1:23" s="50" customFormat="1" ht="20.25" customHeight="1" x14ac:dyDescent="0.15">
      <c r="A177" s="1384"/>
      <c r="B177" s="52"/>
      <c r="C177" s="1385"/>
      <c r="D177" s="413" t="s">
        <v>365</v>
      </c>
      <c r="E177" s="402" t="s">
        <v>291</v>
      </c>
      <c r="F177" s="412" t="s">
        <v>357</v>
      </c>
      <c r="G177" s="412" t="s">
        <v>357</v>
      </c>
      <c r="H177" s="412" t="s">
        <v>357</v>
      </c>
      <c r="I177" s="412" t="s">
        <v>357</v>
      </c>
      <c r="J177" s="412" t="s">
        <v>357</v>
      </c>
      <c r="K177" s="412" t="s">
        <v>357</v>
      </c>
      <c r="L177" s="412" t="s">
        <v>357</v>
      </c>
      <c r="M177" s="412" t="s">
        <v>357</v>
      </c>
      <c r="N177" s="412" t="s">
        <v>357</v>
      </c>
      <c r="O177" s="412" t="s">
        <v>357</v>
      </c>
      <c r="P177" s="412" t="s">
        <v>357</v>
      </c>
      <c r="Q177" s="412" t="s">
        <v>357</v>
      </c>
      <c r="R177" s="412" t="s">
        <v>357</v>
      </c>
      <c r="S177" s="412" t="s">
        <v>357</v>
      </c>
      <c r="T177" s="412" t="s">
        <v>357</v>
      </c>
      <c r="U177" s="412" t="s">
        <v>357</v>
      </c>
      <c r="V177" s="412" t="s">
        <v>357</v>
      </c>
      <c r="W177" s="1405" t="s">
        <v>357</v>
      </c>
    </row>
    <row r="178" spans="1:23" s="50" customFormat="1" ht="20.25" customHeight="1" x14ac:dyDescent="0.15">
      <c r="A178" s="1384"/>
      <c r="B178" s="52"/>
      <c r="C178" s="1385"/>
      <c r="D178" s="404"/>
      <c r="E178" s="388" t="s">
        <v>355</v>
      </c>
      <c r="F178" s="412">
        <v>16650</v>
      </c>
      <c r="G178" s="412">
        <v>7801</v>
      </c>
      <c r="H178" s="412">
        <v>2323</v>
      </c>
      <c r="I178" s="412">
        <v>350</v>
      </c>
      <c r="J178" s="412">
        <v>252</v>
      </c>
      <c r="K178" s="412">
        <v>156</v>
      </c>
      <c r="L178" s="412">
        <v>713</v>
      </c>
      <c r="M178" s="412">
        <v>529</v>
      </c>
      <c r="N178" s="412">
        <v>1684</v>
      </c>
      <c r="O178" s="412">
        <v>2000</v>
      </c>
      <c r="P178" s="412">
        <v>232</v>
      </c>
      <c r="Q178" s="412">
        <v>20</v>
      </c>
      <c r="R178" s="412">
        <v>50</v>
      </c>
      <c r="S178" s="412">
        <v>94</v>
      </c>
      <c r="T178" s="412">
        <v>104</v>
      </c>
      <c r="U178" s="412">
        <v>111</v>
      </c>
      <c r="V178" s="412">
        <v>108</v>
      </c>
      <c r="W178" s="1405">
        <v>123</v>
      </c>
    </row>
    <row r="179" spans="1:23" s="50" customFormat="1" ht="20.25" customHeight="1" x14ac:dyDescent="0.15">
      <c r="A179" s="1384"/>
      <c r="B179" s="52"/>
      <c r="C179" s="1385"/>
      <c r="D179" s="411"/>
      <c r="E179" s="388" t="s">
        <v>378</v>
      </c>
      <c r="F179" s="412" t="s">
        <v>357</v>
      </c>
      <c r="G179" s="412" t="s">
        <v>357</v>
      </c>
      <c r="H179" s="412" t="s">
        <v>357</v>
      </c>
      <c r="I179" s="412" t="s">
        <v>357</v>
      </c>
      <c r="J179" s="412" t="s">
        <v>357</v>
      </c>
      <c r="K179" s="412" t="s">
        <v>357</v>
      </c>
      <c r="L179" s="412" t="s">
        <v>357</v>
      </c>
      <c r="M179" s="412" t="s">
        <v>357</v>
      </c>
      <c r="N179" s="412" t="s">
        <v>357</v>
      </c>
      <c r="O179" s="412" t="s">
        <v>357</v>
      </c>
      <c r="P179" s="412" t="s">
        <v>357</v>
      </c>
      <c r="Q179" s="412" t="s">
        <v>357</v>
      </c>
      <c r="R179" s="412" t="s">
        <v>357</v>
      </c>
      <c r="S179" s="412" t="s">
        <v>357</v>
      </c>
      <c r="T179" s="412" t="s">
        <v>357</v>
      </c>
      <c r="U179" s="412" t="s">
        <v>357</v>
      </c>
      <c r="V179" s="412" t="s">
        <v>357</v>
      </c>
      <c r="W179" s="1405" t="s">
        <v>357</v>
      </c>
    </row>
    <row r="180" spans="1:23" s="50" customFormat="1" ht="20.25" customHeight="1" x14ac:dyDescent="0.15">
      <c r="A180" s="1384"/>
      <c r="B180" s="52"/>
      <c r="C180" s="1385"/>
      <c r="D180" s="413" t="s">
        <v>366</v>
      </c>
      <c r="E180" s="402" t="s">
        <v>291</v>
      </c>
      <c r="F180" s="412" t="s">
        <v>357</v>
      </c>
      <c r="G180" s="412" t="s">
        <v>357</v>
      </c>
      <c r="H180" s="412" t="s">
        <v>357</v>
      </c>
      <c r="I180" s="412" t="s">
        <v>357</v>
      </c>
      <c r="J180" s="412" t="s">
        <v>357</v>
      </c>
      <c r="K180" s="412" t="s">
        <v>357</v>
      </c>
      <c r="L180" s="412" t="s">
        <v>357</v>
      </c>
      <c r="M180" s="412" t="s">
        <v>357</v>
      </c>
      <c r="N180" s="412" t="s">
        <v>357</v>
      </c>
      <c r="O180" s="412" t="s">
        <v>357</v>
      </c>
      <c r="P180" s="412" t="s">
        <v>357</v>
      </c>
      <c r="Q180" s="412" t="s">
        <v>357</v>
      </c>
      <c r="R180" s="412" t="s">
        <v>357</v>
      </c>
      <c r="S180" s="412" t="s">
        <v>357</v>
      </c>
      <c r="T180" s="412" t="s">
        <v>357</v>
      </c>
      <c r="U180" s="412" t="s">
        <v>357</v>
      </c>
      <c r="V180" s="412" t="s">
        <v>357</v>
      </c>
      <c r="W180" s="1405" t="s">
        <v>357</v>
      </c>
    </row>
    <row r="181" spans="1:23" s="50" customFormat="1" ht="20.25" customHeight="1" x14ac:dyDescent="0.15">
      <c r="A181" s="1384"/>
      <c r="B181" s="52"/>
      <c r="C181" s="1385"/>
      <c r="D181" s="404"/>
      <c r="E181" s="388" t="s">
        <v>355</v>
      </c>
      <c r="F181" s="412">
        <v>69965</v>
      </c>
      <c r="G181" s="412">
        <v>32160</v>
      </c>
      <c r="H181" s="412">
        <v>5658</v>
      </c>
      <c r="I181" s="412">
        <v>3042</v>
      </c>
      <c r="J181" s="412">
        <v>2232</v>
      </c>
      <c r="K181" s="412">
        <v>1309</v>
      </c>
      <c r="L181" s="412">
        <v>5676</v>
      </c>
      <c r="M181" s="412">
        <v>1648</v>
      </c>
      <c r="N181" s="412">
        <v>6732</v>
      </c>
      <c r="O181" s="412">
        <v>6852</v>
      </c>
      <c r="P181" s="412">
        <v>896</v>
      </c>
      <c r="Q181" s="412">
        <v>109</v>
      </c>
      <c r="R181" s="412">
        <v>434</v>
      </c>
      <c r="S181" s="412">
        <v>1114</v>
      </c>
      <c r="T181" s="412">
        <v>437</v>
      </c>
      <c r="U181" s="412">
        <v>469</v>
      </c>
      <c r="V181" s="412">
        <v>342</v>
      </c>
      <c r="W181" s="1405">
        <v>855</v>
      </c>
    </row>
    <row r="182" spans="1:23" s="50" customFormat="1" ht="20.25" customHeight="1" x14ac:dyDescent="0.15">
      <c r="A182" s="1384"/>
      <c r="B182" s="52"/>
      <c r="C182" s="1385"/>
      <c r="D182" s="411"/>
      <c r="E182" s="388" t="s">
        <v>378</v>
      </c>
      <c r="F182" s="412" t="s">
        <v>357</v>
      </c>
      <c r="G182" s="412" t="s">
        <v>357</v>
      </c>
      <c r="H182" s="412" t="s">
        <v>357</v>
      </c>
      <c r="I182" s="412" t="s">
        <v>357</v>
      </c>
      <c r="J182" s="412" t="s">
        <v>357</v>
      </c>
      <c r="K182" s="412" t="s">
        <v>357</v>
      </c>
      <c r="L182" s="412" t="s">
        <v>357</v>
      </c>
      <c r="M182" s="412" t="s">
        <v>357</v>
      </c>
      <c r="N182" s="412" t="s">
        <v>357</v>
      </c>
      <c r="O182" s="412" t="s">
        <v>357</v>
      </c>
      <c r="P182" s="412" t="s">
        <v>357</v>
      </c>
      <c r="Q182" s="412" t="s">
        <v>357</v>
      </c>
      <c r="R182" s="412" t="s">
        <v>357</v>
      </c>
      <c r="S182" s="412" t="s">
        <v>357</v>
      </c>
      <c r="T182" s="412" t="s">
        <v>357</v>
      </c>
      <c r="U182" s="412" t="s">
        <v>357</v>
      </c>
      <c r="V182" s="412" t="s">
        <v>357</v>
      </c>
      <c r="W182" s="1405" t="s">
        <v>357</v>
      </c>
    </row>
    <row r="183" spans="1:23" s="50" customFormat="1" ht="20.25" customHeight="1" x14ac:dyDescent="0.15">
      <c r="A183" s="1384"/>
      <c r="B183" s="52"/>
      <c r="C183" s="1385"/>
      <c r="D183" s="413" t="s">
        <v>367</v>
      </c>
      <c r="E183" s="402" t="s">
        <v>291</v>
      </c>
      <c r="F183" s="412" t="s">
        <v>357</v>
      </c>
      <c r="G183" s="412" t="s">
        <v>357</v>
      </c>
      <c r="H183" s="412" t="s">
        <v>357</v>
      </c>
      <c r="I183" s="412" t="s">
        <v>357</v>
      </c>
      <c r="J183" s="412" t="s">
        <v>357</v>
      </c>
      <c r="K183" s="412" t="s">
        <v>357</v>
      </c>
      <c r="L183" s="412" t="s">
        <v>357</v>
      </c>
      <c r="M183" s="412" t="s">
        <v>357</v>
      </c>
      <c r="N183" s="412" t="s">
        <v>357</v>
      </c>
      <c r="O183" s="412" t="s">
        <v>357</v>
      </c>
      <c r="P183" s="412" t="s">
        <v>357</v>
      </c>
      <c r="Q183" s="412" t="s">
        <v>357</v>
      </c>
      <c r="R183" s="412" t="s">
        <v>357</v>
      </c>
      <c r="S183" s="412" t="s">
        <v>357</v>
      </c>
      <c r="T183" s="412" t="s">
        <v>357</v>
      </c>
      <c r="U183" s="412" t="s">
        <v>357</v>
      </c>
      <c r="V183" s="412" t="s">
        <v>357</v>
      </c>
      <c r="W183" s="1405" t="s">
        <v>357</v>
      </c>
    </row>
    <row r="184" spans="1:23" s="50" customFormat="1" ht="20.25" customHeight="1" x14ac:dyDescent="0.15">
      <c r="A184" s="1384"/>
      <c r="B184" s="52"/>
      <c r="C184" s="1385"/>
      <c r="D184" s="404"/>
      <c r="E184" s="388" t="s">
        <v>355</v>
      </c>
      <c r="F184" s="412">
        <v>8923</v>
      </c>
      <c r="G184" s="412">
        <v>5509</v>
      </c>
      <c r="H184" s="412">
        <v>569</v>
      </c>
      <c r="I184" s="412">
        <v>369</v>
      </c>
      <c r="J184" s="412">
        <v>254</v>
      </c>
      <c r="K184" s="412">
        <v>102</v>
      </c>
      <c r="L184" s="412">
        <v>604</v>
      </c>
      <c r="M184" s="412">
        <v>127</v>
      </c>
      <c r="N184" s="412">
        <v>641</v>
      </c>
      <c r="O184" s="412">
        <v>489</v>
      </c>
      <c r="P184" s="412">
        <v>53</v>
      </c>
      <c r="Q184" s="412">
        <v>1</v>
      </c>
      <c r="R184" s="412">
        <v>12</v>
      </c>
      <c r="S184" s="412">
        <v>71</v>
      </c>
      <c r="T184" s="412">
        <v>30</v>
      </c>
      <c r="U184" s="412">
        <v>39</v>
      </c>
      <c r="V184" s="412">
        <v>13</v>
      </c>
      <c r="W184" s="1405">
        <v>40</v>
      </c>
    </row>
    <row r="185" spans="1:23" s="50" customFormat="1" ht="20.25" customHeight="1" x14ac:dyDescent="0.15">
      <c r="A185" s="1384"/>
      <c r="B185" s="52"/>
      <c r="C185" s="1385"/>
      <c r="D185" s="411"/>
      <c r="E185" s="388" t="s">
        <v>378</v>
      </c>
      <c r="F185" s="412" t="s">
        <v>357</v>
      </c>
      <c r="G185" s="412" t="s">
        <v>357</v>
      </c>
      <c r="H185" s="412" t="s">
        <v>357</v>
      </c>
      <c r="I185" s="412" t="s">
        <v>357</v>
      </c>
      <c r="J185" s="412" t="s">
        <v>357</v>
      </c>
      <c r="K185" s="412" t="s">
        <v>357</v>
      </c>
      <c r="L185" s="412" t="s">
        <v>357</v>
      </c>
      <c r="M185" s="412" t="s">
        <v>357</v>
      </c>
      <c r="N185" s="412" t="s">
        <v>357</v>
      </c>
      <c r="O185" s="412" t="s">
        <v>357</v>
      </c>
      <c r="P185" s="412" t="s">
        <v>357</v>
      </c>
      <c r="Q185" s="412" t="s">
        <v>357</v>
      </c>
      <c r="R185" s="412" t="s">
        <v>357</v>
      </c>
      <c r="S185" s="412" t="s">
        <v>357</v>
      </c>
      <c r="T185" s="412" t="s">
        <v>357</v>
      </c>
      <c r="U185" s="412" t="s">
        <v>357</v>
      </c>
      <c r="V185" s="412" t="s">
        <v>357</v>
      </c>
      <c r="W185" s="1405" t="s">
        <v>357</v>
      </c>
    </row>
    <row r="186" spans="1:23" s="50" customFormat="1" ht="20.25" customHeight="1" x14ac:dyDescent="0.15">
      <c r="A186" s="1384"/>
      <c r="B186" s="52"/>
      <c r="C186" s="1385"/>
      <c r="D186" s="413" t="s">
        <v>368</v>
      </c>
      <c r="E186" s="402" t="s">
        <v>291</v>
      </c>
      <c r="F186" s="412" t="s">
        <v>357</v>
      </c>
      <c r="G186" s="412" t="s">
        <v>357</v>
      </c>
      <c r="H186" s="412" t="s">
        <v>357</v>
      </c>
      <c r="I186" s="412" t="s">
        <v>357</v>
      </c>
      <c r="J186" s="412" t="s">
        <v>357</v>
      </c>
      <c r="K186" s="412" t="s">
        <v>357</v>
      </c>
      <c r="L186" s="412" t="s">
        <v>357</v>
      </c>
      <c r="M186" s="412" t="s">
        <v>357</v>
      </c>
      <c r="N186" s="412" t="s">
        <v>357</v>
      </c>
      <c r="O186" s="412" t="s">
        <v>357</v>
      </c>
      <c r="P186" s="412" t="s">
        <v>357</v>
      </c>
      <c r="Q186" s="412" t="s">
        <v>357</v>
      </c>
      <c r="R186" s="412" t="s">
        <v>357</v>
      </c>
      <c r="S186" s="412" t="s">
        <v>357</v>
      </c>
      <c r="T186" s="412" t="s">
        <v>357</v>
      </c>
      <c r="U186" s="412" t="s">
        <v>357</v>
      </c>
      <c r="V186" s="412" t="s">
        <v>357</v>
      </c>
      <c r="W186" s="1405" t="s">
        <v>357</v>
      </c>
    </row>
    <row r="187" spans="1:23" s="50" customFormat="1" ht="20.25" customHeight="1" x14ac:dyDescent="0.15">
      <c r="A187" s="1384"/>
      <c r="B187" s="52"/>
      <c r="C187" s="1385"/>
      <c r="D187" s="404"/>
      <c r="E187" s="388" t="s">
        <v>355</v>
      </c>
      <c r="F187" s="412">
        <v>5573</v>
      </c>
      <c r="G187" s="412">
        <v>3197</v>
      </c>
      <c r="H187" s="412">
        <v>655</v>
      </c>
      <c r="I187" s="412">
        <v>173</v>
      </c>
      <c r="J187" s="412">
        <v>131</v>
      </c>
      <c r="K187" s="412">
        <v>51</v>
      </c>
      <c r="L187" s="412">
        <v>218</v>
      </c>
      <c r="M187" s="412">
        <v>77</v>
      </c>
      <c r="N187" s="412">
        <v>545</v>
      </c>
      <c r="O187" s="412">
        <v>246</v>
      </c>
      <c r="P187" s="412">
        <v>75</v>
      </c>
      <c r="Q187" s="412" t="s">
        <v>360</v>
      </c>
      <c r="R187" s="412">
        <v>5</v>
      </c>
      <c r="S187" s="412">
        <v>30</v>
      </c>
      <c r="T187" s="412">
        <v>42</v>
      </c>
      <c r="U187" s="412">
        <v>40</v>
      </c>
      <c r="V187" s="412">
        <v>45</v>
      </c>
      <c r="W187" s="1405">
        <v>43</v>
      </c>
    </row>
    <row r="188" spans="1:23" s="50" customFormat="1" ht="20.25" customHeight="1" x14ac:dyDescent="0.15">
      <c r="A188" s="1384"/>
      <c r="B188" s="52"/>
      <c r="C188" s="1385"/>
      <c r="D188" s="411"/>
      <c r="E188" s="388" t="s">
        <v>378</v>
      </c>
      <c r="F188" s="412" t="s">
        <v>357</v>
      </c>
      <c r="G188" s="412" t="s">
        <v>357</v>
      </c>
      <c r="H188" s="412" t="s">
        <v>357</v>
      </c>
      <c r="I188" s="412" t="s">
        <v>357</v>
      </c>
      <c r="J188" s="412" t="s">
        <v>357</v>
      </c>
      <c r="K188" s="412" t="s">
        <v>357</v>
      </c>
      <c r="L188" s="412" t="s">
        <v>357</v>
      </c>
      <c r="M188" s="412" t="s">
        <v>357</v>
      </c>
      <c r="N188" s="412" t="s">
        <v>357</v>
      </c>
      <c r="O188" s="412" t="s">
        <v>357</v>
      </c>
      <c r="P188" s="412" t="s">
        <v>357</v>
      </c>
      <c r="Q188" s="412" t="s">
        <v>357</v>
      </c>
      <c r="R188" s="412" t="s">
        <v>357</v>
      </c>
      <c r="S188" s="412" t="s">
        <v>357</v>
      </c>
      <c r="T188" s="412" t="s">
        <v>357</v>
      </c>
      <c r="U188" s="412" t="s">
        <v>357</v>
      </c>
      <c r="V188" s="412" t="s">
        <v>357</v>
      </c>
      <c r="W188" s="1405" t="s">
        <v>357</v>
      </c>
    </row>
    <row r="189" spans="1:23" s="50" customFormat="1" ht="20.25" customHeight="1" x14ac:dyDescent="0.15">
      <c r="A189" s="1384"/>
      <c r="B189" s="52"/>
      <c r="C189" s="1385"/>
      <c r="D189" s="404" t="s">
        <v>369</v>
      </c>
      <c r="E189" s="402" t="s">
        <v>291</v>
      </c>
      <c r="F189" s="412" t="s">
        <v>357</v>
      </c>
      <c r="G189" s="412" t="s">
        <v>357</v>
      </c>
      <c r="H189" s="412" t="s">
        <v>357</v>
      </c>
      <c r="I189" s="412" t="s">
        <v>357</v>
      </c>
      <c r="J189" s="412" t="s">
        <v>357</v>
      </c>
      <c r="K189" s="412" t="s">
        <v>357</v>
      </c>
      <c r="L189" s="412" t="s">
        <v>357</v>
      </c>
      <c r="M189" s="412" t="s">
        <v>357</v>
      </c>
      <c r="N189" s="412" t="s">
        <v>357</v>
      </c>
      <c r="O189" s="412" t="s">
        <v>357</v>
      </c>
      <c r="P189" s="412" t="s">
        <v>357</v>
      </c>
      <c r="Q189" s="412" t="s">
        <v>357</v>
      </c>
      <c r="R189" s="412" t="s">
        <v>357</v>
      </c>
      <c r="S189" s="412" t="s">
        <v>357</v>
      </c>
      <c r="T189" s="412" t="s">
        <v>357</v>
      </c>
      <c r="U189" s="412" t="s">
        <v>357</v>
      </c>
      <c r="V189" s="412" t="s">
        <v>357</v>
      </c>
      <c r="W189" s="1405" t="s">
        <v>357</v>
      </c>
    </row>
    <row r="190" spans="1:23" s="50" customFormat="1" ht="20.25" customHeight="1" x14ac:dyDescent="0.15">
      <c r="A190" s="1384"/>
      <c r="B190" s="52"/>
      <c r="C190" s="1385"/>
      <c r="D190" s="404"/>
      <c r="E190" s="402" t="s">
        <v>355</v>
      </c>
      <c r="F190" s="412">
        <v>10426</v>
      </c>
      <c r="G190" s="412">
        <v>4470</v>
      </c>
      <c r="H190" s="412">
        <v>1734</v>
      </c>
      <c r="I190" s="412">
        <v>742</v>
      </c>
      <c r="J190" s="412">
        <v>246</v>
      </c>
      <c r="K190" s="412">
        <v>95</v>
      </c>
      <c r="L190" s="412">
        <v>466</v>
      </c>
      <c r="M190" s="412">
        <v>139</v>
      </c>
      <c r="N190" s="412">
        <v>677</v>
      </c>
      <c r="O190" s="412">
        <v>1018</v>
      </c>
      <c r="P190" s="412">
        <v>95</v>
      </c>
      <c r="Q190" s="412">
        <v>7</v>
      </c>
      <c r="R190" s="412">
        <v>20</v>
      </c>
      <c r="S190" s="412">
        <v>47</v>
      </c>
      <c r="T190" s="412">
        <v>204</v>
      </c>
      <c r="U190" s="412">
        <v>223</v>
      </c>
      <c r="V190" s="412">
        <v>206</v>
      </c>
      <c r="W190" s="1405">
        <v>37</v>
      </c>
    </row>
    <row r="191" spans="1:23" s="50" customFormat="1" ht="20.25" customHeight="1" x14ac:dyDescent="0.15">
      <c r="A191" s="1384"/>
      <c r="B191" s="52"/>
      <c r="C191" s="1385"/>
      <c r="D191" s="404"/>
      <c r="E191" s="402" t="s">
        <v>356</v>
      </c>
      <c r="F191" s="412" t="s">
        <v>357</v>
      </c>
      <c r="G191" s="412" t="s">
        <v>357</v>
      </c>
      <c r="H191" s="412" t="s">
        <v>357</v>
      </c>
      <c r="I191" s="412" t="s">
        <v>357</v>
      </c>
      <c r="J191" s="412" t="s">
        <v>357</v>
      </c>
      <c r="K191" s="412" t="s">
        <v>357</v>
      </c>
      <c r="L191" s="412" t="s">
        <v>357</v>
      </c>
      <c r="M191" s="412" t="s">
        <v>357</v>
      </c>
      <c r="N191" s="412" t="s">
        <v>357</v>
      </c>
      <c r="O191" s="412" t="s">
        <v>357</v>
      </c>
      <c r="P191" s="412" t="s">
        <v>357</v>
      </c>
      <c r="Q191" s="412" t="s">
        <v>357</v>
      </c>
      <c r="R191" s="412" t="s">
        <v>357</v>
      </c>
      <c r="S191" s="412" t="s">
        <v>357</v>
      </c>
      <c r="T191" s="412" t="s">
        <v>357</v>
      </c>
      <c r="U191" s="412" t="s">
        <v>357</v>
      </c>
      <c r="V191" s="412" t="s">
        <v>357</v>
      </c>
      <c r="W191" s="1405" t="s">
        <v>357</v>
      </c>
    </row>
    <row r="192" spans="1:23" s="50" customFormat="1" ht="20.25" customHeight="1" x14ac:dyDescent="0.15">
      <c r="A192" s="1384"/>
      <c r="B192" s="52"/>
      <c r="C192" s="1385"/>
      <c r="D192" s="413" t="s">
        <v>370</v>
      </c>
      <c r="E192" s="402" t="s">
        <v>291</v>
      </c>
      <c r="F192" s="412" t="s">
        <v>357</v>
      </c>
      <c r="G192" s="412" t="s">
        <v>357</v>
      </c>
      <c r="H192" s="412" t="s">
        <v>357</v>
      </c>
      <c r="I192" s="412" t="s">
        <v>357</v>
      </c>
      <c r="J192" s="412" t="s">
        <v>357</v>
      </c>
      <c r="K192" s="412" t="s">
        <v>357</v>
      </c>
      <c r="L192" s="412" t="s">
        <v>357</v>
      </c>
      <c r="M192" s="412" t="s">
        <v>357</v>
      </c>
      <c r="N192" s="412" t="s">
        <v>357</v>
      </c>
      <c r="O192" s="412" t="s">
        <v>357</v>
      </c>
      <c r="P192" s="412" t="s">
        <v>357</v>
      </c>
      <c r="Q192" s="412" t="s">
        <v>357</v>
      </c>
      <c r="R192" s="412" t="s">
        <v>357</v>
      </c>
      <c r="S192" s="412" t="s">
        <v>357</v>
      </c>
      <c r="T192" s="412" t="s">
        <v>357</v>
      </c>
      <c r="U192" s="412" t="s">
        <v>357</v>
      </c>
      <c r="V192" s="412" t="s">
        <v>357</v>
      </c>
      <c r="W192" s="1405" t="s">
        <v>357</v>
      </c>
    </row>
    <row r="193" spans="1:23" s="50" customFormat="1" ht="20.25" customHeight="1" x14ac:dyDescent="0.15">
      <c r="A193" s="1384"/>
      <c r="B193" s="52"/>
      <c r="C193" s="1385"/>
      <c r="D193" s="404"/>
      <c r="E193" s="388" t="s">
        <v>355</v>
      </c>
      <c r="F193" s="412">
        <v>29487</v>
      </c>
      <c r="G193" s="412">
        <v>12276</v>
      </c>
      <c r="H193" s="412">
        <v>3044</v>
      </c>
      <c r="I193" s="412">
        <v>1155</v>
      </c>
      <c r="J193" s="412">
        <v>681</v>
      </c>
      <c r="K193" s="412">
        <v>672</v>
      </c>
      <c r="L193" s="412">
        <v>2348</v>
      </c>
      <c r="M193" s="412">
        <v>1574</v>
      </c>
      <c r="N193" s="412">
        <v>2385</v>
      </c>
      <c r="O193" s="412">
        <v>2287</v>
      </c>
      <c r="P193" s="412">
        <v>331</v>
      </c>
      <c r="Q193" s="412">
        <v>62</v>
      </c>
      <c r="R193" s="412">
        <v>264</v>
      </c>
      <c r="S193" s="412">
        <v>610</v>
      </c>
      <c r="T193" s="412">
        <v>402</v>
      </c>
      <c r="U193" s="412">
        <v>525</v>
      </c>
      <c r="V193" s="412">
        <v>272</v>
      </c>
      <c r="W193" s="1405">
        <v>599</v>
      </c>
    </row>
    <row r="194" spans="1:23" s="50" customFormat="1" ht="20.25" customHeight="1" x14ac:dyDescent="0.15">
      <c r="A194" s="1384"/>
      <c r="B194" s="52"/>
      <c r="C194" s="1385"/>
      <c r="D194" s="411"/>
      <c r="E194" s="388" t="s">
        <v>378</v>
      </c>
      <c r="F194" s="412" t="s">
        <v>357</v>
      </c>
      <c r="G194" s="412" t="s">
        <v>357</v>
      </c>
      <c r="H194" s="412" t="s">
        <v>357</v>
      </c>
      <c r="I194" s="412" t="s">
        <v>357</v>
      </c>
      <c r="J194" s="412" t="s">
        <v>357</v>
      </c>
      <c r="K194" s="412" t="s">
        <v>357</v>
      </c>
      <c r="L194" s="412" t="s">
        <v>357</v>
      </c>
      <c r="M194" s="412" t="s">
        <v>357</v>
      </c>
      <c r="N194" s="412" t="s">
        <v>357</v>
      </c>
      <c r="O194" s="412" t="s">
        <v>357</v>
      </c>
      <c r="P194" s="412" t="s">
        <v>357</v>
      </c>
      <c r="Q194" s="412" t="s">
        <v>357</v>
      </c>
      <c r="R194" s="412" t="s">
        <v>357</v>
      </c>
      <c r="S194" s="412" t="s">
        <v>357</v>
      </c>
      <c r="T194" s="412" t="s">
        <v>357</v>
      </c>
      <c r="U194" s="412" t="s">
        <v>357</v>
      </c>
      <c r="V194" s="412" t="s">
        <v>357</v>
      </c>
      <c r="W194" s="1405" t="s">
        <v>357</v>
      </c>
    </row>
    <row r="195" spans="1:23" s="50" customFormat="1" ht="20.25" customHeight="1" x14ac:dyDescent="0.15">
      <c r="A195" s="1384"/>
      <c r="B195" s="52"/>
      <c r="C195" s="1385"/>
      <c r="D195" s="404" t="s">
        <v>371</v>
      </c>
      <c r="E195" s="402" t="s">
        <v>291</v>
      </c>
      <c r="F195" s="412" t="s">
        <v>357</v>
      </c>
      <c r="G195" s="412" t="s">
        <v>357</v>
      </c>
      <c r="H195" s="412" t="s">
        <v>357</v>
      </c>
      <c r="I195" s="412" t="s">
        <v>357</v>
      </c>
      <c r="J195" s="412" t="s">
        <v>357</v>
      </c>
      <c r="K195" s="412" t="s">
        <v>357</v>
      </c>
      <c r="L195" s="412" t="s">
        <v>357</v>
      </c>
      <c r="M195" s="412" t="s">
        <v>357</v>
      </c>
      <c r="N195" s="412" t="s">
        <v>357</v>
      </c>
      <c r="O195" s="412" t="s">
        <v>357</v>
      </c>
      <c r="P195" s="412" t="s">
        <v>357</v>
      </c>
      <c r="Q195" s="412" t="s">
        <v>357</v>
      </c>
      <c r="R195" s="412" t="s">
        <v>357</v>
      </c>
      <c r="S195" s="412" t="s">
        <v>357</v>
      </c>
      <c r="T195" s="412" t="s">
        <v>357</v>
      </c>
      <c r="U195" s="412" t="s">
        <v>357</v>
      </c>
      <c r="V195" s="412" t="s">
        <v>357</v>
      </c>
      <c r="W195" s="1405" t="s">
        <v>357</v>
      </c>
    </row>
    <row r="196" spans="1:23" s="50" customFormat="1" ht="20.25" customHeight="1" x14ac:dyDescent="0.15">
      <c r="A196" s="1384"/>
      <c r="B196" s="52"/>
      <c r="C196" s="1385"/>
      <c r="D196" s="404"/>
      <c r="E196" s="388" t="s">
        <v>355</v>
      </c>
      <c r="F196" s="412">
        <v>12821</v>
      </c>
      <c r="G196" s="412">
        <v>5855</v>
      </c>
      <c r="H196" s="412">
        <v>937</v>
      </c>
      <c r="I196" s="412">
        <v>587</v>
      </c>
      <c r="J196" s="412">
        <v>549</v>
      </c>
      <c r="K196" s="412">
        <v>258</v>
      </c>
      <c r="L196" s="412">
        <v>983</v>
      </c>
      <c r="M196" s="412">
        <v>567</v>
      </c>
      <c r="N196" s="412">
        <v>1015</v>
      </c>
      <c r="O196" s="412">
        <v>1105</v>
      </c>
      <c r="P196" s="412">
        <v>164</v>
      </c>
      <c r="Q196" s="412">
        <v>35</v>
      </c>
      <c r="R196" s="412">
        <v>64</v>
      </c>
      <c r="S196" s="412">
        <v>141</v>
      </c>
      <c r="T196" s="412">
        <v>106</v>
      </c>
      <c r="U196" s="412">
        <v>108</v>
      </c>
      <c r="V196" s="412">
        <v>163</v>
      </c>
      <c r="W196" s="1405">
        <v>184</v>
      </c>
    </row>
    <row r="197" spans="1:23" s="50" customFormat="1" ht="20.25" customHeight="1" x14ac:dyDescent="0.15">
      <c r="A197" s="1384"/>
      <c r="B197" s="52"/>
      <c r="C197" s="1385"/>
      <c r="D197" s="404"/>
      <c r="E197" s="388" t="s">
        <v>378</v>
      </c>
      <c r="F197" s="412" t="s">
        <v>357</v>
      </c>
      <c r="G197" s="412" t="s">
        <v>357</v>
      </c>
      <c r="H197" s="412" t="s">
        <v>357</v>
      </c>
      <c r="I197" s="412" t="s">
        <v>357</v>
      </c>
      <c r="J197" s="412" t="s">
        <v>357</v>
      </c>
      <c r="K197" s="412" t="s">
        <v>357</v>
      </c>
      <c r="L197" s="412" t="s">
        <v>357</v>
      </c>
      <c r="M197" s="412" t="s">
        <v>357</v>
      </c>
      <c r="N197" s="412" t="s">
        <v>357</v>
      </c>
      <c r="O197" s="412" t="s">
        <v>357</v>
      </c>
      <c r="P197" s="412" t="s">
        <v>357</v>
      </c>
      <c r="Q197" s="412" t="s">
        <v>357</v>
      </c>
      <c r="R197" s="412" t="s">
        <v>357</v>
      </c>
      <c r="S197" s="412" t="s">
        <v>357</v>
      </c>
      <c r="T197" s="412" t="s">
        <v>357</v>
      </c>
      <c r="U197" s="412" t="s">
        <v>357</v>
      </c>
      <c r="V197" s="412" t="s">
        <v>357</v>
      </c>
      <c r="W197" s="1405" t="s">
        <v>357</v>
      </c>
    </row>
    <row r="198" spans="1:23" s="50" customFormat="1" ht="20.25" customHeight="1" x14ac:dyDescent="0.15">
      <c r="A198" s="1384"/>
      <c r="B198" s="52"/>
      <c r="C198" s="1385"/>
      <c r="D198" s="413" t="s">
        <v>372</v>
      </c>
      <c r="E198" s="402" t="s">
        <v>291</v>
      </c>
      <c r="F198" s="412" t="s">
        <v>357</v>
      </c>
      <c r="G198" s="412" t="s">
        <v>357</v>
      </c>
      <c r="H198" s="412" t="s">
        <v>357</v>
      </c>
      <c r="I198" s="412" t="s">
        <v>357</v>
      </c>
      <c r="J198" s="412" t="s">
        <v>357</v>
      </c>
      <c r="K198" s="412" t="s">
        <v>357</v>
      </c>
      <c r="L198" s="412" t="s">
        <v>357</v>
      </c>
      <c r="M198" s="412" t="s">
        <v>357</v>
      </c>
      <c r="N198" s="412" t="s">
        <v>357</v>
      </c>
      <c r="O198" s="412" t="s">
        <v>357</v>
      </c>
      <c r="P198" s="412" t="s">
        <v>357</v>
      </c>
      <c r="Q198" s="412" t="s">
        <v>357</v>
      </c>
      <c r="R198" s="412" t="s">
        <v>357</v>
      </c>
      <c r="S198" s="412" t="s">
        <v>357</v>
      </c>
      <c r="T198" s="412" t="s">
        <v>357</v>
      </c>
      <c r="U198" s="412" t="s">
        <v>357</v>
      </c>
      <c r="V198" s="412" t="s">
        <v>357</v>
      </c>
      <c r="W198" s="1405" t="s">
        <v>357</v>
      </c>
    </row>
    <row r="199" spans="1:23" s="50" customFormat="1" ht="20.25" customHeight="1" x14ac:dyDescent="0.15">
      <c r="A199" s="1384"/>
      <c r="B199" s="52"/>
      <c r="C199" s="1385"/>
      <c r="D199" s="404"/>
      <c r="E199" s="388" t="s">
        <v>355</v>
      </c>
      <c r="F199" s="412">
        <v>11530</v>
      </c>
      <c r="G199" s="412">
        <v>6185</v>
      </c>
      <c r="H199" s="412">
        <v>583</v>
      </c>
      <c r="I199" s="412">
        <v>213</v>
      </c>
      <c r="J199" s="412">
        <v>267</v>
      </c>
      <c r="K199" s="412">
        <v>232</v>
      </c>
      <c r="L199" s="412">
        <v>430</v>
      </c>
      <c r="M199" s="412">
        <v>354</v>
      </c>
      <c r="N199" s="412">
        <v>990</v>
      </c>
      <c r="O199" s="412">
        <v>445</v>
      </c>
      <c r="P199" s="412">
        <v>1565</v>
      </c>
      <c r="Q199" s="412">
        <v>1</v>
      </c>
      <c r="R199" s="412">
        <v>47</v>
      </c>
      <c r="S199" s="412">
        <v>73</v>
      </c>
      <c r="T199" s="412">
        <v>24</v>
      </c>
      <c r="U199" s="412">
        <v>47</v>
      </c>
      <c r="V199" s="412">
        <v>63</v>
      </c>
      <c r="W199" s="1405">
        <v>11</v>
      </c>
    </row>
    <row r="200" spans="1:23" s="50" customFormat="1" ht="20.25" customHeight="1" x14ac:dyDescent="0.15">
      <c r="A200" s="1384"/>
      <c r="B200" s="52"/>
      <c r="C200" s="1385"/>
      <c r="D200" s="411"/>
      <c r="E200" s="388" t="s">
        <v>378</v>
      </c>
      <c r="F200" s="412" t="s">
        <v>357</v>
      </c>
      <c r="G200" s="412" t="s">
        <v>357</v>
      </c>
      <c r="H200" s="412" t="s">
        <v>357</v>
      </c>
      <c r="I200" s="412" t="s">
        <v>357</v>
      </c>
      <c r="J200" s="412" t="s">
        <v>357</v>
      </c>
      <c r="K200" s="412" t="s">
        <v>357</v>
      </c>
      <c r="L200" s="412" t="s">
        <v>357</v>
      </c>
      <c r="M200" s="412" t="s">
        <v>357</v>
      </c>
      <c r="N200" s="412" t="s">
        <v>357</v>
      </c>
      <c r="O200" s="412" t="s">
        <v>357</v>
      </c>
      <c r="P200" s="412" t="s">
        <v>357</v>
      </c>
      <c r="Q200" s="412" t="s">
        <v>357</v>
      </c>
      <c r="R200" s="412" t="s">
        <v>357</v>
      </c>
      <c r="S200" s="412" t="s">
        <v>357</v>
      </c>
      <c r="T200" s="412" t="s">
        <v>357</v>
      </c>
      <c r="U200" s="412" t="s">
        <v>357</v>
      </c>
      <c r="V200" s="412" t="s">
        <v>357</v>
      </c>
      <c r="W200" s="1405" t="s">
        <v>357</v>
      </c>
    </row>
    <row r="201" spans="1:23" s="50" customFormat="1" ht="20.25" customHeight="1" x14ac:dyDescent="0.15">
      <c r="A201" s="1384"/>
      <c r="B201" s="52"/>
      <c r="C201" s="1385"/>
      <c r="D201" s="413" t="s">
        <v>373</v>
      </c>
      <c r="E201" s="402" t="s">
        <v>291</v>
      </c>
      <c r="F201" s="412" t="s">
        <v>357</v>
      </c>
      <c r="G201" s="412" t="s">
        <v>357</v>
      </c>
      <c r="H201" s="412" t="s">
        <v>357</v>
      </c>
      <c r="I201" s="412" t="s">
        <v>357</v>
      </c>
      <c r="J201" s="412" t="s">
        <v>357</v>
      </c>
      <c r="K201" s="412" t="s">
        <v>357</v>
      </c>
      <c r="L201" s="412" t="s">
        <v>357</v>
      </c>
      <c r="M201" s="412" t="s">
        <v>357</v>
      </c>
      <c r="N201" s="412" t="s">
        <v>357</v>
      </c>
      <c r="O201" s="412" t="s">
        <v>357</v>
      </c>
      <c r="P201" s="412" t="s">
        <v>357</v>
      </c>
      <c r="Q201" s="412" t="s">
        <v>357</v>
      </c>
      <c r="R201" s="412" t="s">
        <v>357</v>
      </c>
      <c r="S201" s="412" t="s">
        <v>357</v>
      </c>
      <c r="T201" s="412" t="s">
        <v>357</v>
      </c>
      <c r="U201" s="412" t="s">
        <v>357</v>
      </c>
      <c r="V201" s="412" t="s">
        <v>357</v>
      </c>
      <c r="W201" s="1405" t="s">
        <v>357</v>
      </c>
    </row>
    <row r="202" spans="1:23" s="50" customFormat="1" ht="20.25" customHeight="1" x14ac:dyDescent="0.15">
      <c r="A202" s="1384"/>
      <c r="B202" s="52"/>
      <c r="C202" s="1385"/>
      <c r="D202" s="404"/>
      <c r="E202" s="388" t="s">
        <v>355</v>
      </c>
      <c r="F202" s="412">
        <v>47484</v>
      </c>
      <c r="G202" s="412">
        <v>19988</v>
      </c>
      <c r="H202" s="412">
        <v>3638</v>
      </c>
      <c r="I202" s="412">
        <v>1339</v>
      </c>
      <c r="J202" s="412">
        <v>1707</v>
      </c>
      <c r="K202" s="412">
        <v>1545</v>
      </c>
      <c r="L202" s="412">
        <v>4206</v>
      </c>
      <c r="M202" s="412">
        <v>1517</v>
      </c>
      <c r="N202" s="412">
        <v>4331</v>
      </c>
      <c r="O202" s="412">
        <v>3597</v>
      </c>
      <c r="P202" s="412">
        <v>1924</v>
      </c>
      <c r="Q202" s="412">
        <v>122</v>
      </c>
      <c r="R202" s="412">
        <v>456</v>
      </c>
      <c r="S202" s="412">
        <v>1125</v>
      </c>
      <c r="T202" s="412">
        <v>346</v>
      </c>
      <c r="U202" s="412">
        <v>538</v>
      </c>
      <c r="V202" s="412">
        <v>276</v>
      </c>
      <c r="W202" s="1405">
        <v>829</v>
      </c>
    </row>
    <row r="203" spans="1:23" s="50" customFormat="1" ht="20.25" customHeight="1" x14ac:dyDescent="0.15">
      <c r="A203" s="1384"/>
      <c r="B203" s="52"/>
      <c r="C203" s="1385"/>
      <c r="D203" s="411"/>
      <c r="E203" s="388" t="s">
        <v>378</v>
      </c>
      <c r="F203" s="412" t="s">
        <v>357</v>
      </c>
      <c r="G203" s="412" t="s">
        <v>357</v>
      </c>
      <c r="H203" s="412" t="s">
        <v>357</v>
      </c>
      <c r="I203" s="412" t="s">
        <v>357</v>
      </c>
      <c r="J203" s="412" t="s">
        <v>357</v>
      </c>
      <c r="K203" s="412" t="s">
        <v>357</v>
      </c>
      <c r="L203" s="412" t="s">
        <v>357</v>
      </c>
      <c r="M203" s="412" t="s">
        <v>357</v>
      </c>
      <c r="N203" s="412" t="s">
        <v>357</v>
      </c>
      <c r="O203" s="412" t="s">
        <v>357</v>
      </c>
      <c r="P203" s="412" t="s">
        <v>357</v>
      </c>
      <c r="Q203" s="412" t="s">
        <v>357</v>
      </c>
      <c r="R203" s="412" t="s">
        <v>357</v>
      </c>
      <c r="S203" s="412" t="s">
        <v>357</v>
      </c>
      <c r="T203" s="412" t="s">
        <v>357</v>
      </c>
      <c r="U203" s="412" t="s">
        <v>357</v>
      </c>
      <c r="V203" s="412" t="s">
        <v>357</v>
      </c>
      <c r="W203" s="1405" t="s">
        <v>357</v>
      </c>
    </row>
    <row r="204" spans="1:23" s="50" customFormat="1" ht="20.25" customHeight="1" x14ac:dyDescent="0.15">
      <c r="A204" s="1384"/>
      <c r="B204" s="52"/>
      <c r="C204" s="1385"/>
      <c r="D204" s="413" t="s">
        <v>374</v>
      </c>
      <c r="E204" s="402" t="s">
        <v>291</v>
      </c>
      <c r="F204" s="412" t="s">
        <v>357</v>
      </c>
      <c r="G204" s="412" t="s">
        <v>357</v>
      </c>
      <c r="H204" s="412" t="s">
        <v>357</v>
      </c>
      <c r="I204" s="412" t="s">
        <v>357</v>
      </c>
      <c r="J204" s="412" t="s">
        <v>357</v>
      </c>
      <c r="K204" s="412" t="s">
        <v>357</v>
      </c>
      <c r="L204" s="412" t="s">
        <v>357</v>
      </c>
      <c r="M204" s="412" t="s">
        <v>357</v>
      </c>
      <c r="N204" s="412" t="s">
        <v>357</v>
      </c>
      <c r="O204" s="412" t="s">
        <v>357</v>
      </c>
      <c r="P204" s="412" t="s">
        <v>357</v>
      </c>
      <c r="Q204" s="412" t="s">
        <v>357</v>
      </c>
      <c r="R204" s="412" t="s">
        <v>357</v>
      </c>
      <c r="S204" s="412" t="s">
        <v>357</v>
      </c>
      <c r="T204" s="412" t="s">
        <v>357</v>
      </c>
      <c r="U204" s="412" t="s">
        <v>357</v>
      </c>
      <c r="V204" s="412" t="s">
        <v>357</v>
      </c>
      <c r="W204" s="1405" t="s">
        <v>357</v>
      </c>
    </row>
    <row r="205" spans="1:23" s="50" customFormat="1" ht="20.25" customHeight="1" x14ac:dyDescent="0.15">
      <c r="A205" s="1384"/>
      <c r="B205" s="52"/>
      <c r="C205" s="1385"/>
      <c r="D205" s="404"/>
      <c r="E205" s="388" t="s">
        <v>355</v>
      </c>
      <c r="F205" s="412">
        <v>4222</v>
      </c>
      <c r="G205" s="412">
        <v>1263</v>
      </c>
      <c r="H205" s="412">
        <v>342</v>
      </c>
      <c r="I205" s="412">
        <v>283</v>
      </c>
      <c r="J205" s="412">
        <v>145</v>
      </c>
      <c r="K205" s="412">
        <v>81</v>
      </c>
      <c r="L205" s="412">
        <v>308</v>
      </c>
      <c r="M205" s="412">
        <v>121</v>
      </c>
      <c r="N205" s="412">
        <v>470</v>
      </c>
      <c r="O205" s="412">
        <v>739</v>
      </c>
      <c r="P205" s="412">
        <v>31</v>
      </c>
      <c r="Q205" s="412">
        <v>18</v>
      </c>
      <c r="R205" s="412">
        <v>69</v>
      </c>
      <c r="S205" s="412">
        <v>89</v>
      </c>
      <c r="T205" s="412">
        <v>47</v>
      </c>
      <c r="U205" s="412">
        <v>87</v>
      </c>
      <c r="V205" s="412">
        <v>43</v>
      </c>
      <c r="W205" s="1405">
        <v>86</v>
      </c>
    </row>
    <row r="206" spans="1:23" s="50" customFormat="1" ht="20.25" customHeight="1" x14ac:dyDescent="0.15">
      <c r="A206" s="1384"/>
      <c r="B206" s="52"/>
      <c r="C206" s="1385"/>
      <c r="D206" s="411"/>
      <c r="E206" s="388" t="s">
        <v>378</v>
      </c>
      <c r="F206" s="412" t="s">
        <v>357</v>
      </c>
      <c r="G206" s="412" t="s">
        <v>357</v>
      </c>
      <c r="H206" s="412" t="s">
        <v>357</v>
      </c>
      <c r="I206" s="412" t="s">
        <v>357</v>
      </c>
      <c r="J206" s="412" t="s">
        <v>357</v>
      </c>
      <c r="K206" s="412" t="s">
        <v>357</v>
      </c>
      <c r="L206" s="412" t="s">
        <v>357</v>
      </c>
      <c r="M206" s="412" t="s">
        <v>357</v>
      </c>
      <c r="N206" s="412" t="s">
        <v>357</v>
      </c>
      <c r="O206" s="412" t="s">
        <v>357</v>
      </c>
      <c r="P206" s="412" t="s">
        <v>357</v>
      </c>
      <c r="Q206" s="412" t="s">
        <v>357</v>
      </c>
      <c r="R206" s="412" t="s">
        <v>357</v>
      </c>
      <c r="S206" s="412" t="s">
        <v>357</v>
      </c>
      <c r="T206" s="412" t="s">
        <v>357</v>
      </c>
      <c r="U206" s="412" t="s">
        <v>357</v>
      </c>
      <c r="V206" s="412" t="s">
        <v>357</v>
      </c>
      <c r="W206" s="1405" t="s">
        <v>357</v>
      </c>
    </row>
    <row r="207" spans="1:23" s="50" customFormat="1" ht="20.25" customHeight="1" x14ac:dyDescent="0.15">
      <c r="A207" s="1384"/>
      <c r="B207" s="52"/>
      <c r="C207" s="1385"/>
      <c r="D207" s="413" t="s">
        <v>375</v>
      </c>
      <c r="E207" s="402" t="s">
        <v>291</v>
      </c>
      <c r="F207" s="412" t="s">
        <v>357</v>
      </c>
      <c r="G207" s="412" t="s">
        <v>357</v>
      </c>
      <c r="H207" s="412" t="s">
        <v>357</v>
      </c>
      <c r="I207" s="412" t="s">
        <v>357</v>
      </c>
      <c r="J207" s="412" t="s">
        <v>357</v>
      </c>
      <c r="K207" s="412" t="s">
        <v>357</v>
      </c>
      <c r="L207" s="412" t="s">
        <v>357</v>
      </c>
      <c r="M207" s="412" t="s">
        <v>357</v>
      </c>
      <c r="N207" s="412" t="s">
        <v>357</v>
      </c>
      <c r="O207" s="412" t="s">
        <v>357</v>
      </c>
      <c r="P207" s="412" t="s">
        <v>357</v>
      </c>
      <c r="Q207" s="412" t="s">
        <v>357</v>
      </c>
      <c r="R207" s="412" t="s">
        <v>357</v>
      </c>
      <c r="S207" s="412" t="s">
        <v>357</v>
      </c>
      <c r="T207" s="412" t="s">
        <v>357</v>
      </c>
      <c r="U207" s="412" t="s">
        <v>357</v>
      </c>
      <c r="V207" s="412" t="s">
        <v>357</v>
      </c>
      <c r="W207" s="1405" t="s">
        <v>357</v>
      </c>
    </row>
    <row r="208" spans="1:23" s="50" customFormat="1" ht="20.25" customHeight="1" x14ac:dyDescent="0.15">
      <c r="A208" s="1384"/>
      <c r="B208" s="52"/>
      <c r="C208" s="1385"/>
      <c r="D208" s="404"/>
      <c r="E208" s="388" t="s">
        <v>355</v>
      </c>
      <c r="F208" s="412">
        <v>28391</v>
      </c>
      <c r="G208" s="412">
        <v>13673</v>
      </c>
      <c r="H208" s="412">
        <v>3066</v>
      </c>
      <c r="I208" s="412">
        <v>916</v>
      </c>
      <c r="J208" s="412">
        <v>703</v>
      </c>
      <c r="K208" s="412">
        <v>250</v>
      </c>
      <c r="L208" s="412">
        <v>1170</v>
      </c>
      <c r="M208" s="412">
        <v>480</v>
      </c>
      <c r="N208" s="412">
        <v>3663</v>
      </c>
      <c r="O208" s="412">
        <v>1365</v>
      </c>
      <c r="P208" s="412">
        <v>392</v>
      </c>
      <c r="Q208" s="412">
        <v>87</v>
      </c>
      <c r="R208" s="412">
        <v>107</v>
      </c>
      <c r="S208" s="412">
        <v>321</v>
      </c>
      <c r="T208" s="412">
        <v>691</v>
      </c>
      <c r="U208" s="412">
        <v>534</v>
      </c>
      <c r="V208" s="412">
        <v>703</v>
      </c>
      <c r="W208" s="1405">
        <v>270</v>
      </c>
    </row>
    <row r="209" spans="1:23" s="50" customFormat="1" ht="20.25" customHeight="1" x14ac:dyDescent="0.15">
      <c r="A209" s="1384"/>
      <c r="B209" s="52"/>
      <c r="C209" s="1385"/>
      <c r="D209" s="411"/>
      <c r="E209" s="388" t="s">
        <v>378</v>
      </c>
      <c r="F209" s="412" t="s">
        <v>357</v>
      </c>
      <c r="G209" s="412" t="s">
        <v>357</v>
      </c>
      <c r="H209" s="412" t="s">
        <v>357</v>
      </c>
      <c r="I209" s="412" t="s">
        <v>357</v>
      </c>
      <c r="J209" s="412" t="s">
        <v>357</v>
      </c>
      <c r="K209" s="412" t="s">
        <v>357</v>
      </c>
      <c r="L209" s="412" t="s">
        <v>357</v>
      </c>
      <c r="M209" s="412" t="s">
        <v>357</v>
      </c>
      <c r="N209" s="412" t="s">
        <v>357</v>
      </c>
      <c r="O209" s="412" t="s">
        <v>357</v>
      </c>
      <c r="P209" s="412" t="s">
        <v>357</v>
      </c>
      <c r="Q209" s="412" t="s">
        <v>357</v>
      </c>
      <c r="R209" s="412" t="s">
        <v>357</v>
      </c>
      <c r="S209" s="412" t="s">
        <v>357</v>
      </c>
      <c r="T209" s="412" t="s">
        <v>357</v>
      </c>
      <c r="U209" s="412" t="s">
        <v>357</v>
      </c>
      <c r="V209" s="412" t="s">
        <v>357</v>
      </c>
      <c r="W209" s="1405" t="s">
        <v>357</v>
      </c>
    </row>
    <row r="210" spans="1:23" s="50" customFormat="1" ht="20.25" customHeight="1" x14ac:dyDescent="0.15">
      <c r="A210" s="1384"/>
      <c r="B210" s="52"/>
      <c r="C210" s="1385"/>
      <c r="D210" s="413" t="s">
        <v>376</v>
      </c>
      <c r="E210" s="402" t="s">
        <v>291</v>
      </c>
      <c r="F210" s="412" t="s">
        <v>357</v>
      </c>
      <c r="G210" s="412" t="s">
        <v>357</v>
      </c>
      <c r="H210" s="412" t="s">
        <v>357</v>
      </c>
      <c r="I210" s="412" t="s">
        <v>357</v>
      </c>
      <c r="J210" s="412" t="s">
        <v>357</v>
      </c>
      <c r="K210" s="412" t="s">
        <v>357</v>
      </c>
      <c r="L210" s="412" t="s">
        <v>357</v>
      </c>
      <c r="M210" s="412" t="s">
        <v>357</v>
      </c>
      <c r="N210" s="412" t="s">
        <v>357</v>
      </c>
      <c r="O210" s="412" t="s">
        <v>357</v>
      </c>
      <c r="P210" s="412" t="s">
        <v>357</v>
      </c>
      <c r="Q210" s="412" t="s">
        <v>357</v>
      </c>
      <c r="R210" s="412" t="s">
        <v>357</v>
      </c>
      <c r="S210" s="412" t="s">
        <v>357</v>
      </c>
      <c r="T210" s="412" t="s">
        <v>357</v>
      </c>
      <c r="U210" s="412" t="s">
        <v>357</v>
      </c>
      <c r="V210" s="412" t="s">
        <v>357</v>
      </c>
      <c r="W210" s="1405" t="s">
        <v>357</v>
      </c>
    </row>
    <row r="211" spans="1:23" s="50" customFormat="1" ht="20.25" customHeight="1" x14ac:dyDescent="0.15">
      <c r="A211" s="1384"/>
      <c r="B211" s="52"/>
      <c r="C211" s="1385"/>
      <c r="D211" s="404"/>
      <c r="E211" s="388" t="s">
        <v>355</v>
      </c>
      <c r="F211" s="412" t="s">
        <v>357</v>
      </c>
      <c r="G211" s="412" t="s">
        <v>357</v>
      </c>
      <c r="H211" s="412" t="s">
        <v>357</v>
      </c>
      <c r="I211" s="412" t="s">
        <v>357</v>
      </c>
      <c r="J211" s="412" t="s">
        <v>357</v>
      </c>
      <c r="K211" s="412" t="s">
        <v>357</v>
      </c>
      <c r="L211" s="412" t="s">
        <v>357</v>
      </c>
      <c r="M211" s="412" t="s">
        <v>357</v>
      </c>
      <c r="N211" s="412" t="s">
        <v>357</v>
      </c>
      <c r="O211" s="412" t="s">
        <v>357</v>
      </c>
      <c r="P211" s="412" t="s">
        <v>357</v>
      </c>
      <c r="Q211" s="412" t="s">
        <v>357</v>
      </c>
      <c r="R211" s="412" t="s">
        <v>357</v>
      </c>
      <c r="S211" s="412" t="s">
        <v>357</v>
      </c>
      <c r="T211" s="412" t="s">
        <v>357</v>
      </c>
      <c r="U211" s="412" t="s">
        <v>357</v>
      </c>
      <c r="V211" s="412" t="s">
        <v>357</v>
      </c>
      <c r="W211" s="1405" t="s">
        <v>357</v>
      </c>
    </row>
    <row r="212" spans="1:23" s="50" customFormat="1" ht="20.25" customHeight="1" x14ac:dyDescent="0.15">
      <c r="A212" s="1400"/>
      <c r="B212" s="103"/>
      <c r="C212" s="415"/>
      <c r="D212" s="406"/>
      <c r="E212" s="407" t="s">
        <v>378</v>
      </c>
      <c r="F212" s="416" t="s">
        <v>357</v>
      </c>
      <c r="G212" s="416" t="s">
        <v>357</v>
      </c>
      <c r="H212" s="416" t="s">
        <v>357</v>
      </c>
      <c r="I212" s="416" t="s">
        <v>357</v>
      </c>
      <c r="J212" s="416" t="s">
        <v>357</v>
      </c>
      <c r="K212" s="416" t="s">
        <v>357</v>
      </c>
      <c r="L212" s="416" t="s">
        <v>357</v>
      </c>
      <c r="M212" s="416" t="s">
        <v>357</v>
      </c>
      <c r="N212" s="416" t="s">
        <v>357</v>
      </c>
      <c r="O212" s="416" t="s">
        <v>357</v>
      </c>
      <c r="P212" s="416" t="s">
        <v>357</v>
      </c>
      <c r="Q212" s="416" t="s">
        <v>357</v>
      </c>
      <c r="R212" s="416" t="s">
        <v>357</v>
      </c>
      <c r="S212" s="416" t="s">
        <v>357</v>
      </c>
      <c r="T212" s="416" t="s">
        <v>357</v>
      </c>
      <c r="U212" s="416" t="s">
        <v>357</v>
      </c>
      <c r="V212" s="416" t="s">
        <v>357</v>
      </c>
      <c r="W212" s="1406" t="s">
        <v>357</v>
      </c>
    </row>
    <row r="213" spans="1:23" s="50" customFormat="1" ht="20.25" customHeight="1" x14ac:dyDescent="0.15">
      <c r="A213" s="1384" t="s">
        <v>380</v>
      </c>
      <c r="B213" s="52" t="s">
        <v>381</v>
      </c>
      <c r="C213" s="417" t="s">
        <v>47</v>
      </c>
      <c r="D213" s="1385" t="s">
        <v>382</v>
      </c>
      <c r="E213" s="418" t="s">
        <v>379</v>
      </c>
      <c r="F213" s="419">
        <v>10546</v>
      </c>
      <c r="G213" s="419">
        <v>2333</v>
      </c>
      <c r="H213" s="419">
        <v>356</v>
      </c>
      <c r="I213" s="419">
        <v>443</v>
      </c>
      <c r="J213" s="419">
        <v>933</v>
      </c>
      <c r="K213" s="419">
        <v>580</v>
      </c>
      <c r="L213" s="419">
        <v>445</v>
      </c>
      <c r="M213" s="419">
        <v>508</v>
      </c>
      <c r="N213" s="419">
        <v>1196</v>
      </c>
      <c r="O213" s="419">
        <v>1454</v>
      </c>
      <c r="P213" s="419">
        <v>269</v>
      </c>
      <c r="Q213" s="419">
        <v>125</v>
      </c>
      <c r="R213" s="419">
        <v>251</v>
      </c>
      <c r="S213" s="419">
        <v>447</v>
      </c>
      <c r="T213" s="419">
        <v>213</v>
      </c>
      <c r="U213" s="419">
        <v>198</v>
      </c>
      <c r="V213" s="419">
        <v>270</v>
      </c>
      <c r="W213" s="1407">
        <v>525</v>
      </c>
    </row>
    <row r="214" spans="1:23" s="50" customFormat="1" ht="20.25" customHeight="1" x14ac:dyDescent="0.15">
      <c r="A214" s="1384"/>
      <c r="B214" s="52"/>
      <c r="C214" s="420"/>
      <c r="D214" s="1408"/>
      <c r="E214" s="418" t="s">
        <v>383</v>
      </c>
      <c r="F214" s="389">
        <v>9871</v>
      </c>
      <c r="G214" s="389">
        <v>2195</v>
      </c>
      <c r="H214" s="389">
        <v>351</v>
      </c>
      <c r="I214" s="389">
        <v>424</v>
      </c>
      <c r="J214" s="389">
        <v>885</v>
      </c>
      <c r="K214" s="389">
        <v>554</v>
      </c>
      <c r="L214" s="389">
        <v>412</v>
      </c>
      <c r="M214" s="389">
        <v>457</v>
      </c>
      <c r="N214" s="389">
        <v>1128</v>
      </c>
      <c r="O214" s="389">
        <v>1316</v>
      </c>
      <c r="P214" s="389">
        <v>253</v>
      </c>
      <c r="Q214" s="389">
        <v>108</v>
      </c>
      <c r="R214" s="389">
        <v>229</v>
      </c>
      <c r="S214" s="389">
        <v>426</v>
      </c>
      <c r="T214" s="389">
        <v>197</v>
      </c>
      <c r="U214" s="389">
        <v>194</v>
      </c>
      <c r="V214" s="389">
        <v>255</v>
      </c>
      <c r="W214" s="1377">
        <v>487</v>
      </c>
    </row>
    <row r="215" spans="1:23" s="50" customFormat="1" ht="20.25" customHeight="1" x14ac:dyDescent="0.15">
      <c r="A215" s="1384"/>
      <c r="B215" s="52"/>
      <c r="C215" s="420"/>
      <c r="D215" s="421"/>
      <c r="E215" s="418" t="s">
        <v>384</v>
      </c>
      <c r="F215" s="389">
        <v>675</v>
      </c>
      <c r="G215" s="389">
        <v>138</v>
      </c>
      <c r="H215" s="389">
        <v>5</v>
      </c>
      <c r="I215" s="389">
        <v>19</v>
      </c>
      <c r="J215" s="389">
        <v>48</v>
      </c>
      <c r="K215" s="389">
        <v>26</v>
      </c>
      <c r="L215" s="389">
        <v>33</v>
      </c>
      <c r="M215" s="389">
        <v>51</v>
      </c>
      <c r="N215" s="389">
        <v>68</v>
      </c>
      <c r="O215" s="389">
        <v>138</v>
      </c>
      <c r="P215" s="389">
        <v>16</v>
      </c>
      <c r="Q215" s="389">
        <v>17</v>
      </c>
      <c r="R215" s="389">
        <v>22</v>
      </c>
      <c r="S215" s="389">
        <v>21</v>
      </c>
      <c r="T215" s="389">
        <v>16</v>
      </c>
      <c r="U215" s="389">
        <v>4</v>
      </c>
      <c r="V215" s="389">
        <v>15</v>
      </c>
      <c r="W215" s="1377">
        <v>38</v>
      </c>
    </row>
    <row r="216" spans="1:23" s="50" customFormat="1" ht="20.25" customHeight="1" x14ac:dyDescent="0.15">
      <c r="A216" s="1384"/>
      <c r="B216" s="52"/>
      <c r="C216" s="422"/>
      <c r="D216" s="422"/>
      <c r="E216" s="418" t="s">
        <v>385</v>
      </c>
      <c r="F216" s="389">
        <v>414</v>
      </c>
      <c r="G216" s="389">
        <v>73</v>
      </c>
      <c r="H216" s="389">
        <v>2</v>
      </c>
      <c r="I216" s="389">
        <v>16</v>
      </c>
      <c r="J216" s="389">
        <v>34</v>
      </c>
      <c r="K216" s="389">
        <v>18</v>
      </c>
      <c r="L216" s="389">
        <v>17</v>
      </c>
      <c r="M216" s="389">
        <v>46</v>
      </c>
      <c r="N216" s="389">
        <v>40</v>
      </c>
      <c r="O216" s="389">
        <v>54</v>
      </c>
      <c r="P216" s="389">
        <v>11</v>
      </c>
      <c r="Q216" s="389">
        <v>12</v>
      </c>
      <c r="R216" s="389">
        <v>11</v>
      </c>
      <c r="S216" s="389">
        <v>20</v>
      </c>
      <c r="T216" s="389">
        <v>12</v>
      </c>
      <c r="U216" s="389">
        <v>4</v>
      </c>
      <c r="V216" s="389">
        <v>9</v>
      </c>
      <c r="W216" s="1377">
        <v>35</v>
      </c>
    </row>
    <row r="217" spans="1:23" s="50" customFormat="1" ht="20.25" customHeight="1" x14ac:dyDescent="0.15">
      <c r="A217" s="1384"/>
      <c r="B217" s="52"/>
      <c r="C217" s="423"/>
      <c r="D217" s="424" t="s">
        <v>386</v>
      </c>
      <c r="E217" s="402" t="s">
        <v>379</v>
      </c>
      <c r="F217" s="389">
        <v>10546</v>
      </c>
      <c r="G217" s="389">
        <v>2333</v>
      </c>
      <c r="H217" s="389">
        <v>356</v>
      </c>
      <c r="I217" s="389">
        <v>443</v>
      </c>
      <c r="J217" s="389">
        <v>933</v>
      </c>
      <c r="K217" s="389">
        <v>580</v>
      </c>
      <c r="L217" s="389">
        <v>445</v>
      </c>
      <c r="M217" s="389">
        <v>508</v>
      </c>
      <c r="N217" s="389">
        <v>1196</v>
      </c>
      <c r="O217" s="389">
        <v>1454</v>
      </c>
      <c r="P217" s="389">
        <v>269</v>
      </c>
      <c r="Q217" s="389">
        <v>125</v>
      </c>
      <c r="R217" s="389">
        <v>251</v>
      </c>
      <c r="S217" s="389">
        <v>447</v>
      </c>
      <c r="T217" s="389">
        <v>213</v>
      </c>
      <c r="U217" s="389">
        <v>198</v>
      </c>
      <c r="V217" s="389">
        <v>270</v>
      </c>
      <c r="W217" s="1377">
        <v>525</v>
      </c>
    </row>
    <row r="218" spans="1:23" s="50" customFormat="1" ht="20.25" customHeight="1" x14ac:dyDescent="0.15">
      <c r="A218" s="1384"/>
      <c r="B218" s="52"/>
      <c r="C218" s="420"/>
      <c r="D218" s="413"/>
      <c r="E218" s="402" t="s">
        <v>387</v>
      </c>
      <c r="F218" s="389">
        <v>706</v>
      </c>
      <c r="G218" s="389">
        <v>129</v>
      </c>
      <c r="H218" s="389">
        <v>41</v>
      </c>
      <c r="I218" s="389">
        <v>42</v>
      </c>
      <c r="J218" s="389">
        <v>38</v>
      </c>
      <c r="K218" s="389">
        <v>68</v>
      </c>
      <c r="L218" s="389">
        <v>23</v>
      </c>
      <c r="M218" s="389">
        <v>14</v>
      </c>
      <c r="N218" s="389">
        <v>95</v>
      </c>
      <c r="O218" s="389">
        <v>29</v>
      </c>
      <c r="P218" s="389">
        <v>17</v>
      </c>
      <c r="Q218" s="389">
        <v>13</v>
      </c>
      <c r="R218" s="389">
        <v>20</v>
      </c>
      <c r="S218" s="389">
        <v>28</v>
      </c>
      <c r="T218" s="389">
        <v>35</v>
      </c>
      <c r="U218" s="389">
        <v>21</v>
      </c>
      <c r="V218" s="389">
        <v>50</v>
      </c>
      <c r="W218" s="1377">
        <v>43</v>
      </c>
    </row>
    <row r="219" spans="1:23" s="50" customFormat="1" ht="20.25" customHeight="1" x14ac:dyDescent="0.15">
      <c r="A219" s="1384"/>
      <c r="B219" s="52"/>
      <c r="C219" s="417"/>
      <c r="D219" s="404"/>
      <c r="E219" s="402" t="s">
        <v>388</v>
      </c>
      <c r="F219" s="389">
        <v>3648</v>
      </c>
      <c r="G219" s="389">
        <v>816</v>
      </c>
      <c r="H219" s="389">
        <v>177</v>
      </c>
      <c r="I219" s="389">
        <v>168</v>
      </c>
      <c r="J219" s="389">
        <v>252</v>
      </c>
      <c r="K219" s="389">
        <v>225</v>
      </c>
      <c r="L219" s="389">
        <v>125</v>
      </c>
      <c r="M219" s="389">
        <v>113</v>
      </c>
      <c r="N219" s="389">
        <v>450</v>
      </c>
      <c r="O219" s="389">
        <v>319</v>
      </c>
      <c r="P219" s="389">
        <v>112</v>
      </c>
      <c r="Q219" s="389">
        <v>58</v>
      </c>
      <c r="R219" s="389">
        <v>90</v>
      </c>
      <c r="S219" s="389">
        <v>229</v>
      </c>
      <c r="T219" s="389">
        <v>96</v>
      </c>
      <c r="U219" s="389">
        <v>116</v>
      </c>
      <c r="V219" s="389">
        <v>119</v>
      </c>
      <c r="W219" s="1377">
        <v>183</v>
      </c>
    </row>
    <row r="220" spans="1:23" s="50" customFormat="1" ht="20.25" customHeight="1" x14ac:dyDescent="0.15">
      <c r="A220" s="1384"/>
      <c r="B220" s="52"/>
      <c r="C220" s="1385"/>
      <c r="D220" s="404"/>
      <c r="E220" s="402" t="s">
        <v>389</v>
      </c>
      <c r="F220" s="389">
        <v>4670</v>
      </c>
      <c r="G220" s="389">
        <v>1075</v>
      </c>
      <c r="H220" s="389">
        <v>112</v>
      </c>
      <c r="I220" s="389">
        <v>182</v>
      </c>
      <c r="J220" s="389">
        <v>508</v>
      </c>
      <c r="K220" s="389">
        <v>219</v>
      </c>
      <c r="L220" s="389">
        <v>224</v>
      </c>
      <c r="M220" s="389">
        <v>253</v>
      </c>
      <c r="N220" s="389">
        <v>527</v>
      </c>
      <c r="O220" s="389">
        <v>778</v>
      </c>
      <c r="P220" s="389">
        <v>113</v>
      </c>
      <c r="Q220" s="389">
        <v>34</v>
      </c>
      <c r="R220" s="389">
        <v>107</v>
      </c>
      <c r="S220" s="389">
        <v>152</v>
      </c>
      <c r="T220" s="389">
        <v>51</v>
      </c>
      <c r="U220" s="389">
        <v>53</v>
      </c>
      <c r="V220" s="389">
        <v>71</v>
      </c>
      <c r="W220" s="1377">
        <v>211</v>
      </c>
    </row>
    <row r="221" spans="1:23" s="50" customFormat="1" ht="20.25" customHeight="1" x14ac:dyDescent="0.15">
      <c r="A221" s="1384"/>
      <c r="B221" s="52"/>
      <c r="C221" s="1385"/>
      <c r="D221" s="404"/>
      <c r="E221" s="402" t="s">
        <v>390</v>
      </c>
      <c r="F221" s="389">
        <v>431</v>
      </c>
      <c r="G221" s="389">
        <v>92</v>
      </c>
      <c r="H221" s="389">
        <v>11</v>
      </c>
      <c r="I221" s="389">
        <v>21</v>
      </c>
      <c r="J221" s="389">
        <v>43</v>
      </c>
      <c r="K221" s="389">
        <v>18</v>
      </c>
      <c r="L221" s="389">
        <v>19</v>
      </c>
      <c r="M221" s="389">
        <v>29</v>
      </c>
      <c r="N221" s="389">
        <v>35</v>
      </c>
      <c r="O221" s="389">
        <v>103</v>
      </c>
      <c r="P221" s="389">
        <v>9</v>
      </c>
      <c r="Q221" s="389">
        <v>2</v>
      </c>
      <c r="R221" s="389">
        <v>8</v>
      </c>
      <c r="S221" s="389">
        <v>8</v>
      </c>
      <c r="T221" s="389">
        <v>9</v>
      </c>
      <c r="U221" s="389">
        <v>2</v>
      </c>
      <c r="V221" s="389">
        <v>8</v>
      </c>
      <c r="W221" s="1377">
        <v>14</v>
      </c>
    </row>
    <row r="222" spans="1:23" s="50" customFormat="1" ht="20.25" customHeight="1" x14ac:dyDescent="0.15">
      <c r="A222" s="1384"/>
      <c r="B222" s="52"/>
      <c r="C222" s="1385"/>
      <c r="D222" s="421"/>
      <c r="E222" s="402" t="s">
        <v>391</v>
      </c>
      <c r="F222" s="389">
        <v>417</v>
      </c>
      <c r="G222" s="389">
        <v>81</v>
      </c>
      <c r="H222" s="389">
        <v>9</v>
      </c>
      <c r="I222" s="389">
        <v>13</v>
      </c>
      <c r="J222" s="389">
        <v>25</v>
      </c>
      <c r="K222" s="389">
        <v>18</v>
      </c>
      <c r="L222" s="389">
        <v>20</v>
      </c>
      <c r="M222" s="389">
        <v>30</v>
      </c>
      <c r="N222" s="389">
        <v>36</v>
      </c>
      <c r="O222" s="389">
        <v>100</v>
      </c>
      <c r="P222" s="389">
        <v>9</v>
      </c>
      <c r="Q222" s="389">
        <v>9</v>
      </c>
      <c r="R222" s="389">
        <v>9</v>
      </c>
      <c r="S222" s="389">
        <v>9</v>
      </c>
      <c r="T222" s="389">
        <v>7</v>
      </c>
      <c r="U222" s="389">
        <v>2</v>
      </c>
      <c r="V222" s="389">
        <v>12</v>
      </c>
      <c r="W222" s="1377">
        <v>28</v>
      </c>
    </row>
    <row r="223" spans="1:23" s="50" customFormat="1" ht="20.25" customHeight="1" x14ac:dyDescent="0.15">
      <c r="A223" s="1384"/>
      <c r="B223" s="52"/>
      <c r="C223" s="1385"/>
      <c r="D223" s="425"/>
      <c r="E223" s="402" t="s">
        <v>392</v>
      </c>
      <c r="F223" s="389">
        <v>674</v>
      </c>
      <c r="G223" s="389">
        <v>140</v>
      </c>
      <c r="H223" s="389">
        <v>6</v>
      </c>
      <c r="I223" s="389">
        <v>17</v>
      </c>
      <c r="J223" s="389">
        <v>67</v>
      </c>
      <c r="K223" s="389">
        <v>32</v>
      </c>
      <c r="L223" s="389">
        <v>34</v>
      </c>
      <c r="M223" s="389">
        <v>69</v>
      </c>
      <c r="N223" s="389">
        <v>53</v>
      </c>
      <c r="O223" s="389">
        <v>125</v>
      </c>
      <c r="P223" s="389">
        <v>9</v>
      </c>
      <c r="Q223" s="389">
        <v>9</v>
      </c>
      <c r="R223" s="389">
        <v>17</v>
      </c>
      <c r="S223" s="389">
        <v>21</v>
      </c>
      <c r="T223" s="389">
        <v>15</v>
      </c>
      <c r="U223" s="389">
        <v>4</v>
      </c>
      <c r="V223" s="389">
        <v>10</v>
      </c>
      <c r="W223" s="1377">
        <v>46</v>
      </c>
    </row>
    <row r="224" spans="1:23" s="50" customFormat="1" ht="20.25" customHeight="1" x14ac:dyDescent="0.15">
      <c r="A224" s="1384"/>
      <c r="B224" s="52"/>
      <c r="C224" s="1409"/>
      <c r="D224" s="413" t="s">
        <v>393</v>
      </c>
      <c r="E224" s="388" t="s">
        <v>379</v>
      </c>
      <c r="F224" s="389">
        <v>67.900000000000006</v>
      </c>
      <c r="G224" s="389">
        <v>67.8</v>
      </c>
      <c r="H224" s="389">
        <v>69.2</v>
      </c>
      <c r="I224" s="389">
        <v>67</v>
      </c>
      <c r="J224" s="389">
        <v>68.3</v>
      </c>
      <c r="K224" s="389">
        <v>69.3</v>
      </c>
      <c r="L224" s="389">
        <v>67.3</v>
      </c>
      <c r="M224" s="389">
        <v>66</v>
      </c>
      <c r="N224" s="389">
        <v>68.2</v>
      </c>
      <c r="O224" s="389">
        <v>66.8</v>
      </c>
      <c r="P224" s="389">
        <v>69.2</v>
      </c>
      <c r="Q224" s="389">
        <v>68.2</v>
      </c>
      <c r="R224" s="389">
        <v>67.3</v>
      </c>
      <c r="S224" s="389">
        <v>70.2</v>
      </c>
      <c r="T224" s="389">
        <v>67.3</v>
      </c>
      <c r="U224" s="389">
        <v>71.7</v>
      </c>
      <c r="V224" s="389">
        <v>66.900000000000006</v>
      </c>
      <c r="W224" s="1377">
        <v>67.3</v>
      </c>
    </row>
    <row r="225" spans="1:31" s="50" customFormat="1" ht="20.25" customHeight="1" x14ac:dyDescent="0.15">
      <c r="A225" s="1384"/>
      <c r="B225" s="52"/>
      <c r="C225" s="426"/>
      <c r="D225" s="404"/>
      <c r="E225" s="427" t="s">
        <v>394</v>
      </c>
      <c r="F225" s="389">
        <v>67.099999999999994</v>
      </c>
      <c r="G225" s="389">
        <v>67.3</v>
      </c>
      <c r="H225" s="389">
        <v>68.2</v>
      </c>
      <c r="I225" s="389">
        <v>66</v>
      </c>
      <c r="J225" s="389">
        <v>67.400000000000006</v>
      </c>
      <c r="K225" s="389">
        <v>68.3</v>
      </c>
      <c r="L225" s="389">
        <v>66.900000000000006</v>
      </c>
      <c r="M225" s="389">
        <v>65.099999999999994</v>
      </c>
      <c r="N225" s="389">
        <v>67.400000000000006</v>
      </c>
      <c r="O225" s="389">
        <v>66.2</v>
      </c>
      <c r="P225" s="389">
        <v>68.8</v>
      </c>
      <c r="Q225" s="389">
        <v>67.400000000000006</v>
      </c>
      <c r="R225" s="389">
        <v>65.8</v>
      </c>
      <c r="S225" s="389">
        <v>69.3</v>
      </c>
      <c r="T225" s="389">
        <v>66.3</v>
      </c>
      <c r="U225" s="389">
        <v>71.2</v>
      </c>
      <c r="V225" s="389">
        <v>65.599999999999994</v>
      </c>
      <c r="W225" s="1377">
        <v>66.8</v>
      </c>
    </row>
    <row r="226" spans="1:31" s="50" customFormat="1" ht="20.25" customHeight="1" x14ac:dyDescent="0.15">
      <c r="A226" s="1384"/>
      <c r="B226" s="52"/>
      <c r="C226" s="426"/>
      <c r="D226" s="411"/>
      <c r="E226" s="402" t="s">
        <v>395</v>
      </c>
      <c r="F226" s="389">
        <v>69.7</v>
      </c>
      <c r="G226" s="389">
        <v>69.2</v>
      </c>
      <c r="H226" s="389">
        <v>70.900000000000006</v>
      </c>
      <c r="I226" s="389">
        <v>69.7</v>
      </c>
      <c r="J226" s="389">
        <v>69.7</v>
      </c>
      <c r="K226" s="389">
        <v>71.8</v>
      </c>
      <c r="L226" s="389">
        <v>68.599999999999994</v>
      </c>
      <c r="M226" s="389">
        <v>68</v>
      </c>
      <c r="N226" s="389">
        <v>70.599999999999994</v>
      </c>
      <c r="O226" s="389">
        <v>68.3</v>
      </c>
      <c r="P226" s="389">
        <v>70.3</v>
      </c>
      <c r="Q226" s="389">
        <v>69.8</v>
      </c>
      <c r="R226" s="389">
        <v>71</v>
      </c>
      <c r="S226" s="389">
        <v>72.2</v>
      </c>
      <c r="T226" s="389">
        <v>69.5</v>
      </c>
      <c r="U226" s="389">
        <v>72.400000000000006</v>
      </c>
      <c r="V226" s="389">
        <v>69.099999999999994</v>
      </c>
      <c r="W226" s="1377">
        <v>68.3</v>
      </c>
    </row>
    <row r="227" spans="1:31" s="50" customFormat="1" ht="20.25" customHeight="1" x14ac:dyDescent="0.15">
      <c r="A227" s="1384"/>
      <c r="B227" s="52"/>
      <c r="C227" s="417"/>
      <c r="D227" s="399" t="s">
        <v>396</v>
      </c>
      <c r="E227" s="388" t="s">
        <v>379</v>
      </c>
      <c r="F227" s="389">
        <v>67.400000000000006</v>
      </c>
      <c r="G227" s="389">
        <v>66.400000000000006</v>
      </c>
      <c r="H227" s="389">
        <v>69.599999999999994</v>
      </c>
      <c r="I227" s="389">
        <v>67.400000000000006</v>
      </c>
      <c r="J227" s="389">
        <v>69.3</v>
      </c>
      <c r="K227" s="389">
        <v>69.900000000000006</v>
      </c>
      <c r="L227" s="389">
        <v>65.3</v>
      </c>
      <c r="M227" s="389">
        <v>64.599999999999994</v>
      </c>
      <c r="N227" s="389">
        <v>66.599999999999994</v>
      </c>
      <c r="O227" s="389">
        <v>66.400000000000006</v>
      </c>
      <c r="P227" s="389">
        <v>70.7</v>
      </c>
      <c r="Q227" s="389">
        <v>66</v>
      </c>
      <c r="R227" s="389">
        <v>65.8</v>
      </c>
      <c r="S227" s="389">
        <v>70</v>
      </c>
      <c r="T227" s="389">
        <v>66.599999999999994</v>
      </c>
      <c r="U227" s="389">
        <v>73.599999999999994</v>
      </c>
      <c r="V227" s="389">
        <v>66.3</v>
      </c>
      <c r="W227" s="1377">
        <v>65.599999999999994</v>
      </c>
    </row>
    <row r="228" spans="1:31" s="50" customFormat="1" ht="20.25" customHeight="1" x14ac:dyDescent="0.15">
      <c r="A228" s="1384"/>
      <c r="B228" s="52"/>
      <c r="C228" s="417"/>
      <c r="D228" s="1385"/>
      <c r="E228" s="427" t="s">
        <v>394</v>
      </c>
      <c r="F228" s="389">
        <v>66.7</v>
      </c>
      <c r="G228" s="389">
        <v>65.8</v>
      </c>
      <c r="H228" s="389">
        <v>69.2</v>
      </c>
      <c r="I228" s="389">
        <v>67</v>
      </c>
      <c r="J228" s="389">
        <v>68.599999999999994</v>
      </c>
      <c r="K228" s="389">
        <v>69.400000000000006</v>
      </c>
      <c r="L228" s="389">
        <v>65</v>
      </c>
      <c r="M228" s="389">
        <v>63.7</v>
      </c>
      <c r="N228" s="389">
        <v>65.7</v>
      </c>
      <c r="O228" s="389">
        <v>66</v>
      </c>
      <c r="P228" s="389">
        <v>70.3</v>
      </c>
      <c r="Q228" s="389">
        <v>64</v>
      </c>
      <c r="R228" s="389">
        <v>64.099999999999994</v>
      </c>
      <c r="S228" s="389">
        <v>69.599999999999994</v>
      </c>
      <c r="T228" s="389">
        <v>66.3</v>
      </c>
      <c r="U228" s="389">
        <v>72.7</v>
      </c>
      <c r="V228" s="389">
        <v>64.5</v>
      </c>
      <c r="W228" s="1377">
        <v>65</v>
      </c>
    </row>
    <row r="229" spans="1:31" s="50" customFormat="1" ht="20.25" customHeight="1" x14ac:dyDescent="0.15">
      <c r="A229" s="1384"/>
      <c r="B229" s="52"/>
      <c r="C229" s="417"/>
      <c r="D229" s="395"/>
      <c r="E229" s="424" t="s">
        <v>395</v>
      </c>
      <c r="F229" s="389">
        <v>69</v>
      </c>
      <c r="G229" s="389">
        <v>67.900000000000006</v>
      </c>
      <c r="H229" s="389">
        <v>70.2</v>
      </c>
      <c r="I229" s="389">
        <v>68.3</v>
      </c>
      <c r="J229" s="389">
        <v>70.7</v>
      </c>
      <c r="K229" s="389">
        <v>71.2</v>
      </c>
      <c r="L229" s="389">
        <v>66</v>
      </c>
      <c r="M229" s="389">
        <v>66.400000000000006</v>
      </c>
      <c r="N229" s="389">
        <v>69.3</v>
      </c>
      <c r="O229" s="389">
        <v>67.5</v>
      </c>
      <c r="P229" s="389">
        <v>71.599999999999994</v>
      </c>
      <c r="Q229" s="389">
        <v>69.8</v>
      </c>
      <c r="R229" s="389">
        <v>70.599999999999994</v>
      </c>
      <c r="S229" s="389">
        <v>71</v>
      </c>
      <c r="T229" s="389">
        <v>67.2</v>
      </c>
      <c r="U229" s="389">
        <v>75.400000000000006</v>
      </c>
      <c r="V229" s="389">
        <v>69.5</v>
      </c>
      <c r="W229" s="1377">
        <v>67.2</v>
      </c>
    </row>
    <row r="230" spans="1:31" s="50" customFormat="1" ht="20.25" customHeight="1" x14ac:dyDescent="0.15">
      <c r="A230" s="1384"/>
      <c r="B230" s="52"/>
      <c r="C230" s="417"/>
      <c r="D230" s="428" t="s">
        <v>397</v>
      </c>
      <c r="E230" s="418" t="s">
        <v>379</v>
      </c>
      <c r="F230" s="389">
        <v>783</v>
      </c>
      <c r="G230" s="389">
        <v>113</v>
      </c>
      <c r="H230" s="389">
        <v>8</v>
      </c>
      <c r="I230" s="389">
        <v>73</v>
      </c>
      <c r="J230" s="389">
        <v>75</v>
      </c>
      <c r="K230" s="389">
        <v>15</v>
      </c>
      <c r="L230" s="389">
        <v>17</v>
      </c>
      <c r="M230" s="389">
        <v>63</v>
      </c>
      <c r="N230" s="389">
        <v>33</v>
      </c>
      <c r="O230" s="389">
        <v>154</v>
      </c>
      <c r="P230" s="389">
        <v>9</v>
      </c>
      <c r="Q230" s="389">
        <v>7</v>
      </c>
      <c r="R230" s="389">
        <v>58</v>
      </c>
      <c r="S230" s="389">
        <v>9</v>
      </c>
      <c r="T230" s="389">
        <v>18</v>
      </c>
      <c r="U230" s="389">
        <v>63</v>
      </c>
      <c r="V230" s="389">
        <v>28</v>
      </c>
      <c r="W230" s="1377">
        <v>40</v>
      </c>
    </row>
    <row r="231" spans="1:31" s="50" customFormat="1" ht="20.25" customHeight="1" x14ac:dyDescent="0.15">
      <c r="A231" s="1384"/>
      <c r="B231" s="52"/>
      <c r="C231" s="417"/>
      <c r="D231" s="429"/>
      <c r="E231" s="418" t="s">
        <v>394</v>
      </c>
      <c r="F231" s="389">
        <v>489</v>
      </c>
      <c r="G231" s="389">
        <v>79</v>
      </c>
      <c r="H231" s="389">
        <v>3</v>
      </c>
      <c r="I231" s="389">
        <v>28</v>
      </c>
      <c r="J231" s="389">
        <v>52</v>
      </c>
      <c r="K231" s="389">
        <v>7</v>
      </c>
      <c r="L231" s="389">
        <v>13</v>
      </c>
      <c r="M231" s="389">
        <v>46</v>
      </c>
      <c r="N231" s="389">
        <v>28</v>
      </c>
      <c r="O231" s="389">
        <v>109</v>
      </c>
      <c r="P231" s="389">
        <v>7</v>
      </c>
      <c r="Q231" s="389">
        <v>6</v>
      </c>
      <c r="R231" s="389">
        <v>29</v>
      </c>
      <c r="S231" s="389">
        <v>8</v>
      </c>
      <c r="T231" s="389">
        <v>3</v>
      </c>
      <c r="U231" s="389">
        <v>37</v>
      </c>
      <c r="V231" s="389">
        <v>10</v>
      </c>
      <c r="W231" s="1377">
        <v>24</v>
      </c>
    </row>
    <row r="232" spans="1:31" s="50" customFormat="1" ht="20.25" customHeight="1" x14ac:dyDescent="0.15">
      <c r="A232" s="1384"/>
      <c r="B232" s="52"/>
      <c r="C232" s="417"/>
      <c r="D232" s="386"/>
      <c r="E232" s="418" t="s">
        <v>395</v>
      </c>
      <c r="F232" s="389">
        <v>294</v>
      </c>
      <c r="G232" s="389">
        <v>34</v>
      </c>
      <c r="H232" s="389">
        <v>5</v>
      </c>
      <c r="I232" s="389">
        <v>45</v>
      </c>
      <c r="J232" s="389">
        <v>23</v>
      </c>
      <c r="K232" s="389">
        <v>8</v>
      </c>
      <c r="L232" s="389">
        <v>4</v>
      </c>
      <c r="M232" s="389">
        <v>17</v>
      </c>
      <c r="N232" s="389">
        <v>5</v>
      </c>
      <c r="O232" s="389">
        <v>45</v>
      </c>
      <c r="P232" s="389">
        <v>2</v>
      </c>
      <c r="Q232" s="389">
        <v>1</v>
      </c>
      <c r="R232" s="389">
        <v>29</v>
      </c>
      <c r="S232" s="389">
        <v>1</v>
      </c>
      <c r="T232" s="389">
        <v>15</v>
      </c>
      <c r="U232" s="389">
        <v>26</v>
      </c>
      <c r="V232" s="389">
        <v>18</v>
      </c>
      <c r="W232" s="1377">
        <v>16</v>
      </c>
    </row>
    <row r="233" spans="1:31" s="50" customFormat="1" ht="20.25" customHeight="1" x14ac:dyDescent="0.15">
      <c r="A233" s="1384"/>
      <c r="B233" s="52"/>
      <c r="C233" s="426"/>
      <c r="D233" s="413" t="s">
        <v>398</v>
      </c>
      <c r="E233" s="424" t="s">
        <v>399</v>
      </c>
      <c r="F233" s="430">
        <v>32792</v>
      </c>
      <c r="G233" s="430">
        <v>6910</v>
      </c>
      <c r="H233" s="430">
        <v>418</v>
      </c>
      <c r="I233" s="430">
        <v>1011</v>
      </c>
      <c r="J233" s="430">
        <v>3837</v>
      </c>
      <c r="K233" s="430">
        <v>1416</v>
      </c>
      <c r="L233" s="430">
        <v>1850</v>
      </c>
      <c r="M233" s="430">
        <v>2560</v>
      </c>
      <c r="N233" s="430">
        <v>3053</v>
      </c>
      <c r="O233" s="430">
        <v>5920</v>
      </c>
      <c r="P233" s="430">
        <v>653</v>
      </c>
      <c r="Q233" s="430">
        <v>327</v>
      </c>
      <c r="R233" s="430">
        <v>837</v>
      </c>
      <c r="S233" s="430">
        <v>964</v>
      </c>
      <c r="T233" s="430">
        <v>530</v>
      </c>
      <c r="U233" s="430">
        <v>205</v>
      </c>
      <c r="V233" s="430">
        <v>605</v>
      </c>
      <c r="W233" s="1392">
        <v>1696</v>
      </c>
    </row>
    <row r="234" spans="1:31" s="43" customFormat="1" ht="20.25" customHeight="1" x14ac:dyDescent="0.15">
      <c r="A234" s="1384"/>
      <c r="B234" s="52"/>
      <c r="C234" s="1385"/>
      <c r="D234" s="427"/>
      <c r="E234" s="424" t="s">
        <v>400</v>
      </c>
      <c r="F234" s="389">
        <v>728</v>
      </c>
      <c r="G234" s="389">
        <v>163</v>
      </c>
      <c r="H234" s="389">
        <v>42</v>
      </c>
      <c r="I234" s="389">
        <v>40</v>
      </c>
      <c r="J234" s="389">
        <v>35</v>
      </c>
      <c r="K234" s="389">
        <v>40</v>
      </c>
      <c r="L234" s="389">
        <v>27</v>
      </c>
      <c r="M234" s="389">
        <v>31</v>
      </c>
      <c r="N234" s="389">
        <v>83</v>
      </c>
      <c r="O234" s="389">
        <v>55</v>
      </c>
      <c r="P234" s="389">
        <v>18</v>
      </c>
      <c r="Q234" s="389">
        <v>15</v>
      </c>
      <c r="R234" s="389">
        <v>14</v>
      </c>
      <c r="S234" s="389">
        <v>47</v>
      </c>
      <c r="T234" s="389">
        <v>25</v>
      </c>
      <c r="U234" s="389">
        <v>26</v>
      </c>
      <c r="V234" s="389">
        <v>29</v>
      </c>
      <c r="W234" s="1377">
        <v>40</v>
      </c>
    </row>
    <row r="235" spans="1:31" s="50" customFormat="1" ht="20.25" customHeight="1" x14ac:dyDescent="0.15">
      <c r="A235" s="1384"/>
      <c r="B235" s="52"/>
      <c r="C235" s="1385"/>
      <c r="D235" s="427"/>
      <c r="E235" s="424" t="s">
        <v>401</v>
      </c>
      <c r="F235" s="389">
        <v>2338</v>
      </c>
      <c r="G235" s="389">
        <v>549</v>
      </c>
      <c r="H235" s="389">
        <v>94</v>
      </c>
      <c r="I235" s="389">
        <v>100</v>
      </c>
      <c r="J235" s="389">
        <v>183</v>
      </c>
      <c r="K235" s="389">
        <v>150</v>
      </c>
      <c r="L235" s="389">
        <v>84</v>
      </c>
      <c r="M235" s="389">
        <v>86</v>
      </c>
      <c r="N235" s="389">
        <v>302</v>
      </c>
      <c r="O235" s="389">
        <v>230</v>
      </c>
      <c r="P235" s="389">
        <v>70</v>
      </c>
      <c r="Q235" s="389">
        <v>26</v>
      </c>
      <c r="R235" s="389">
        <v>61</v>
      </c>
      <c r="S235" s="389">
        <v>122</v>
      </c>
      <c r="T235" s="389">
        <v>49</v>
      </c>
      <c r="U235" s="389">
        <v>60</v>
      </c>
      <c r="V235" s="389">
        <v>67</v>
      </c>
      <c r="W235" s="1377">
        <v>106</v>
      </c>
    </row>
    <row r="236" spans="1:31" s="50" customFormat="1" ht="20.25" customHeight="1" x14ac:dyDescent="0.15">
      <c r="A236" s="1384"/>
      <c r="B236" s="52"/>
      <c r="C236" s="1385"/>
      <c r="D236" s="427"/>
      <c r="E236" s="424" t="s">
        <v>402</v>
      </c>
      <c r="F236" s="389">
        <v>4042</v>
      </c>
      <c r="G236" s="389">
        <v>908</v>
      </c>
      <c r="H236" s="389">
        <v>89</v>
      </c>
      <c r="I236" s="389">
        <v>152</v>
      </c>
      <c r="J236" s="389">
        <v>469</v>
      </c>
      <c r="K236" s="389">
        <v>225</v>
      </c>
      <c r="L236" s="389">
        <v>182</v>
      </c>
      <c r="M236" s="389">
        <v>215</v>
      </c>
      <c r="N236" s="389">
        <v>463</v>
      </c>
      <c r="O236" s="389">
        <v>711</v>
      </c>
      <c r="P236" s="389">
        <v>99</v>
      </c>
      <c r="Q236" s="389">
        <v>22</v>
      </c>
      <c r="R236" s="389">
        <v>82</v>
      </c>
      <c r="S236" s="389">
        <v>118</v>
      </c>
      <c r="T236" s="389">
        <v>46</v>
      </c>
      <c r="U236" s="389">
        <v>41</v>
      </c>
      <c r="V236" s="389">
        <v>61</v>
      </c>
      <c r="W236" s="1377">
        <v>160</v>
      </c>
    </row>
    <row r="237" spans="1:31" s="50" customFormat="1" ht="20.25" customHeight="1" x14ac:dyDescent="0.15">
      <c r="A237" s="1384"/>
      <c r="B237" s="52"/>
      <c r="C237" s="1385"/>
      <c r="D237" s="427"/>
      <c r="E237" s="424" t="s">
        <v>403</v>
      </c>
      <c r="F237" s="389">
        <v>1968</v>
      </c>
      <c r="G237" s="389">
        <v>398</v>
      </c>
      <c r="H237" s="389">
        <v>31</v>
      </c>
      <c r="I237" s="389">
        <v>86</v>
      </c>
      <c r="J237" s="389">
        <v>263</v>
      </c>
      <c r="K237" s="389">
        <v>84</v>
      </c>
      <c r="L237" s="389">
        <v>85</v>
      </c>
      <c r="M237" s="389">
        <v>105</v>
      </c>
      <c r="N237" s="389">
        <v>166</v>
      </c>
      <c r="O237" s="389">
        <v>431</v>
      </c>
      <c r="P237" s="389">
        <v>33</v>
      </c>
      <c r="Q237" s="389">
        <v>9</v>
      </c>
      <c r="R237" s="389">
        <v>40</v>
      </c>
      <c r="S237" s="389">
        <v>57</v>
      </c>
      <c r="T237" s="389">
        <v>27</v>
      </c>
      <c r="U237" s="389">
        <v>19</v>
      </c>
      <c r="V237" s="389">
        <v>44</v>
      </c>
      <c r="W237" s="1377">
        <v>88</v>
      </c>
    </row>
    <row r="238" spans="1:31" s="50" customFormat="1" ht="20.25" customHeight="1" x14ac:dyDescent="0.15">
      <c r="A238" s="1384"/>
      <c r="B238" s="52"/>
      <c r="C238" s="1385"/>
      <c r="D238" s="427"/>
      <c r="E238" s="424" t="s">
        <v>404</v>
      </c>
      <c r="F238" s="431">
        <v>1473</v>
      </c>
      <c r="G238" s="389">
        <v>287</v>
      </c>
      <c r="H238" s="389">
        <v>52</v>
      </c>
      <c r="I238" s="389">
        <v>67</v>
      </c>
      <c r="J238" s="389">
        <v>153</v>
      </c>
      <c r="K238" s="389">
        <v>53</v>
      </c>
      <c r="L238" s="389">
        <v>53</v>
      </c>
      <c r="M238" s="389">
        <v>98</v>
      </c>
      <c r="N238" s="389">
        <v>142</v>
      </c>
      <c r="O238" s="389">
        <v>333</v>
      </c>
      <c r="P238" s="389">
        <v>43</v>
      </c>
      <c r="Q238" s="389">
        <v>11</v>
      </c>
      <c r="R238" s="389">
        <v>30</v>
      </c>
      <c r="S238" s="389">
        <v>37</v>
      </c>
      <c r="T238" s="389">
        <v>29</v>
      </c>
      <c r="U238" s="389">
        <v>11</v>
      </c>
      <c r="V238" s="389">
        <v>12</v>
      </c>
      <c r="W238" s="1377">
        <v>63</v>
      </c>
    </row>
    <row r="239" spans="1:31" s="50" customFormat="1" ht="20.25" customHeight="1" x14ac:dyDescent="0.15">
      <c r="A239" s="1384"/>
      <c r="B239" s="52"/>
      <c r="C239" s="1385"/>
      <c r="D239" s="429"/>
      <c r="E239" s="424" t="s">
        <v>405</v>
      </c>
      <c r="F239" s="431">
        <v>22242</v>
      </c>
      <c r="G239" s="389">
        <v>4608</v>
      </c>
      <c r="H239" s="389">
        <v>110</v>
      </c>
      <c r="I239" s="389">
        <v>567</v>
      </c>
      <c r="J239" s="389">
        <v>2732</v>
      </c>
      <c r="K239" s="389">
        <v>863</v>
      </c>
      <c r="L239" s="389">
        <v>1419</v>
      </c>
      <c r="M239" s="389">
        <v>2026</v>
      </c>
      <c r="N239" s="389">
        <v>1896</v>
      </c>
      <c r="O239" s="389">
        <v>4161</v>
      </c>
      <c r="P239" s="389">
        <v>390</v>
      </c>
      <c r="Q239" s="389">
        <v>244</v>
      </c>
      <c r="R239" s="389">
        <v>614</v>
      </c>
      <c r="S239" s="389">
        <v>583</v>
      </c>
      <c r="T239" s="389">
        <v>354</v>
      </c>
      <c r="U239" s="389">
        <v>48</v>
      </c>
      <c r="V239" s="389">
        <v>392</v>
      </c>
      <c r="W239" s="1377">
        <v>1239</v>
      </c>
    </row>
    <row r="240" spans="1:31" s="50" customFormat="1" ht="20.25" customHeight="1" x14ac:dyDescent="0.15">
      <c r="A240" s="1397" t="s">
        <v>1636</v>
      </c>
      <c r="B240" s="52"/>
      <c r="C240" s="432" t="s">
        <v>407</v>
      </c>
      <c r="D240" s="433"/>
      <c r="E240" s="388" t="s">
        <v>408</v>
      </c>
      <c r="F240" s="389">
        <v>124800</v>
      </c>
      <c r="G240" s="389">
        <v>27200</v>
      </c>
      <c r="H240" s="389">
        <v>2000</v>
      </c>
      <c r="I240" s="389">
        <v>4110</v>
      </c>
      <c r="J240" s="389">
        <v>13700</v>
      </c>
      <c r="K240" s="389">
        <v>5530</v>
      </c>
      <c r="L240" s="389">
        <v>7650</v>
      </c>
      <c r="M240" s="389">
        <v>9470</v>
      </c>
      <c r="N240" s="389">
        <v>12800</v>
      </c>
      <c r="O240" s="389">
        <v>21000</v>
      </c>
      <c r="P240" s="389">
        <v>3070</v>
      </c>
      <c r="Q240" s="389">
        <v>1110</v>
      </c>
      <c r="R240" s="389">
        <v>2950</v>
      </c>
      <c r="S240" s="389">
        <v>3800</v>
      </c>
      <c r="T240" s="389">
        <v>2220</v>
      </c>
      <c r="U240" s="389">
        <v>867</v>
      </c>
      <c r="V240" s="389">
        <v>1900</v>
      </c>
      <c r="W240" s="1377">
        <v>5500</v>
      </c>
      <c r="AE240" s="1292"/>
    </row>
    <row r="241" spans="1:31" s="50" customFormat="1" ht="20.25" customHeight="1" x14ac:dyDescent="0.15">
      <c r="A241" s="1396"/>
      <c r="B241" s="52"/>
      <c r="C241" s="426"/>
      <c r="D241" s="1385"/>
      <c r="E241" s="388" t="s">
        <v>409</v>
      </c>
      <c r="F241" s="389">
        <v>23500</v>
      </c>
      <c r="G241" s="389">
        <v>5020</v>
      </c>
      <c r="H241" s="389">
        <v>403</v>
      </c>
      <c r="I241" s="389">
        <v>821</v>
      </c>
      <c r="J241" s="389">
        <v>2540</v>
      </c>
      <c r="K241" s="389">
        <v>1070</v>
      </c>
      <c r="L241" s="389">
        <v>1410</v>
      </c>
      <c r="M241" s="389">
        <v>1720</v>
      </c>
      <c r="N241" s="389">
        <v>2420</v>
      </c>
      <c r="O241" s="389">
        <v>3820</v>
      </c>
      <c r="P241" s="389">
        <v>608</v>
      </c>
      <c r="Q241" s="389">
        <v>249</v>
      </c>
      <c r="R241" s="389">
        <v>596</v>
      </c>
      <c r="S241" s="389">
        <v>737</v>
      </c>
      <c r="T241" s="389">
        <v>447</v>
      </c>
      <c r="U241" s="389">
        <v>177</v>
      </c>
      <c r="V241" s="389">
        <v>390</v>
      </c>
      <c r="W241" s="1377">
        <v>1100</v>
      </c>
      <c r="AE241" s="1292"/>
    </row>
    <row r="242" spans="1:31" s="1292" customFormat="1" ht="20.25" customHeight="1" x14ac:dyDescent="0.15">
      <c r="A242" s="1410"/>
      <c r="B242" s="1291"/>
      <c r="C242" s="392"/>
      <c r="D242" s="100"/>
      <c r="E242" s="390" t="s">
        <v>410</v>
      </c>
      <c r="F242" s="389">
        <v>531</v>
      </c>
      <c r="G242" s="389">
        <v>542</v>
      </c>
      <c r="H242" s="389">
        <v>495</v>
      </c>
      <c r="I242" s="389">
        <v>500</v>
      </c>
      <c r="J242" s="389">
        <v>540</v>
      </c>
      <c r="K242" s="389">
        <v>519</v>
      </c>
      <c r="L242" s="389">
        <v>542</v>
      </c>
      <c r="M242" s="389">
        <v>551</v>
      </c>
      <c r="N242" s="389">
        <v>529</v>
      </c>
      <c r="O242" s="389">
        <v>549</v>
      </c>
      <c r="P242" s="389">
        <v>505</v>
      </c>
      <c r="Q242" s="389">
        <v>444</v>
      </c>
      <c r="R242" s="389">
        <v>495</v>
      </c>
      <c r="S242" s="389">
        <v>516</v>
      </c>
      <c r="T242" s="389">
        <v>497</v>
      </c>
      <c r="U242" s="389">
        <v>490</v>
      </c>
      <c r="V242" s="389">
        <v>488</v>
      </c>
      <c r="W242" s="1377">
        <v>502</v>
      </c>
    </row>
    <row r="243" spans="1:31" s="50" customFormat="1" ht="20.25" customHeight="1" x14ac:dyDescent="0.15">
      <c r="A243" s="1397" t="s">
        <v>1637</v>
      </c>
      <c r="B243" s="52"/>
      <c r="C243" s="426" t="s">
        <v>411</v>
      </c>
      <c r="D243" s="399"/>
      <c r="E243" s="386" t="s">
        <v>291</v>
      </c>
      <c r="F243" s="1298">
        <v>39500</v>
      </c>
      <c r="G243" s="1298">
        <v>7710</v>
      </c>
      <c r="H243" s="1298">
        <v>853</v>
      </c>
      <c r="I243" s="1298">
        <v>1400</v>
      </c>
      <c r="J243" s="1298">
        <v>4180</v>
      </c>
      <c r="K243" s="1298">
        <v>1900</v>
      </c>
      <c r="L243" s="1298">
        <v>2020</v>
      </c>
      <c r="M243" s="1298">
        <v>3370</v>
      </c>
      <c r="N243" s="1298">
        <v>3570</v>
      </c>
      <c r="O243" s="1298">
        <v>6570</v>
      </c>
      <c r="P243" s="1298">
        <v>987</v>
      </c>
      <c r="Q243" s="1298">
        <v>461</v>
      </c>
      <c r="R243" s="1298">
        <v>1030</v>
      </c>
      <c r="S243" s="1298">
        <v>1400</v>
      </c>
      <c r="T243" s="1298">
        <v>815</v>
      </c>
      <c r="U243" s="1298">
        <v>421</v>
      </c>
      <c r="V243" s="1298">
        <v>727</v>
      </c>
      <c r="W243" s="1411">
        <v>2060</v>
      </c>
    </row>
    <row r="244" spans="1:31" s="50" customFormat="1" ht="20.25" customHeight="1" x14ac:dyDescent="0.15">
      <c r="A244" s="1396"/>
      <c r="B244" s="52"/>
      <c r="C244" s="426"/>
      <c r="D244" s="399"/>
      <c r="E244" s="388" t="s">
        <v>412</v>
      </c>
      <c r="F244" s="389">
        <v>35800</v>
      </c>
      <c r="G244" s="389">
        <v>7300</v>
      </c>
      <c r="H244" s="389">
        <v>758</v>
      </c>
      <c r="I244" s="389">
        <v>1280</v>
      </c>
      <c r="J244" s="389">
        <v>4030</v>
      </c>
      <c r="K244" s="389">
        <v>1760</v>
      </c>
      <c r="L244" s="389">
        <v>1950</v>
      </c>
      <c r="M244" s="389">
        <v>2580</v>
      </c>
      <c r="N244" s="389">
        <v>3390</v>
      </c>
      <c r="O244" s="389">
        <v>5840</v>
      </c>
      <c r="P244" s="389">
        <v>926</v>
      </c>
      <c r="Q244" s="389">
        <v>405</v>
      </c>
      <c r="R244" s="389">
        <v>932</v>
      </c>
      <c r="S244" s="389">
        <v>1230</v>
      </c>
      <c r="T244" s="389">
        <v>754</v>
      </c>
      <c r="U244" s="389">
        <v>345</v>
      </c>
      <c r="V244" s="389">
        <v>648</v>
      </c>
      <c r="W244" s="1377">
        <v>1700</v>
      </c>
    </row>
    <row r="245" spans="1:31" s="50" customFormat="1" ht="20.25" customHeight="1" x14ac:dyDescent="0.15">
      <c r="A245" s="1393"/>
      <c r="B245" s="52"/>
      <c r="C245" s="379"/>
      <c r="D245" s="395"/>
      <c r="E245" s="388" t="s">
        <v>413</v>
      </c>
      <c r="F245" s="389">
        <v>3660</v>
      </c>
      <c r="G245" s="389">
        <v>408</v>
      </c>
      <c r="H245" s="389">
        <v>95</v>
      </c>
      <c r="I245" s="389">
        <v>116</v>
      </c>
      <c r="J245" s="389">
        <v>150</v>
      </c>
      <c r="K245" s="389">
        <v>145</v>
      </c>
      <c r="L245" s="389">
        <v>71</v>
      </c>
      <c r="M245" s="389">
        <v>797</v>
      </c>
      <c r="N245" s="389">
        <v>187</v>
      </c>
      <c r="O245" s="389">
        <v>728</v>
      </c>
      <c r="P245" s="389">
        <v>61</v>
      </c>
      <c r="Q245" s="389">
        <v>56</v>
      </c>
      <c r="R245" s="389">
        <v>98</v>
      </c>
      <c r="S245" s="389">
        <v>170</v>
      </c>
      <c r="T245" s="389">
        <v>61</v>
      </c>
      <c r="U245" s="389">
        <v>76</v>
      </c>
      <c r="V245" s="389">
        <v>79</v>
      </c>
      <c r="W245" s="1377">
        <v>358</v>
      </c>
    </row>
    <row r="246" spans="1:31" s="1292" customFormat="1" ht="20.25" customHeight="1" x14ac:dyDescent="0.15">
      <c r="A246" s="437" t="s">
        <v>1638</v>
      </c>
      <c r="B246" s="1291"/>
      <c r="C246" s="101" t="s">
        <v>54</v>
      </c>
      <c r="D246" s="434" t="s">
        <v>414</v>
      </c>
      <c r="E246" s="435" t="s">
        <v>409</v>
      </c>
      <c r="F246" s="448">
        <v>23500</v>
      </c>
      <c r="G246" s="448">
        <v>5020</v>
      </c>
      <c r="H246" s="448">
        <v>403</v>
      </c>
      <c r="I246" s="448">
        <v>821</v>
      </c>
      <c r="J246" s="448">
        <v>2540</v>
      </c>
      <c r="K246" s="448">
        <v>1070</v>
      </c>
      <c r="L246" s="448">
        <v>1410</v>
      </c>
      <c r="M246" s="448">
        <v>1720</v>
      </c>
      <c r="N246" s="448">
        <v>2420</v>
      </c>
      <c r="O246" s="448">
        <v>3820</v>
      </c>
      <c r="P246" s="448">
        <v>608</v>
      </c>
      <c r="Q246" s="448">
        <v>249</v>
      </c>
      <c r="R246" s="448">
        <v>596</v>
      </c>
      <c r="S246" s="448">
        <v>737</v>
      </c>
      <c r="T246" s="448">
        <v>447</v>
      </c>
      <c r="U246" s="448">
        <v>177</v>
      </c>
      <c r="V246" s="448">
        <v>390</v>
      </c>
      <c r="W246" s="1412">
        <v>1100</v>
      </c>
    </row>
    <row r="247" spans="1:31" s="1292" customFormat="1" ht="20.25" customHeight="1" x14ac:dyDescent="0.15">
      <c r="A247" s="437"/>
      <c r="B247" s="1291"/>
      <c r="C247" s="101"/>
      <c r="D247" s="434"/>
      <c r="E247" s="390" t="s">
        <v>415</v>
      </c>
      <c r="F247" s="447">
        <v>124800</v>
      </c>
      <c r="G247" s="447">
        <v>27200</v>
      </c>
      <c r="H247" s="447">
        <v>2000</v>
      </c>
      <c r="I247" s="447">
        <v>4110</v>
      </c>
      <c r="J247" s="447">
        <v>13700</v>
      </c>
      <c r="K247" s="447">
        <v>5530</v>
      </c>
      <c r="L247" s="447">
        <v>7650</v>
      </c>
      <c r="M247" s="447">
        <v>9470</v>
      </c>
      <c r="N247" s="447">
        <v>12800</v>
      </c>
      <c r="O247" s="447">
        <v>21000</v>
      </c>
      <c r="P247" s="447">
        <v>3070</v>
      </c>
      <c r="Q247" s="447">
        <v>1110</v>
      </c>
      <c r="R247" s="447">
        <v>2950</v>
      </c>
      <c r="S247" s="447">
        <v>3800</v>
      </c>
      <c r="T247" s="447">
        <v>2220</v>
      </c>
      <c r="U247" s="447">
        <v>867</v>
      </c>
      <c r="V247" s="447">
        <v>1900</v>
      </c>
      <c r="W247" s="1413">
        <v>5500</v>
      </c>
    </row>
    <row r="248" spans="1:31" s="1292" customFormat="1" ht="20.25" customHeight="1" x14ac:dyDescent="0.15">
      <c r="A248" s="437"/>
      <c r="B248" s="1291"/>
      <c r="C248" s="101"/>
      <c r="D248" s="436"/>
      <c r="E248" s="390" t="s">
        <v>410</v>
      </c>
      <c r="F248" s="447">
        <v>531</v>
      </c>
      <c r="G248" s="447">
        <v>542</v>
      </c>
      <c r="H248" s="447">
        <v>495</v>
      </c>
      <c r="I248" s="447">
        <v>500</v>
      </c>
      <c r="J248" s="447">
        <v>540</v>
      </c>
      <c r="K248" s="447">
        <v>519</v>
      </c>
      <c r="L248" s="447">
        <v>542</v>
      </c>
      <c r="M248" s="447">
        <v>551</v>
      </c>
      <c r="N248" s="447">
        <v>529</v>
      </c>
      <c r="O248" s="447">
        <v>549</v>
      </c>
      <c r="P248" s="447">
        <v>505</v>
      </c>
      <c r="Q248" s="447">
        <v>444</v>
      </c>
      <c r="R248" s="447">
        <v>495</v>
      </c>
      <c r="S248" s="447">
        <v>516</v>
      </c>
      <c r="T248" s="447">
        <v>497</v>
      </c>
      <c r="U248" s="447">
        <v>490</v>
      </c>
      <c r="V248" s="447">
        <v>488</v>
      </c>
      <c r="W248" s="1413">
        <v>502</v>
      </c>
    </row>
    <row r="249" spans="1:31" s="1292" customFormat="1" ht="20.25" customHeight="1" x14ac:dyDescent="0.15">
      <c r="A249" s="437"/>
      <c r="B249" s="1291"/>
      <c r="C249" s="101"/>
      <c r="D249" s="438" t="s">
        <v>416</v>
      </c>
      <c r="E249" s="390" t="s">
        <v>409</v>
      </c>
      <c r="F249" s="447">
        <v>5070</v>
      </c>
      <c r="G249" s="447">
        <v>1010</v>
      </c>
      <c r="H249" s="447" t="s">
        <v>481</v>
      </c>
      <c r="I249" s="447">
        <v>42</v>
      </c>
      <c r="J249" s="447">
        <v>838</v>
      </c>
      <c r="K249" s="447">
        <v>264</v>
      </c>
      <c r="L249" s="447">
        <v>285</v>
      </c>
      <c r="M249" s="447">
        <v>612</v>
      </c>
      <c r="N249" s="447">
        <v>251</v>
      </c>
      <c r="O249" s="447">
        <v>1500</v>
      </c>
      <c r="P249" s="447" t="s">
        <v>481</v>
      </c>
      <c r="Q249" s="447" t="s">
        <v>360</v>
      </c>
      <c r="R249" s="447">
        <v>36</v>
      </c>
      <c r="S249" s="447">
        <v>112</v>
      </c>
      <c r="T249" s="447">
        <v>30</v>
      </c>
      <c r="U249" s="447">
        <v>4</v>
      </c>
      <c r="V249" s="447">
        <v>32</v>
      </c>
      <c r="W249" s="1413">
        <v>44</v>
      </c>
    </row>
    <row r="250" spans="1:31" s="1292" customFormat="1" ht="20.25" customHeight="1" x14ac:dyDescent="0.15">
      <c r="A250" s="437"/>
      <c r="B250" s="1291"/>
      <c r="C250" s="101"/>
      <c r="D250" s="434"/>
      <c r="E250" s="390" t="s">
        <v>415</v>
      </c>
      <c r="F250" s="447">
        <v>12100</v>
      </c>
      <c r="G250" s="447">
        <v>2440</v>
      </c>
      <c r="H250" s="447" t="s">
        <v>481</v>
      </c>
      <c r="I250" s="447">
        <v>101</v>
      </c>
      <c r="J250" s="447">
        <v>1980</v>
      </c>
      <c r="K250" s="447">
        <v>602</v>
      </c>
      <c r="L250" s="447">
        <v>541</v>
      </c>
      <c r="M250" s="447">
        <v>1640</v>
      </c>
      <c r="N250" s="447">
        <v>650</v>
      </c>
      <c r="O250" s="447">
        <v>3680</v>
      </c>
      <c r="P250" s="447" t="s">
        <v>481</v>
      </c>
      <c r="Q250" s="447" t="s">
        <v>360</v>
      </c>
      <c r="R250" s="447">
        <v>71</v>
      </c>
      <c r="S250" s="447">
        <v>198</v>
      </c>
      <c r="T250" s="447">
        <v>55</v>
      </c>
      <c r="U250" s="447">
        <v>8</v>
      </c>
      <c r="V250" s="447">
        <v>66</v>
      </c>
      <c r="W250" s="1413">
        <v>69</v>
      </c>
    </row>
    <row r="251" spans="1:31" s="1292" customFormat="1" ht="20.25" customHeight="1" x14ac:dyDescent="0.15">
      <c r="A251" s="437"/>
      <c r="B251" s="1291"/>
      <c r="C251" s="101"/>
      <c r="D251" s="436"/>
      <c r="E251" s="390" t="s">
        <v>410</v>
      </c>
      <c r="F251" s="447">
        <v>239</v>
      </c>
      <c r="G251" s="447">
        <v>242</v>
      </c>
      <c r="H251" s="447" t="s">
        <v>481</v>
      </c>
      <c r="I251" s="447">
        <v>241</v>
      </c>
      <c r="J251" s="447">
        <v>236</v>
      </c>
      <c r="K251" s="447">
        <v>228</v>
      </c>
      <c r="L251" s="447">
        <v>190</v>
      </c>
      <c r="M251" s="447">
        <v>268</v>
      </c>
      <c r="N251" s="447">
        <v>259</v>
      </c>
      <c r="O251" s="447">
        <v>246</v>
      </c>
      <c r="P251" s="447" t="s">
        <v>481</v>
      </c>
      <c r="Q251" s="447" t="s">
        <v>360</v>
      </c>
      <c r="R251" s="447">
        <v>198</v>
      </c>
      <c r="S251" s="447">
        <v>177</v>
      </c>
      <c r="T251" s="447">
        <v>182</v>
      </c>
      <c r="U251" s="447">
        <v>202</v>
      </c>
      <c r="V251" s="447">
        <v>207</v>
      </c>
      <c r="W251" s="1413">
        <v>157</v>
      </c>
    </row>
    <row r="252" spans="1:31" s="1292" customFormat="1" ht="20.25" customHeight="1" x14ac:dyDescent="0.15">
      <c r="A252" s="437"/>
      <c r="B252" s="1291"/>
      <c r="C252" s="437"/>
      <c r="D252" s="438" t="s">
        <v>417</v>
      </c>
      <c r="E252" s="390" t="s">
        <v>409</v>
      </c>
      <c r="F252" s="447">
        <v>1850</v>
      </c>
      <c r="G252" s="447">
        <v>459</v>
      </c>
      <c r="H252" s="447">
        <v>1</v>
      </c>
      <c r="I252" s="447">
        <v>12</v>
      </c>
      <c r="J252" s="447">
        <v>122</v>
      </c>
      <c r="K252" s="447">
        <v>9</v>
      </c>
      <c r="L252" s="447">
        <v>102</v>
      </c>
      <c r="M252" s="447">
        <v>341</v>
      </c>
      <c r="N252" s="447">
        <v>83</v>
      </c>
      <c r="O252" s="447">
        <v>661</v>
      </c>
      <c r="P252" s="447">
        <v>4</v>
      </c>
      <c r="Q252" s="447">
        <v>3</v>
      </c>
      <c r="R252" s="1299">
        <v>20</v>
      </c>
      <c r="S252" s="447">
        <v>23</v>
      </c>
      <c r="T252" s="1299">
        <v>4</v>
      </c>
      <c r="U252" s="410">
        <v>0</v>
      </c>
      <c r="V252" s="447">
        <v>5</v>
      </c>
      <c r="W252" s="1413">
        <v>1</v>
      </c>
      <c r="AE252" s="1300"/>
    </row>
    <row r="253" spans="1:31" s="1292" customFormat="1" ht="20.25" customHeight="1" x14ac:dyDescent="0.15">
      <c r="A253" s="437"/>
      <c r="B253" s="1291"/>
      <c r="C253" s="437"/>
      <c r="D253" s="434"/>
      <c r="E253" s="390" t="s">
        <v>415</v>
      </c>
      <c r="F253" s="447">
        <v>1920</v>
      </c>
      <c r="G253" s="447">
        <v>491</v>
      </c>
      <c r="H253" s="447">
        <v>1</v>
      </c>
      <c r="I253" s="447">
        <v>9</v>
      </c>
      <c r="J253" s="447">
        <v>120</v>
      </c>
      <c r="K253" s="447">
        <v>6</v>
      </c>
      <c r="L253" s="447">
        <v>97</v>
      </c>
      <c r="M253" s="447">
        <v>377</v>
      </c>
      <c r="N253" s="447">
        <v>74</v>
      </c>
      <c r="O253" s="447">
        <v>724</v>
      </c>
      <c r="P253" s="447">
        <v>2</v>
      </c>
      <c r="Q253" s="447">
        <v>2</v>
      </c>
      <c r="R253" s="1299">
        <v>6</v>
      </c>
      <c r="S253" s="447">
        <v>12</v>
      </c>
      <c r="T253" s="1299">
        <v>2</v>
      </c>
      <c r="U253" s="447" t="s">
        <v>357</v>
      </c>
      <c r="V253" s="447">
        <v>1</v>
      </c>
      <c r="W253" s="1413">
        <v>0</v>
      </c>
      <c r="AE253" s="1300"/>
    </row>
    <row r="254" spans="1:31" s="1292" customFormat="1" ht="20.25" customHeight="1" x14ac:dyDescent="0.15">
      <c r="A254" s="392"/>
      <c r="B254" s="1291"/>
      <c r="C254" s="392"/>
      <c r="D254" s="436"/>
      <c r="E254" s="390" t="s">
        <v>410</v>
      </c>
      <c r="F254" s="447">
        <v>104</v>
      </c>
      <c r="G254" s="447">
        <v>107</v>
      </c>
      <c r="H254" s="447">
        <v>48</v>
      </c>
      <c r="I254" s="447">
        <v>74</v>
      </c>
      <c r="J254" s="447">
        <v>98</v>
      </c>
      <c r="K254" s="447">
        <v>66</v>
      </c>
      <c r="L254" s="447">
        <v>95</v>
      </c>
      <c r="M254" s="447">
        <v>111</v>
      </c>
      <c r="N254" s="447">
        <v>89</v>
      </c>
      <c r="O254" s="447">
        <v>110</v>
      </c>
      <c r="P254" s="447">
        <v>56</v>
      </c>
      <c r="Q254" s="447">
        <v>57</v>
      </c>
      <c r="R254" s="1299">
        <v>33</v>
      </c>
      <c r="S254" s="447">
        <v>52</v>
      </c>
      <c r="T254" s="1299">
        <v>51</v>
      </c>
      <c r="U254" s="447" t="s">
        <v>357</v>
      </c>
      <c r="V254" s="447">
        <v>26</v>
      </c>
      <c r="W254" s="1413">
        <v>49</v>
      </c>
      <c r="AE254" s="1300"/>
    </row>
    <row r="255" spans="1:31" s="50" customFormat="1" ht="20.25" customHeight="1" x14ac:dyDescent="0.15">
      <c r="A255" s="1384" t="s">
        <v>1639</v>
      </c>
      <c r="B255" s="52"/>
      <c r="C255" s="1385" t="s">
        <v>419</v>
      </c>
      <c r="D255" s="404" t="s">
        <v>420</v>
      </c>
      <c r="E255" s="386" t="s">
        <v>421</v>
      </c>
      <c r="F255" s="1295">
        <v>17</v>
      </c>
      <c r="G255" s="1301">
        <v>3</v>
      </c>
      <c r="H255" s="1301">
        <v>1</v>
      </c>
      <c r="I255" s="1302" t="s">
        <v>360</v>
      </c>
      <c r="J255" s="1301">
        <v>4</v>
      </c>
      <c r="K255" s="1301">
        <v>3</v>
      </c>
      <c r="L255" s="1302" t="s">
        <v>360</v>
      </c>
      <c r="M255" s="1301">
        <v>2</v>
      </c>
      <c r="N255" s="1301" t="s">
        <v>360</v>
      </c>
      <c r="O255" s="1301">
        <v>2</v>
      </c>
      <c r="P255" s="1302" t="s">
        <v>360</v>
      </c>
      <c r="Q255" s="1302" t="s">
        <v>360</v>
      </c>
      <c r="R255" s="1302" t="s">
        <v>360</v>
      </c>
      <c r="S255" s="1302"/>
      <c r="T255" s="1299">
        <v>1</v>
      </c>
      <c r="U255" s="1302" t="s">
        <v>360</v>
      </c>
      <c r="V255" s="1302" t="s">
        <v>360</v>
      </c>
      <c r="W255" s="1414">
        <v>1</v>
      </c>
    </row>
    <row r="256" spans="1:31" s="50" customFormat="1" ht="20.25" customHeight="1" x14ac:dyDescent="0.15">
      <c r="A256" s="1384"/>
      <c r="B256" s="52"/>
      <c r="C256" s="1385"/>
      <c r="D256" s="411"/>
      <c r="E256" s="388" t="s">
        <v>422</v>
      </c>
      <c r="F256" s="1295">
        <v>727</v>
      </c>
      <c r="G256" s="1299">
        <v>146</v>
      </c>
      <c r="H256" s="1299">
        <v>28</v>
      </c>
      <c r="I256" s="1299">
        <v>0</v>
      </c>
      <c r="J256" s="1299">
        <v>136</v>
      </c>
      <c r="K256" s="1299">
        <v>134</v>
      </c>
      <c r="L256" s="1299">
        <v>0</v>
      </c>
      <c r="M256" s="1299">
        <v>149</v>
      </c>
      <c r="N256" s="1299">
        <v>0</v>
      </c>
      <c r="O256" s="1299">
        <v>46</v>
      </c>
      <c r="P256" s="1299">
        <v>0</v>
      </c>
      <c r="Q256" s="1299">
        <v>0</v>
      </c>
      <c r="R256" s="1299">
        <v>0</v>
      </c>
      <c r="S256" s="1299">
        <v>0</v>
      </c>
      <c r="T256" s="1299">
        <v>58</v>
      </c>
      <c r="U256" s="1299">
        <v>0</v>
      </c>
      <c r="V256" s="1299">
        <v>0</v>
      </c>
      <c r="W256" s="1415">
        <v>30</v>
      </c>
    </row>
    <row r="257" spans="1:31" s="50" customFormat="1" ht="20.25" customHeight="1" x14ac:dyDescent="0.15">
      <c r="A257" s="1384"/>
      <c r="B257" s="52"/>
      <c r="C257" s="1385"/>
      <c r="D257" s="413" t="s">
        <v>423</v>
      </c>
      <c r="E257" s="388" t="s">
        <v>421</v>
      </c>
      <c r="F257" s="1295">
        <v>36</v>
      </c>
      <c r="G257" s="1299">
        <v>5</v>
      </c>
      <c r="H257" s="1299">
        <v>3</v>
      </c>
      <c r="I257" s="1299" t="s">
        <v>360</v>
      </c>
      <c r="J257" s="1299">
        <v>2</v>
      </c>
      <c r="K257" s="1299">
        <v>1</v>
      </c>
      <c r="L257" s="1299" t="s">
        <v>360</v>
      </c>
      <c r="M257" s="1299" t="s">
        <v>360</v>
      </c>
      <c r="N257" s="1299">
        <v>1</v>
      </c>
      <c r="O257" s="1299">
        <v>15</v>
      </c>
      <c r="P257" s="1299">
        <v>0</v>
      </c>
      <c r="Q257" s="1299">
        <v>3</v>
      </c>
      <c r="R257" s="1299" t="s">
        <v>360</v>
      </c>
      <c r="S257" s="1299">
        <v>0</v>
      </c>
      <c r="T257" s="1299">
        <v>3</v>
      </c>
      <c r="U257" s="1299">
        <v>0</v>
      </c>
      <c r="V257" s="1299">
        <v>1</v>
      </c>
      <c r="W257" s="1415">
        <v>2</v>
      </c>
    </row>
    <row r="258" spans="1:31" s="50" customFormat="1" ht="20.25" customHeight="1" x14ac:dyDescent="0.15">
      <c r="A258" s="1384"/>
      <c r="B258" s="52"/>
      <c r="C258" s="1385"/>
      <c r="D258" s="411"/>
      <c r="E258" s="388" t="s">
        <v>422</v>
      </c>
      <c r="F258" s="1295">
        <v>1756</v>
      </c>
      <c r="G258" s="1299">
        <v>260</v>
      </c>
      <c r="H258" s="1299">
        <v>76</v>
      </c>
      <c r="I258" s="1299">
        <v>0</v>
      </c>
      <c r="J258" s="1299">
        <v>2</v>
      </c>
      <c r="K258" s="1299">
        <v>3</v>
      </c>
      <c r="L258" s="1299">
        <v>0</v>
      </c>
      <c r="M258" s="1299">
        <v>0</v>
      </c>
      <c r="N258" s="1299">
        <v>20</v>
      </c>
      <c r="O258" s="1299">
        <v>985</v>
      </c>
      <c r="P258" s="1299">
        <v>0</v>
      </c>
      <c r="Q258" s="1299">
        <v>249</v>
      </c>
      <c r="R258" s="1299">
        <v>0</v>
      </c>
      <c r="S258" s="1299">
        <v>0</v>
      </c>
      <c r="T258" s="1299">
        <v>111</v>
      </c>
      <c r="U258" s="1299">
        <v>0</v>
      </c>
      <c r="V258" s="1299">
        <v>16</v>
      </c>
      <c r="W258" s="1415">
        <v>34</v>
      </c>
    </row>
    <row r="259" spans="1:31" s="50" customFormat="1" ht="20.25" customHeight="1" x14ac:dyDescent="0.15">
      <c r="A259" s="1384"/>
      <c r="B259" s="52"/>
      <c r="C259" s="1385"/>
      <c r="D259" s="413" t="s">
        <v>424</v>
      </c>
      <c r="E259" s="388" t="s">
        <v>421</v>
      </c>
      <c r="F259" s="1295">
        <v>2</v>
      </c>
      <c r="G259" s="1299" t="s">
        <v>360</v>
      </c>
      <c r="H259" s="1299" t="s">
        <v>360</v>
      </c>
      <c r="I259" s="1299" t="s">
        <v>360</v>
      </c>
      <c r="J259" s="1299">
        <v>1</v>
      </c>
      <c r="K259" s="1299" t="s">
        <v>360</v>
      </c>
      <c r="L259" s="1299" t="s">
        <v>360</v>
      </c>
      <c r="M259" s="1299" t="s">
        <v>360</v>
      </c>
      <c r="N259" s="1299">
        <v>1</v>
      </c>
      <c r="O259" s="1299" t="s">
        <v>360</v>
      </c>
      <c r="P259" s="1299" t="s">
        <v>360</v>
      </c>
      <c r="Q259" s="1299" t="s">
        <v>360</v>
      </c>
      <c r="R259" s="1299" t="s">
        <v>360</v>
      </c>
      <c r="S259" s="1299" t="s">
        <v>360</v>
      </c>
      <c r="T259" s="1299" t="s">
        <v>360</v>
      </c>
      <c r="U259" s="1299" t="s">
        <v>360</v>
      </c>
      <c r="V259" s="1299" t="s">
        <v>360</v>
      </c>
      <c r="W259" s="1415" t="s">
        <v>360</v>
      </c>
    </row>
    <row r="260" spans="1:31" s="50" customFormat="1" ht="20.25" customHeight="1" x14ac:dyDescent="0.15">
      <c r="A260" s="1384"/>
      <c r="B260" s="52"/>
      <c r="C260" s="1385"/>
      <c r="D260" s="411"/>
      <c r="E260" s="388" t="s">
        <v>422</v>
      </c>
      <c r="F260" s="1295">
        <v>2443</v>
      </c>
      <c r="G260" s="1299">
        <v>0</v>
      </c>
      <c r="H260" s="1299">
        <v>0</v>
      </c>
      <c r="I260" s="1299">
        <v>0</v>
      </c>
      <c r="J260" s="1299">
        <v>168</v>
      </c>
      <c r="K260" s="1299">
        <v>0</v>
      </c>
      <c r="L260" s="1299">
        <v>0</v>
      </c>
      <c r="M260" s="1299">
        <v>0</v>
      </c>
      <c r="N260" s="1299">
        <v>2275</v>
      </c>
      <c r="O260" s="1299">
        <v>0</v>
      </c>
      <c r="P260" s="1299">
        <v>0</v>
      </c>
      <c r="Q260" s="1299">
        <v>0</v>
      </c>
      <c r="R260" s="1299">
        <v>0</v>
      </c>
      <c r="S260" s="1299">
        <v>0</v>
      </c>
      <c r="T260" s="1299">
        <v>0</v>
      </c>
      <c r="U260" s="1299">
        <v>0</v>
      </c>
      <c r="V260" s="1299">
        <v>0</v>
      </c>
      <c r="W260" s="1415">
        <v>0</v>
      </c>
    </row>
    <row r="261" spans="1:31" s="50" customFormat="1" ht="20.25" customHeight="1" x14ac:dyDescent="0.15">
      <c r="A261" s="1384"/>
      <c r="B261" s="52"/>
      <c r="C261" s="1385"/>
      <c r="D261" s="413" t="s">
        <v>426</v>
      </c>
      <c r="E261" s="388" t="s">
        <v>421</v>
      </c>
      <c r="F261" s="1295">
        <v>20</v>
      </c>
      <c r="G261" s="1299">
        <v>4</v>
      </c>
      <c r="H261" s="1299">
        <v>1</v>
      </c>
      <c r="I261" s="1299" t="s">
        <v>360</v>
      </c>
      <c r="J261" s="1299" t="s">
        <v>360</v>
      </c>
      <c r="K261" s="1299">
        <v>1</v>
      </c>
      <c r="L261" s="1299">
        <v>1</v>
      </c>
      <c r="M261" s="1299">
        <v>2</v>
      </c>
      <c r="N261" s="1299">
        <v>3</v>
      </c>
      <c r="O261" s="1299">
        <v>4</v>
      </c>
      <c r="P261" s="1299" t="s">
        <v>360</v>
      </c>
      <c r="Q261" s="1299">
        <v>1</v>
      </c>
      <c r="R261" s="1299">
        <v>1</v>
      </c>
      <c r="S261" s="1299" t="s">
        <v>360</v>
      </c>
      <c r="T261" s="1299" t="s">
        <v>360</v>
      </c>
      <c r="U261" s="1299" t="s">
        <v>360</v>
      </c>
      <c r="V261" s="1299">
        <v>1</v>
      </c>
      <c r="W261" s="1415">
        <v>1</v>
      </c>
    </row>
    <row r="262" spans="1:31" s="50" customFormat="1" ht="20.25" customHeight="1" x14ac:dyDescent="0.15">
      <c r="A262" s="1384"/>
      <c r="B262" s="52"/>
      <c r="C262" s="1385"/>
      <c r="D262" s="411"/>
      <c r="E262" s="388" t="s">
        <v>427</v>
      </c>
      <c r="F262" s="1295">
        <v>700487</v>
      </c>
      <c r="G262" s="1299">
        <v>5041</v>
      </c>
      <c r="H262" s="1299">
        <v>285</v>
      </c>
      <c r="I262" s="1299" t="s">
        <v>360</v>
      </c>
      <c r="J262" s="1299" t="s">
        <v>360</v>
      </c>
      <c r="K262" s="1299">
        <v>150</v>
      </c>
      <c r="L262" s="1299">
        <v>195</v>
      </c>
      <c r="M262" s="1299">
        <v>196311</v>
      </c>
      <c r="N262" s="1299">
        <v>37060</v>
      </c>
      <c r="O262" s="1299">
        <v>453550</v>
      </c>
      <c r="P262" s="1299" t="s">
        <v>360</v>
      </c>
      <c r="Q262" s="1299">
        <v>400</v>
      </c>
      <c r="R262" s="1299">
        <v>300</v>
      </c>
      <c r="S262" s="1299" t="s">
        <v>360</v>
      </c>
      <c r="T262" s="1299" t="s">
        <v>360</v>
      </c>
      <c r="U262" s="1299" t="s">
        <v>360</v>
      </c>
      <c r="V262" s="1299">
        <v>195</v>
      </c>
      <c r="W262" s="1415">
        <v>7000</v>
      </c>
    </row>
    <row r="263" spans="1:31" s="50" customFormat="1" ht="20.25" customHeight="1" x14ac:dyDescent="0.15">
      <c r="A263" s="1384"/>
      <c r="B263" s="52"/>
      <c r="C263" s="1385"/>
      <c r="D263" s="413" t="s">
        <v>428</v>
      </c>
      <c r="E263" s="388" t="s">
        <v>421</v>
      </c>
      <c r="F263" s="1295">
        <v>3</v>
      </c>
      <c r="G263" s="1299">
        <v>1</v>
      </c>
      <c r="H263" s="1299" t="s">
        <v>360</v>
      </c>
      <c r="I263" s="1299" t="s">
        <v>360</v>
      </c>
      <c r="J263" s="1299" t="s">
        <v>360</v>
      </c>
      <c r="K263" s="1299" t="s">
        <v>360</v>
      </c>
      <c r="L263" s="1299" t="s">
        <v>360</v>
      </c>
      <c r="M263" s="1299">
        <v>1</v>
      </c>
      <c r="N263" s="1299" t="s">
        <v>360</v>
      </c>
      <c r="O263" s="1299">
        <v>1</v>
      </c>
      <c r="P263" s="1299" t="s">
        <v>360</v>
      </c>
      <c r="Q263" s="1299" t="s">
        <v>360</v>
      </c>
      <c r="R263" s="1299" t="s">
        <v>360</v>
      </c>
      <c r="S263" s="1299" t="s">
        <v>360</v>
      </c>
      <c r="T263" s="1299" t="s">
        <v>360</v>
      </c>
      <c r="U263" s="1299" t="s">
        <v>360</v>
      </c>
      <c r="V263" s="1299" t="s">
        <v>360</v>
      </c>
      <c r="W263" s="1415" t="s">
        <v>360</v>
      </c>
    </row>
    <row r="264" spans="1:31" s="50" customFormat="1" ht="20.25" customHeight="1" x14ac:dyDescent="0.15">
      <c r="A264" s="1416"/>
      <c r="B264" s="103"/>
      <c r="C264" s="405"/>
      <c r="D264" s="406"/>
      <c r="E264" s="407" t="s">
        <v>427</v>
      </c>
      <c r="F264" s="1303">
        <v>78000</v>
      </c>
      <c r="G264" s="1304">
        <v>26000</v>
      </c>
      <c r="H264" s="1304" t="s">
        <v>360</v>
      </c>
      <c r="I264" s="1304" t="s">
        <v>360</v>
      </c>
      <c r="J264" s="1304" t="s">
        <v>360</v>
      </c>
      <c r="K264" s="1304" t="s">
        <v>360</v>
      </c>
      <c r="L264" s="1304" t="s">
        <v>360</v>
      </c>
      <c r="M264" s="1304">
        <v>36000</v>
      </c>
      <c r="N264" s="1304" t="s">
        <v>360</v>
      </c>
      <c r="O264" s="1304">
        <v>16000</v>
      </c>
      <c r="P264" s="1304" t="s">
        <v>360</v>
      </c>
      <c r="Q264" s="1304" t="s">
        <v>360</v>
      </c>
      <c r="R264" s="1304" t="s">
        <v>360</v>
      </c>
      <c r="S264" s="1304" t="s">
        <v>360</v>
      </c>
      <c r="T264" s="1304" t="s">
        <v>360</v>
      </c>
      <c r="U264" s="1304" t="s">
        <v>360</v>
      </c>
      <c r="V264" s="1304" t="s">
        <v>360</v>
      </c>
      <c r="W264" s="1417" t="s">
        <v>360</v>
      </c>
      <c r="AE264" s="1292"/>
    </row>
    <row r="265" spans="1:31" s="1300" customFormat="1" ht="20.25" customHeight="1" x14ac:dyDescent="0.15">
      <c r="A265" s="1384" t="s">
        <v>418</v>
      </c>
      <c r="B265" s="439" t="s">
        <v>429</v>
      </c>
      <c r="C265" s="1418" t="s">
        <v>430</v>
      </c>
      <c r="D265" s="1418"/>
      <c r="E265" s="386" t="s">
        <v>431</v>
      </c>
      <c r="F265" s="1305">
        <v>312107.32000001054</v>
      </c>
      <c r="G265" s="1306">
        <v>31955.220000003057</v>
      </c>
      <c r="H265" s="1306">
        <v>19942.360000000313</v>
      </c>
      <c r="I265" s="1306">
        <v>19030.380000000256</v>
      </c>
      <c r="J265" s="1306">
        <v>75825.05000000057</v>
      </c>
      <c r="K265" s="1306">
        <v>20184.690000000577</v>
      </c>
      <c r="L265" s="1306">
        <v>3148.4199999998568</v>
      </c>
      <c r="M265" s="1306">
        <v>4426.0400000001946</v>
      </c>
      <c r="N265" s="1306">
        <v>14186.290000002276</v>
      </c>
      <c r="O265" s="1306">
        <v>7362.5100000001157</v>
      </c>
      <c r="P265" s="1306">
        <v>6865.2100000001701</v>
      </c>
      <c r="Q265" s="1306">
        <v>17846.750000000309</v>
      </c>
      <c r="R265" s="1306">
        <v>31453.480000000782</v>
      </c>
      <c r="S265" s="1306">
        <v>11385.140000001269</v>
      </c>
      <c r="T265" s="1306">
        <v>12599.570000000102</v>
      </c>
      <c r="U265" s="1306">
        <v>5332.7699999998786</v>
      </c>
      <c r="V265" s="1306">
        <v>18707.620000000396</v>
      </c>
      <c r="W265" s="1419">
        <v>11855.820000000278</v>
      </c>
    </row>
    <row r="266" spans="1:31" s="1300" customFormat="1" ht="20.25" customHeight="1" x14ac:dyDescent="0.15">
      <c r="A266" s="1420"/>
      <c r="B266" s="439"/>
      <c r="C266" s="1421"/>
      <c r="D266" s="413" t="s">
        <v>432</v>
      </c>
      <c r="E266" s="388" t="s">
        <v>433</v>
      </c>
      <c r="F266" s="1295">
        <v>120833.98000000589</v>
      </c>
      <c r="G266" s="1307">
        <v>19376.43000000099</v>
      </c>
      <c r="H266" s="1307">
        <v>4397.0100000000202</v>
      </c>
      <c r="I266" s="1307">
        <v>7345.7700000002696</v>
      </c>
      <c r="J266" s="1307">
        <v>18374.080000000431</v>
      </c>
      <c r="K266" s="1307">
        <v>7906.5300000003208</v>
      </c>
      <c r="L266" s="1307">
        <v>2093.4899999998802</v>
      </c>
      <c r="M266" s="1307">
        <v>3174.3600000002098</v>
      </c>
      <c r="N266" s="1307">
        <v>7775.5100000018792</v>
      </c>
      <c r="O266" s="1307">
        <v>3966.810000000125</v>
      </c>
      <c r="P266" s="1307">
        <v>3102.9800000000801</v>
      </c>
      <c r="Q266" s="1307">
        <v>7954.9700000002003</v>
      </c>
      <c r="R266" s="1307">
        <v>9180.7400000006801</v>
      </c>
      <c r="S266" s="1307">
        <v>6048.74000000048</v>
      </c>
      <c r="T266" s="1307">
        <v>2647.82</v>
      </c>
      <c r="U266" s="1307">
        <v>2340.0599999998999</v>
      </c>
      <c r="V266" s="1307">
        <v>9581.5900000002403</v>
      </c>
      <c r="W266" s="1422">
        <v>5567.0900000001602</v>
      </c>
    </row>
    <row r="267" spans="1:31" s="1300" customFormat="1" ht="20.25" customHeight="1" x14ac:dyDescent="0.15">
      <c r="A267" s="1420"/>
      <c r="B267" s="439"/>
      <c r="C267" s="1418"/>
      <c r="D267" s="440"/>
      <c r="E267" s="388" t="s">
        <v>434</v>
      </c>
      <c r="F267" s="1295">
        <v>3024.1300000000006</v>
      </c>
      <c r="G267" s="1307">
        <v>72.27</v>
      </c>
      <c r="H267" s="1307">
        <v>395.69</v>
      </c>
      <c r="I267" s="1307">
        <v>37.280000000000008</v>
      </c>
      <c r="J267" s="1307">
        <v>1377.1799999999998</v>
      </c>
      <c r="K267" s="1307">
        <v>222.27</v>
      </c>
      <c r="L267" s="1307">
        <v>40.33</v>
      </c>
      <c r="M267" s="1307">
        <v>27.53</v>
      </c>
      <c r="N267" s="1307">
        <v>59.060000000000201</v>
      </c>
      <c r="O267" s="1307">
        <v>30.84</v>
      </c>
      <c r="P267" s="1307">
        <v>14.309999999999999</v>
      </c>
      <c r="Q267" s="1307">
        <v>185.21</v>
      </c>
      <c r="R267" s="1307">
        <v>300.49</v>
      </c>
      <c r="S267" s="1307">
        <v>30.740000000000002</v>
      </c>
      <c r="T267" s="1307">
        <v>3.93</v>
      </c>
      <c r="U267" s="1307">
        <v>2.31</v>
      </c>
      <c r="V267" s="1307">
        <v>188.63</v>
      </c>
      <c r="W267" s="1422">
        <v>36.06</v>
      </c>
    </row>
    <row r="268" spans="1:31" s="1300" customFormat="1" ht="20.25" customHeight="1" x14ac:dyDescent="0.15">
      <c r="A268" s="1420"/>
      <c r="B268" s="439"/>
      <c r="C268" s="1418"/>
      <c r="D268" s="413" t="s">
        <v>435</v>
      </c>
      <c r="E268" s="388" t="s">
        <v>433</v>
      </c>
      <c r="F268" s="1295">
        <v>8956.5499999999302</v>
      </c>
      <c r="G268" s="1307">
        <v>750.52999999997394</v>
      </c>
      <c r="H268" s="1307">
        <v>2068.1899999999982</v>
      </c>
      <c r="I268" s="1307">
        <v>1177.8999999999701</v>
      </c>
      <c r="J268" s="1307">
        <v>467.19</v>
      </c>
      <c r="K268" s="1307">
        <v>220.34</v>
      </c>
      <c r="L268" s="1307">
        <v>72.230000000000089</v>
      </c>
      <c r="M268" s="1307">
        <v>280.17</v>
      </c>
      <c r="N268" s="1307">
        <v>628.60999999999603</v>
      </c>
      <c r="O268" s="1307">
        <v>150.88</v>
      </c>
      <c r="P268" s="1307">
        <v>68.23</v>
      </c>
      <c r="Q268" s="1307">
        <v>30.63</v>
      </c>
      <c r="R268" s="1307">
        <v>340.9</v>
      </c>
      <c r="S268" s="1307">
        <v>147.41</v>
      </c>
      <c r="T268" s="1307">
        <v>856.77</v>
      </c>
      <c r="U268" s="1307">
        <v>348.61999999999898</v>
      </c>
      <c r="V268" s="1307">
        <v>614.91999999999803</v>
      </c>
      <c r="W268" s="1422">
        <v>733.02999999999599</v>
      </c>
    </row>
    <row r="269" spans="1:31" s="1300" customFormat="1" ht="20.25" customHeight="1" x14ac:dyDescent="0.15">
      <c r="A269" s="1420"/>
      <c r="B269" s="439"/>
      <c r="C269" s="1418"/>
      <c r="D269" s="440"/>
      <c r="E269" s="388" t="s">
        <v>434</v>
      </c>
      <c r="F269" s="1295">
        <v>169827.3100000046</v>
      </c>
      <c r="G269" s="1307">
        <v>10916.4500000021</v>
      </c>
      <c r="H269" s="1307">
        <v>12628.620000000299</v>
      </c>
      <c r="I269" s="1307">
        <v>10143.520000000019</v>
      </c>
      <c r="J269" s="1307">
        <v>51914.090000000142</v>
      </c>
      <c r="K269" s="1307">
        <v>11069.770000000259</v>
      </c>
      <c r="L269" s="1307">
        <v>899.43999999997698</v>
      </c>
      <c r="M269" s="1307">
        <v>850.239999999985</v>
      </c>
      <c r="N269" s="1307">
        <v>5466.1000000003996</v>
      </c>
      <c r="O269" s="1307">
        <v>3075.8399999999901</v>
      </c>
      <c r="P269" s="1307">
        <v>3606.6500000000901</v>
      </c>
      <c r="Q269" s="1307">
        <v>9256.6200000001099</v>
      </c>
      <c r="R269" s="1307">
        <v>20729.27000000011</v>
      </c>
      <c r="S269" s="1307">
        <v>4906.440000000789</v>
      </c>
      <c r="T269" s="1307">
        <v>8597.9700000001012</v>
      </c>
      <c r="U269" s="1307">
        <v>2191.3699999999799</v>
      </c>
      <c r="V269" s="1307">
        <v>8181.2600000001576</v>
      </c>
      <c r="W269" s="1422">
        <v>5393.6600000001199</v>
      </c>
    </row>
    <row r="270" spans="1:31" s="1300" customFormat="1" ht="20.25" customHeight="1" x14ac:dyDescent="0.15">
      <c r="A270" s="1420"/>
      <c r="B270" s="439"/>
      <c r="C270" s="1418"/>
      <c r="D270" s="424" t="s">
        <v>436</v>
      </c>
      <c r="E270" s="441" t="s">
        <v>436</v>
      </c>
      <c r="F270" s="1295">
        <v>1391.0699999999972</v>
      </c>
      <c r="G270" s="1307">
        <v>302.269999999996</v>
      </c>
      <c r="H270" s="1307">
        <v>72.87</v>
      </c>
      <c r="I270" s="1307">
        <v>181.66</v>
      </c>
      <c r="J270" s="1307">
        <v>8.83</v>
      </c>
      <c r="K270" s="1307">
        <v>9.3999999999999986</v>
      </c>
      <c r="L270" s="1307">
        <v>18.62</v>
      </c>
      <c r="M270" s="1307">
        <v>15.75</v>
      </c>
      <c r="N270" s="1307">
        <v>135.77000000000001</v>
      </c>
      <c r="O270" s="1307">
        <v>2.6399999999999997</v>
      </c>
      <c r="P270" s="1307">
        <v>18.34</v>
      </c>
      <c r="Q270" s="1307">
        <v>1.62</v>
      </c>
      <c r="R270" s="1307">
        <v>56.190000000000104</v>
      </c>
      <c r="S270" s="1307">
        <v>160.91000000000099</v>
      </c>
      <c r="T270" s="1307">
        <v>27.740000000000002</v>
      </c>
      <c r="U270" s="1307">
        <v>249.45000000000002</v>
      </c>
      <c r="V270" s="1307">
        <v>62.810000000000102</v>
      </c>
      <c r="W270" s="1422">
        <v>66.200000000000102</v>
      </c>
      <c r="AE270" s="1308"/>
    </row>
    <row r="271" spans="1:31" s="1300" customFormat="1" ht="20.25" customHeight="1" x14ac:dyDescent="0.15">
      <c r="A271" s="1420"/>
      <c r="B271" s="439"/>
      <c r="C271" s="1418"/>
      <c r="D271" s="402" t="s">
        <v>437</v>
      </c>
      <c r="E271" s="388" t="s">
        <v>438</v>
      </c>
      <c r="F271" s="1295">
        <v>111.4500000000001</v>
      </c>
      <c r="G271" s="1307">
        <v>21.310000000000102</v>
      </c>
      <c r="H271" s="1307">
        <v>0.35</v>
      </c>
      <c r="I271" s="1307">
        <v>3.12</v>
      </c>
      <c r="J271" s="1307">
        <v>26.14</v>
      </c>
      <c r="K271" s="1307">
        <v>27.17</v>
      </c>
      <c r="L271" s="1309">
        <v>0</v>
      </c>
      <c r="M271" s="1307">
        <v>7.61</v>
      </c>
      <c r="N271" s="1309">
        <v>0</v>
      </c>
      <c r="O271" s="1307">
        <v>2.1</v>
      </c>
      <c r="P271" s="1309">
        <v>0</v>
      </c>
      <c r="Q271" s="1307">
        <v>8.3699999999999992</v>
      </c>
      <c r="R271" s="1309">
        <v>0</v>
      </c>
      <c r="S271" s="1307">
        <v>2.58</v>
      </c>
      <c r="T271" s="1307">
        <v>0.37</v>
      </c>
      <c r="U271" s="1307">
        <v>9.14</v>
      </c>
      <c r="V271" s="1307">
        <v>0.94</v>
      </c>
      <c r="W271" s="1422">
        <v>2.25</v>
      </c>
      <c r="AE271" s="1308"/>
    </row>
    <row r="272" spans="1:31" s="1300" customFormat="1" ht="20.25" customHeight="1" x14ac:dyDescent="0.15">
      <c r="A272" s="1420"/>
      <c r="B272" s="439"/>
      <c r="C272" s="442"/>
      <c r="D272" s="443"/>
      <c r="E272" s="388" t="s">
        <v>439</v>
      </c>
      <c r="F272" s="1295">
        <v>7962.8299999999872</v>
      </c>
      <c r="G272" s="1307">
        <v>515.95999999999401</v>
      </c>
      <c r="H272" s="1307">
        <v>379.63</v>
      </c>
      <c r="I272" s="1307">
        <v>141.13</v>
      </c>
      <c r="J272" s="1307">
        <v>3657.54</v>
      </c>
      <c r="K272" s="1307">
        <v>729.20999999999901</v>
      </c>
      <c r="L272" s="1307">
        <v>24.30999999999996</v>
      </c>
      <c r="M272" s="1307">
        <v>70.38</v>
      </c>
      <c r="N272" s="1307">
        <v>121.2399999999999</v>
      </c>
      <c r="O272" s="1307">
        <v>133.39999999999992</v>
      </c>
      <c r="P272" s="1307">
        <v>54.7</v>
      </c>
      <c r="Q272" s="1307">
        <v>409.33000000000004</v>
      </c>
      <c r="R272" s="1307">
        <v>845.88999999999601</v>
      </c>
      <c r="S272" s="1307">
        <v>88.319999999999879</v>
      </c>
      <c r="T272" s="1307">
        <v>464.969999999999</v>
      </c>
      <c r="U272" s="1307">
        <v>191.82</v>
      </c>
      <c r="V272" s="1307">
        <v>77.47</v>
      </c>
      <c r="W272" s="1422">
        <v>57.53</v>
      </c>
      <c r="AE272" s="1308"/>
    </row>
    <row r="273" spans="1:31" s="1308" customFormat="1" ht="20.25" customHeight="1" x14ac:dyDescent="0.15">
      <c r="A273" s="1423"/>
      <c r="B273" s="1310"/>
      <c r="C273" s="1424" t="s">
        <v>440</v>
      </c>
      <c r="D273" s="1424"/>
      <c r="E273" s="444" t="s">
        <v>441</v>
      </c>
      <c r="F273" s="1295">
        <v>39306.539999999994</v>
      </c>
      <c r="G273" s="1307">
        <v>108.99000000000009</v>
      </c>
      <c r="H273" s="1307">
        <v>4794.99</v>
      </c>
      <c r="I273" s="1307">
        <v>705.69999999999993</v>
      </c>
      <c r="J273" s="1307">
        <v>20664.12</v>
      </c>
      <c r="K273" s="1307">
        <v>2002.0199999999998</v>
      </c>
      <c r="L273" s="1307">
        <v>16.95999999999994</v>
      </c>
      <c r="M273" s="1307">
        <v>44.329999999999991</v>
      </c>
      <c r="N273" s="1307">
        <v>54.829999999999991</v>
      </c>
      <c r="O273" s="1307">
        <v>46.34</v>
      </c>
      <c r="P273" s="1307">
        <v>41.629999999999896</v>
      </c>
      <c r="Q273" s="1307">
        <v>2264.64</v>
      </c>
      <c r="R273" s="1307">
        <v>6530.6299999999974</v>
      </c>
      <c r="S273" s="1307">
        <v>16.889999999999979</v>
      </c>
      <c r="T273" s="1307">
        <v>6.6</v>
      </c>
      <c r="U273" s="1307">
        <v>3.7899999999999996</v>
      </c>
      <c r="V273" s="1307">
        <v>1441.77</v>
      </c>
      <c r="W273" s="1422">
        <v>562.30999999999995</v>
      </c>
      <c r="AE273" s="50"/>
    </row>
    <row r="274" spans="1:31" s="1308" customFormat="1" ht="20.25" customHeight="1" x14ac:dyDescent="0.15">
      <c r="A274" s="1423"/>
      <c r="B274" s="1310"/>
      <c r="C274" s="1425"/>
      <c r="D274" s="1425"/>
      <c r="E274" s="444" t="s">
        <v>442</v>
      </c>
      <c r="F274" s="1295">
        <v>38876.840000000069</v>
      </c>
      <c r="G274" s="1307">
        <v>1530.0399999999888</v>
      </c>
      <c r="H274" s="1307">
        <v>1873.4799999999998</v>
      </c>
      <c r="I274" s="1307">
        <v>1886.079999999999</v>
      </c>
      <c r="J274" s="1307">
        <v>11167.760000000069</v>
      </c>
      <c r="K274" s="1307">
        <v>4132.22</v>
      </c>
      <c r="L274" s="1307">
        <v>126.77</v>
      </c>
      <c r="M274" s="1307">
        <v>577.12</v>
      </c>
      <c r="N274" s="1307">
        <v>998.64999999999895</v>
      </c>
      <c r="O274" s="1307">
        <v>1453.709999999995</v>
      </c>
      <c r="P274" s="1307">
        <v>393.91</v>
      </c>
      <c r="Q274" s="1307">
        <v>2200.1200000000008</v>
      </c>
      <c r="R274" s="1307">
        <v>4611.0300000000207</v>
      </c>
      <c r="S274" s="1307">
        <v>1665.4799999999991</v>
      </c>
      <c r="T274" s="1307">
        <v>1040.3</v>
      </c>
      <c r="U274" s="1307">
        <v>429.31</v>
      </c>
      <c r="V274" s="1307">
        <v>3069.5399999999977</v>
      </c>
      <c r="W274" s="1422">
        <v>1721.3200000000002</v>
      </c>
      <c r="AE274" s="50"/>
    </row>
    <row r="275" spans="1:31" s="1308" customFormat="1" ht="20.25" customHeight="1" x14ac:dyDescent="0.15">
      <c r="A275" s="1310"/>
      <c r="B275" s="1310"/>
      <c r="C275" s="445"/>
      <c r="D275" s="446"/>
      <c r="E275" s="444" t="s">
        <v>443</v>
      </c>
      <c r="F275" s="1295">
        <v>233923.94000001031</v>
      </c>
      <c r="G275" s="1307">
        <v>30316.190000003066</v>
      </c>
      <c r="H275" s="1307">
        <v>13273.89000000032</v>
      </c>
      <c r="I275" s="1307">
        <v>16438.600000000257</v>
      </c>
      <c r="J275" s="1307">
        <v>43993.1700000005</v>
      </c>
      <c r="K275" s="1307">
        <v>14050.450000000579</v>
      </c>
      <c r="L275" s="1307">
        <v>3004.6899999998573</v>
      </c>
      <c r="M275" s="1307">
        <v>3804.5900000001952</v>
      </c>
      <c r="N275" s="1307">
        <v>13132.810000002277</v>
      </c>
      <c r="O275" s="1307">
        <v>5862.460000000121</v>
      </c>
      <c r="P275" s="1307">
        <v>6429.6700000001711</v>
      </c>
      <c r="Q275" s="1307">
        <v>13381.990000000311</v>
      </c>
      <c r="R275" s="1307">
        <v>20311.820000000767</v>
      </c>
      <c r="S275" s="1307">
        <v>9702.7700000012719</v>
      </c>
      <c r="T275" s="1307">
        <v>11552.6700000001</v>
      </c>
      <c r="U275" s="1307">
        <v>4899.6699999998791</v>
      </c>
      <c r="V275" s="1307">
        <v>14196.310000000398</v>
      </c>
      <c r="W275" s="1422">
        <v>9572.1900000002752</v>
      </c>
      <c r="AE275" s="50"/>
    </row>
    <row r="276" spans="1:31" s="50" customFormat="1" ht="20.25" customHeight="1" x14ac:dyDescent="0.15">
      <c r="A276" s="1397" t="s">
        <v>1640</v>
      </c>
      <c r="B276" s="52"/>
      <c r="C276" s="1385" t="s">
        <v>444</v>
      </c>
      <c r="D276" s="1385"/>
      <c r="E276" s="388" t="s">
        <v>445</v>
      </c>
      <c r="F276" s="1295">
        <v>169322</v>
      </c>
      <c r="G276" s="1311">
        <v>12100</v>
      </c>
      <c r="H276" s="1311">
        <v>4685</v>
      </c>
      <c r="I276" s="1311">
        <v>152</v>
      </c>
      <c r="J276" s="1311">
        <v>45956</v>
      </c>
      <c r="K276" s="1299">
        <v>0</v>
      </c>
      <c r="L276" s="1311">
        <v>1582</v>
      </c>
      <c r="M276" s="1299">
        <v>0</v>
      </c>
      <c r="N276" s="1311">
        <v>15031</v>
      </c>
      <c r="O276" s="1311">
        <v>554</v>
      </c>
      <c r="P276" s="1311">
        <v>4300</v>
      </c>
      <c r="Q276" s="1299">
        <v>0</v>
      </c>
      <c r="R276" s="1299">
        <v>0</v>
      </c>
      <c r="S276" s="1311">
        <v>0</v>
      </c>
      <c r="T276" s="1311">
        <v>2640</v>
      </c>
      <c r="U276" s="1299">
        <v>0</v>
      </c>
      <c r="V276" s="1311">
        <v>82022</v>
      </c>
      <c r="W276" s="1426">
        <v>300</v>
      </c>
    </row>
    <row r="277" spans="1:31" s="50" customFormat="1" ht="20.25" customHeight="1" x14ac:dyDescent="0.15">
      <c r="A277" s="1384"/>
      <c r="B277" s="52"/>
      <c r="C277" s="1385"/>
      <c r="D277" s="1385"/>
      <c r="E277" s="388" t="s">
        <v>446</v>
      </c>
      <c r="F277" s="1295">
        <v>2516</v>
      </c>
      <c r="G277" s="1312">
        <v>194</v>
      </c>
      <c r="H277" s="1312">
        <v>380</v>
      </c>
      <c r="I277" s="1299">
        <v>0</v>
      </c>
      <c r="J277" s="1312">
        <v>98</v>
      </c>
      <c r="K277" s="1299">
        <v>0</v>
      </c>
      <c r="L277" s="1312">
        <v>262</v>
      </c>
      <c r="M277" s="1299">
        <v>0</v>
      </c>
      <c r="N277" s="1312">
        <v>0</v>
      </c>
      <c r="O277" s="1299">
        <v>0</v>
      </c>
      <c r="P277" s="1299">
        <v>0</v>
      </c>
      <c r="Q277" s="1299">
        <v>0</v>
      </c>
      <c r="R277" s="1299">
        <v>0</v>
      </c>
      <c r="S277" s="1312">
        <v>1180</v>
      </c>
      <c r="T277" s="1299">
        <v>0</v>
      </c>
      <c r="U277" s="1299">
        <v>0</v>
      </c>
      <c r="V277" s="1312">
        <v>282</v>
      </c>
      <c r="W277" s="1427">
        <v>120</v>
      </c>
    </row>
    <row r="278" spans="1:31" s="43" customFormat="1" ht="20.25" customHeight="1" x14ac:dyDescent="0.15">
      <c r="A278" s="1384"/>
      <c r="B278" s="52"/>
      <c r="C278" s="1385"/>
      <c r="D278" s="1385"/>
      <c r="E278" s="388" t="s">
        <v>447</v>
      </c>
      <c r="F278" s="1295">
        <v>21069</v>
      </c>
      <c r="G278" s="1312">
        <v>25</v>
      </c>
      <c r="H278" s="1312">
        <v>9</v>
      </c>
      <c r="I278" s="1299">
        <v>0</v>
      </c>
      <c r="J278" s="1312">
        <v>0</v>
      </c>
      <c r="K278" s="1299">
        <v>0</v>
      </c>
      <c r="L278" s="1299">
        <v>30</v>
      </c>
      <c r="M278" s="1299">
        <v>0</v>
      </c>
      <c r="N278" s="1299">
        <v>0</v>
      </c>
      <c r="O278" s="1312">
        <v>21000</v>
      </c>
      <c r="P278" s="1299">
        <v>0</v>
      </c>
      <c r="Q278" s="1299">
        <v>0</v>
      </c>
      <c r="R278" s="1299">
        <v>0</v>
      </c>
      <c r="S278" s="1299">
        <v>5</v>
      </c>
      <c r="T278" s="1299">
        <v>0</v>
      </c>
      <c r="U278" s="1299">
        <v>0</v>
      </c>
      <c r="V278" s="1299">
        <v>0</v>
      </c>
      <c r="W278" s="1415">
        <v>0</v>
      </c>
    </row>
    <row r="279" spans="1:31" s="43" customFormat="1" ht="20.25" customHeight="1" x14ac:dyDescent="0.15">
      <c r="A279" s="1384"/>
      <c r="B279" s="52"/>
      <c r="C279" s="1385"/>
      <c r="D279" s="1385"/>
      <c r="E279" s="402" t="s">
        <v>448</v>
      </c>
      <c r="F279" s="1313">
        <v>0</v>
      </c>
      <c r="G279" s="1312">
        <v>0</v>
      </c>
      <c r="H279" s="1312">
        <v>0</v>
      </c>
      <c r="I279" s="1312">
        <v>0</v>
      </c>
      <c r="J279" s="1312">
        <v>0</v>
      </c>
      <c r="K279" s="1312">
        <v>0</v>
      </c>
      <c r="L279" s="1312">
        <v>0</v>
      </c>
      <c r="M279" s="1312">
        <v>0</v>
      </c>
      <c r="N279" s="1312">
        <v>0</v>
      </c>
      <c r="O279" s="1312">
        <v>0</v>
      </c>
      <c r="P279" s="1312">
        <v>0</v>
      </c>
      <c r="Q279" s="1312">
        <v>0</v>
      </c>
      <c r="R279" s="1312">
        <v>0</v>
      </c>
      <c r="S279" s="1312">
        <v>0</v>
      </c>
      <c r="T279" s="1312">
        <v>0</v>
      </c>
      <c r="U279" s="1312">
        <v>0</v>
      </c>
      <c r="V279" s="1312">
        <v>0</v>
      </c>
      <c r="W279" s="1415">
        <v>0</v>
      </c>
    </row>
    <row r="280" spans="1:31" s="43" customFormat="1" ht="20.25" customHeight="1" x14ac:dyDescent="0.15">
      <c r="A280" s="1384"/>
      <c r="B280" s="52"/>
      <c r="C280" s="1385"/>
      <c r="D280" s="1385"/>
      <c r="E280" s="388" t="s">
        <v>449</v>
      </c>
      <c r="F280" s="1295">
        <v>6962</v>
      </c>
      <c r="G280" s="1312">
        <v>6962</v>
      </c>
      <c r="H280" s="1299">
        <v>0</v>
      </c>
      <c r="I280" s="1299">
        <v>0</v>
      </c>
      <c r="J280" s="1299">
        <v>0</v>
      </c>
      <c r="K280" s="1299">
        <v>0</v>
      </c>
      <c r="L280" s="1299">
        <v>0</v>
      </c>
      <c r="M280" s="1299">
        <v>0</v>
      </c>
      <c r="N280" s="1299">
        <v>0</v>
      </c>
      <c r="O280" s="1299">
        <v>0</v>
      </c>
      <c r="P280" s="1299">
        <v>0</v>
      </c>
      <c r="Q280" s="1299">
        <v>0</v>
      </c>
      <c r="R280" s="1299">
        <v>0</v>
      </c>
      <c r="S280" s="1299">
        <v>0</v>
      </c>
      <c r="T280" s="1299">
        <v>0</v>
      </c>
      <c r="U280" s="1299">
        <v>0</v>
      </c>
      <c r="V280" s="1299">
        <v>0</v>
      </c>
      <c r="W280" s="1415">
        <v>0</v>
      </c>
    </row>
    <row r="281" spans="1:31" s="43" customFormat="1" ht="20.25" customHeight="1" x14ac:dyDescent="0.15">
      <c r="A281" s="1400"/>
      <c r="B281" s="103"/>
      <c r="C281" s="415"/>
      <c r="D281" s="415"/>
      <c r="E281" s="407" t="s">
        <v>450</v>
      </c>
      <c r="F281" s="1314">
        <v>121011</v>
      </c>
      <c r="G281" s="1315">
        <v>511</v>
      </c>
      <c r="H281" s="1299">
        <v>0</v>
      </c>
      <c r="I281" s="1299">
        <v>0</v>
      </c>
      <c r="J281" s="1299">
        <v>120500</v>
      </c>
      <c r="K281" s="1315">
        <v>0</v>
      </c>
      <c r="L281" s="1315">
        <v>0</v>
      </c>
      <c r="M281" s="1315">
        <v>0</v>
      </c>
      <c r="N281" s="1315">
        <v>0</v>
      </c>
      <c r="O281" s="1315">
        <v>0</v>
      </c>
      <c r="P281" s="1315">
        <v>0</v>
      </c>
      <c r="Q281" s="1315">
        <v>0</v>
      </c>
      <c r="R281" s="1315">
        <v>0</v>
      </c>
      <c r="S281" s="1315">
        <v>0</v>
      </c>
      <c r="T281" s="1315">
        <v>0</v>
      </c>
      <c r="U281" s="1315">
        <v>0</v>
      </c>
      <c r="V281" s="1315">
        <v>0</v>
      </c>
      <c r="W281" s="1415">
        <v>0</v>
      </c>
    </row>
    <row r="282" spans="1:31" s="43" customFormat="1" ht="20.25" customHeight="1" x14ac:dyDescent="0.15">
      <c r="A282" s="1384" t="s">
        <v>1641</v>
      </c>
      <c r="B282" s="52" t="s">
        <v>451</v>
      </c>
      <c r="C282" s="1385" t="s">
        <v>61</v>
      </c>
      <c r="D282" s="1385"/>
      <c r="E282" s="402" t="s">
        <v>452</v>
      </c>
      <c r="F282" s="1305">
        <v>37</v>
      </c>
      <c r="G282" s="1316">
        <v>0</v>
      </c>
      <c r="H282" s="1316">
        <v>0</v>
      </c>
      <c r="I282" s="1316">
        <v>2</v>
      </c>
      <c r="J282" s="1316">
        <v>0</v>
      </c>
      <c r="K282" s="1316">
        <v>0</v>
      </c>
      <c r="L282" s="1316">
        <v>0</v>
      </c>
      <c r="M282" s="1316">
        <v>0</v>
      </c>
      <c r="N282" s="1316">
        <v>0</v>
      </c>
      <c r="O282" s="1316">
        <v>7</v>
      </c>
      <c r="P282" s="1316">
        <v>10</v>
      </c>
      <c r="Q282" s="1316">
        <v>0</v>
      </c>
      <c r="R282" s="1316">
        <v>0</v>
      </c>
      <c r="S282" s="1316">
        <v>0</v>
      </c>
      <c r="T282" s="1316">
        <v>0</v>
      </c>
      <c r="U282" s="1316">
        <v>17</v>
      </c>
      <c r="V282" s="1316">
        <v>1</v>
      </c>
      <c r="W282" s="1428">
        <v>0</v>
      </c>
    </row>
    <row r="283" spans="1:31" s="50" customFormat="1" ht="20.25" customHeight="1" x14ac:dyDescent="0.15">
      <c r="A283" s="1384"/>
      <c r="B283" s="52"/>
      <c r="C283" s="1385"/>
      <c r="D283" s="1385"/>
      <c r="E283" s="402" t="s">
        <v>453</v>
      </c>
      <c r="F283" s="1295">
        <v>949</v>
      </c>
      <c r="G283" s="447">
        <v>123</v>
      </c>
      <c r="H283" s="447">
        <v>60</v>
      </c>
      <c r="I283" s="447">
        <v>126</v>
      </c>
      <c r="J283" s="447">
        <v>2</v>
      </c>
      <c r="K283" s="447">
        <v>0</v>
      </c>
      <c r="L283" s="447">
        <v>0</v>
      </c>
      <c r="M283" s="447">
        <v>28</v>
      </c>
      <c r="N283" s="447">
        <v>0</v>
      </c>
      <c r="O283" s="447">
        <v>57</v>
      </c>
      <c r="P283" s="447">
        <v>0</v>
      </c>
      <c r="Q283" s="447">
        <v>0</v>
      </c>
      <c r="R283" s="447">
        <v>88</v>
      </c>
      <c r="S283" s="447">
        <v>131</v>
      </c>
      <c r="T283" s="447">
        <v>92</v>
      </c>
      <c r="U283" s="447">
        <v>67</v>
      </c>
      <c r="V283" s="447">
        <v>28</v>
      </c>
      <c r="W283" s="1413">
        <v>147</v>
      </c>
    </row>
    <row r="284" spans="1:31" s="50" customFormat="1" ht="20.25" customHeight="1" x14ac:dyDescent="0.15">
      <c r="A284" s="1384"/>
      <c r="B284" s="52"/>
      <c r="C284" s="1385"/>
      <c r="D284" s="1385" t="s">
        <v>454</v>
      </c>
      <c r="E284" s="402" t="s">
        <v>455</v>
      </c>
      <c r="F284" s="1295">
        <v>962</v>
      </c>
      <c r="G284" s="447">
        <v>70</v>
      </c>
      <c r="H284" s="447">
        <v>128</v>
      </c>
      <c r="I284" s="447">
        <v>131</v>
      </c>
      <c r="J284" s="447">
        <v>0</v>
      </c>
      <c r="K284" s="447">
        <v>0</v>
      </c>
      <c r="L284" s="447">
        <v>1</v>
      </c>
      <c r="M284" s="447">
        <v>8</v>
      </c>
      <c r="N284" s="447">
        <v>0</v>
      </c>
      <c r="O284" s="447">
        <v>49</v>
      </c>
      <c r="P284" s="447">
        <v>0</v>
      </c>
      <c r="Q284" s="447">
        <v>0</v>
      </c>
      <c r="R284" s="447">
        <v>19</v>
      </c>
      <c r="S284" s="447">
        <v>141</v>
      </c>
      <c r="T284" s="447">
        <v>133</v>
      </c>
      <c r="U284" s="447">
        <v>93</v>
      </c>
      <c r="V284" s="447">
        <v>115</v>
      </c>
      <c r="W284" s="1413">
        <v>74</v>
      </c>
    </row>
    <row r="285" spans="1:31" s="50" customFormat="1" ht="20.25" customHeight="1" x14ac:dyDescent="0.15">
      <c r="A285" s="1384"/>
      <c r="B285" s="52"/>
      <c r="C285" s="1385"/>
      <c r="D285" s="1385"/>
      <c r="E285" s="402" t="s">
        <v>456</v>
      </c>
      <c r="F285" s="1317">
        <v>6154.14</v>
      </c>
      <c r="G285" s="1318">
        <v>570.34</v>
      </c>
      <c r="H285" s="1318">
        <v>687.55</v>
      </c>
      <c r="I285" s="1318">
        <v>612.53</v>
      </c>
      <c r="J285" s="1318">
        <v>0.4</v>
      </c>
      <c r="K285" s="1318">
        <v>0</v>
      </c>
      <c r="L285" s="1318">
        <v>19</v>
      </c>
      <c r="M285" s="1318">
        <v>28.76</v>
      </c>
      <c r="N285" s="1318">
        <v>0</v>
      </c>
      <c r="O285" s="1318">
        <v>575.96</v>
      </c>
      <c r="P285" s="1318">
        <v>2</v>
      </c>
      <c r="Q285" s="1318">
        <v>0</v>
      </c>
      <c r="R285" s="1318">
        <v>197.51</v>
      </c>
      <c r="S285" s="1318">
        <v>1541.67</v>
      </c>
      <c r="T285" s="1318">
        <v>622.25</v>
      </c>
      <c r="U285" s="1318">
        <v>342.37</v>
      </c>
      <c r="V285" s="1318">
        <v>530.47</v>
      </c>
      <c r="W285" s="1429">
        <v>423.33</v>
      </c>
    </row>
    <row r="286" spans="1:31" s="50" customFormat="1" ht="20.25" customHeight="1" x14ac:dyDescent="0.15">
      <c r="A286" s="1397" t="s">
        <v>457</v>
      </c>
      <c r="B286" s="52"/>
      <c r="C286" s="432" t="s">
        <v>458</v>
      </c>
      <c r="D286" s="433"/>
      <c r="E286" s="388" t="s">
        <v>291</v>
      </c>
      <c r="F286" s="389">
        <v>1060</v>
      </c>
      <c r="G286" s="389">
        <v>112</v>
      </c>
      <c r="H286" s="389">
        <v>102</v>
      </c>
      <c r="I286" s="389">
        <v>118</v>
      </c>
      <c r="J286" s="447">
        <v>0</v>
      </c>
      <c r="K286" s="447">
        <v>0</v>
      </c>
      <c r="L286" s="447">
        <v>0</v>
      </c>
      <c r="M286" s="389">
        <v>3</v>
      </c>
      <c r="N286" s="447">
        <v>0</v>
      </c>
      <c r="O286" s="389">
        <v>79</v>
      </c>
      <c r="P286" s="447">
        <v>0</v>
      </c>
      <c r="Q286" s="447">
        <v>0</v>
      </c>
      <c r="R286" s="389">
        <v>75</v>
      </c>
      <c r="S286" s="389">
        <v>262</v>
      </c>
      <c r="T286" s="389">
        <v>81</v>
      </c>
      <c r="U286" s="389">
        <v>66</v>
      </c>
      <c r="V286" s="389">
        <v>111</v>
      </c>
      <c r="W286" s="1377">
        <v>51</v>
      </c>
      <c r="AB286" s="43"/>
      <c r="AC286" s="43"/>
    </row>
    <row r="287" spans="1:31" s="50" customFormat="1" ht="20.25" customHeight="1" x14ac:dyDescent="0.15">
      <c r="A287" s="1396"/>
      <c r="B287" s="52"/>
      <c r="C287" s="426"/>
      <c r="D287" s="1385"/>
      <c r="E287" s="388" t="s">
        <v>340</v>
      </c>
      <c r="F287" s="447">
        <v>1004</v>
      </c>
      <c r="G287" s="447">
        <v>107</v>
      </c>
      <c r="H287" s="447">
        <v>93</v>
      </c>
      <c r="I287" s="447">
        <v>113</v>
      </c>
      <c r="J287" s="447">
        <v>0</v>
      </c>
      <c r="K287" s="447">
        <v>0</v>
      </c>
      <c r="L287" s="447">
        <v>0</v>
      </c>
      <c r="M287" s="447">
        <v>3</v>
      </c>
      <c r="N287" s="447">
        <v>0</v>
      </c>
      <c r="O287" s="447">
        <v>63</v>
      </c>
      <c r="P287" s="447">
        <v>0</v>
      </c>
      <c r="Q287" s="447">
        <v>0</v>
      </c>
      <c r="R287" s="447">
        <v>73</v>
      </c>
      <c r="S287" s="447">
        <v>256</v>
      </c>
      <c r="T287" s="447">
        <v>81</v>
      </c>
      <c r="U287" s="447">
        <v>61</v>
      </c>
      <c r="V287" s="447">
        <v>104</v>
      </c>
      <c r="W287" s="1413">
        <v>50</v>
      </c>
      <c r="AB287" s="43"/>
      <c r="AC287" s="43"/>
    </row>
    <row r="288" spans="1:31" s="50" customFormat="1" ht="20.25" customHeight="1" x14ac:dyDescent="0.15">
      <c r="A288" s="1416"/>
      <c r="B288" s="103"/>
      <c r="C288" s="405"/>
      <c r="D288" s="415"/>
      <c r="E288" s="407" t="s">
        <v>339</v>
      </c>
      <c r="F288" s="1319">
        <v>56</v>
      </c>
      <c r="G288" s="1319">
        <v>5</v>
      </c>
      <c r="H288" s="1319">
        <v>9</v>
      </c>
      <c r="I288" s="1319">
        <v>5</v>
      </c>
      <c r="J288" s="1319">
        <v>0</v>
      </c>
      <c r="K288" s="1319">
        <v>0</v>
      </c>
      <c r="L288" s="1319">
        <v>0</v>
      </c>
      <c r="M288" s="1319">
        <v>0</v>
      </c>
      <c r="N288" s="1319">
        <v>0</v>
      </c>
      <c r="O288" s="1319">
        <v>16</v>
      </c>
      <c r="P288" s="1319">
        <v>0</v>
      </c>
      <c r="Q288" s="1319">
        <v>0</v>
      </c>
      <c r="R288" s="1319">
        <v>2</v>
      </c>
      <c r="S288" s="1319">
        <v>6</v>
      </c>
      <c r="T288" s="1319">
        <v>0</v>
      </c>
      <c r="U288" s="1319">
        <v>5</v>
      </c>
      <c r="V288" s="1319">
        <v>7</v>
      </c>
      <c r="W288" s="1430">
        <v>1</v>
      </c>
      <c r="AB288" s="43"/>
      <c r="AC288" s="43"/>
    </row>
    <row r="289" spans="1:29" s="50" customFormat="1" ht="20.25" customHeight="1" x14ac:dyDescent="0.15">
      <c r="A289" s="1384" t="s">
        <v>459</v>
      </c>
      <c r="B289" s="52" t="s">
        <v>460</v>
      </c>
      <c r="C289" s="449" t="s">
        <v>461</v>
      </c>
      <c r="D289" s="426" t="s">
        <v>462</v>
      </c>
      <c r="E289" s="386"/>
      <c r="F289" s="448">
        <v>8369</v>
      </c>
      <c r="G289" s="448">
        <v>3374</v>
      </c>
      <c r="H289" s="448">
        <v>652</v>
      </c>
      <c r="I289" s="448">
        <v>386</v>
      </c>
      <c r="J289" s="448">
        <v>347</v>
      </c>
      <c r="K289" s="448">
        <v>227</v>
      </c>
      <c r="L289" s="448">
        <v>650</v>
      </c>
      <c r="M289" s="448">
        <v>247</v>
      </c>
      <c r="N289" s="448">
        <v>952</v>
      </c>
      <c r="O289" s="448">
        <v>771</v>
      </c>
      <c r="P289" s="448">
        <v>127</v>
      </c>
      <c r="Q289" s="448">
        <v>25</v>
      </c>
      <c r="R289" s="448">
        <v>64</v>
      </c>
      <c r="S289" s="448">
        <v>212</v>
      </c>
      <c r="T289" s="448">
        <v>64</v>
      </c>
      <c r="U289" s="448">
        <v>76</v>
      </c>
      <c r="V289" s="448">
        <v>51</v>
      </c>
      <c r="W289" s="1412">
        <v>144</v>
      </c>
      <c r="AB289" s="43"/>
      <c r="AC289" s="43"/>
    </row>
    <row r="290" spans="1:29" s="50" customFormat="1" ht="20.25" customHeight="1" x14ac:dyDescent="0.15">
      <c r="A290" s="1384"/>
      <c r="B290" s="52"/>
      <c r="C290" s="449"/>
      <c r="D290" s="432" t="s">
        <v>463</v>
      </c>
      <c r="E290" s="388" t="s">
        <v>464</v>
      </c>
      <c r="F290" s="447">
        <v>2050</v>
      </c>
      <c r="G290" s="447">
        <v>1047</v>
      </c>
      <c r="H290" s="447">
        <v>163</v>
      </c>
      <c r="I290" s="447">
        <v>86</v>
      </c>
      <c r="J290" s="447">
        <v>39</v>
      </c>
      <c r="K290" s="447">
        <v>23</v>
      </c>
      <c r="L290" s="447">
        <v>178</v>
      </c>
      <c r="M290" s="447">
        <v>36</v>
      </c>
      <c r="N290" s="447">
        <v>247</v>
      </c>
      <c r="O290" s="447">
        <v>142</v>
      </c>
      <c r="P290" s="447">
        <v>18</v>
      </c>
      <c r="Q290" s="447">
        <v>1</v>
      </c>
      <c r="R290" s="447">
        <v>2</v>
      </c>
      <c r="S290" s="447">
        <v>19</v>
      </c>
      <c r="T290" s="447">
        <v>11</v>
      </c>
      <c r="U290" s="447">
        <v>14</v>
      </c>
      <c r="V290" s="447">
        <v>4</v>
      </c>
      <c r="W290" s="1413">
        <v>20</v>
      </c>
      <c r="AB290" s="43"/>
      <c r="AC290" s="43"/>
    </row>
    <row r="291" spans="1:29" s="50" customFormat="1" ht="20.25" customHeight="1" x14ac:dyDescent="0.15">
      <c r="A291" s="1384"/>
      <c r="B291" s="52"/>
      <c r="C291" s="449"/>
      <c r="D291" s="432" t="s">
        <v>465</v>
      </c>
      <c r="E291" s="388" t="s">
        <v>466</v>
      </c>
      <c r="F291" s="447">
        <v>6319</v>
      </c>
      <c r="G291" s="447">
        <v>2327</v>
      </c>
      <c r="H291" s="447">
        <v>489</v>
      </c>
      <c r="I291" s="447">
        <v>300</v>
      </c>
      <c r="J291" s="447">
        <v>308</v>
      </c>
      <c r="K291" s="447">
        <v>204</v>
      </c>
      <c r="L291" s="447">
        <v>472</v>
      </c>
      <c r="M291" s="447">
        <v>211</v>
      </c>
      <c r="N291" s="447">
        <v>705</v>
      </c>
      <c r="O291" s="447">
        <v>629</v>
      </c>
      <c r="P291" s="447">
        <v>109</v>
      </c>
      <c r="Q291" s="447">
        <v>24</v>
      </c>
      <c r="R291" s="447">
        <v>62</v>
      </c>
      <c r="S291" s="447">
        <v>193</v>
      </c>
      <c r="T291" s="447">
        <v>53</v>
      </c>
      <c r="U291" s="447">
        <v>62</v>
      </c>
      <c r="V291" s="447">
        <v>47</v>
      </c>
      <c r="W291" s="1413">
        <v>124</v>
      </c>
      <c r="AB291" s="43"/>
      <c r="AC291" s="43"/>
    </row>
    <row r="292" spans="1:29" s="50" customFormat="1" ht="20.25" customHeight="1" x14ac:dyDescent="0.15">
      <c r="A292" s="1384"/>
      <c r="B292" s="52"/>
      <c r="C292" s="449"/>
      <c r="D292" s="426"/>
      <c r="E292" s="388" t="s">
        <v>467</v>
      </c>
      <c r="F292" s="447">
        <v>24</v>
      </c>
      <c r="G292" s="447">
        <v>11</v>
      </c>
      <c r="H292" s="447">
        <v>1</v>
      </c>
      <c r="I292" s="447">
        <v>1</v>
      </c>
      <c r="J292" s="447">
        <v>1</v>
      </c>
      <c r="K292" s="447">
        <v>1</v>
      </c>
      <c r="L292" s="447">
        <v>1</v>
      </c>
      <c r="M292" s="447" t="s">
        <v>360</v>
      </c>
      <c r="N292" s="447">
        <v>3</v>
      </c>
      <c r="O292" s="447">
        <v>2</v>
      </c>
      <c r="P292" s="447">
        <v>1</v>
      </c>
      <c r="Q292" s="447" t="s">
        <v>360</v>
      </c>
      <c r="R292" s="447" t="s">
        <v>360</v>
      </c>
      <c r="S292" s="447" t="s">
        <v>360</v>
      </c>
      <c r="T292" s="447" t="s">
        <v>360</v>
      </c>
      <c r="U292" s="447">
        <v>1</v>
      </c>
      <c r="V292" s="447" t="s">
        <v>360</v>
      </c>
      <c r="W292" s="1413">
        <v>1</v>
      </c>
      <c r="AB292" s="43"/>
      <c r="AC292" s="43"/>
    </row>
    <row r="293" spans="1:29" s="50" customFormat="1" ht="20.25" customHeight="1" x14ac:dyDescent="0.15">
      <c r="A293" s="1384"/>
      <c r="B293" s="52"/>
      <c r="C293" s="449"/>
      <c r="D293" s="426"/>
      <c r="E293" s="388" t="s">
        <v>468</v>
      </c>
      <c r="F293" s="447">
        <v>858</v>
      </c>
      <c r="G293" s="447">
        <v>408</v>
      </c>
      <c r="H293" s="447">
        <v>64</v>
      </c>
      <c r="I293" s="447">
        <v>25</v>
      </c>
      <c r="J293" s="447">
        <v>51</v>
      </c>
      <c r="K293" s="447">
        <v>20</v>
      </c>
      <c r="L293" s="447">
        <v>64</v>
      </c>
      <c r="M293" s="447">
        <v>24</v>
      </c>
      <c r="N293" s="447">
        <v>97</v>
      </c>
      <c r="O293" s="447">
        <v>65</v>
      </c>
      <c r="P293" s="447">
        <v>7</v>
      </c>
      <c r="Q293" s="447">
        <v>2</v>
      </c>
      <c r="R293" s="447">
        <v>6</v>
      </c>
      <c r="S293" s="447">
        <v>12</v>
      </c>
      <c r="T293" s="447">
        <v>4</v>
      </c>
      <c r="U293" s="447">
        <v>3</v>
      </c>
      <c r="V293" s="447">
        <v>2</v>
      </c>
      <c r="W293" s="1413">
        <v>4</v>
      </c>
      <c r="AB293" s="43"/>
      <c r="AC293" s="43"/>
    </row>
    <row r="294" spans="1:29" s="50" customFormat="1" ht="20.25" customHeight="1" x14ac:dyDescent="0.15">
      <c r="A294" s="1384"/>
      <c r="B294" s="52"/>
      <c r="C294" s="449"/>
      <c r="D294" s="426"/>
      <c r="E294" s="388" t="s">
        <v>469</v>
      </c>
      <c r="F294" s="447">
        <v>1907</v>
      </c>
      <c r="G294" s="447">
        <v>620</v>
      </c>
      <c r="H294" s="447">
        <v>148</v>
      </c>
      <c r="I294" s="447">
        <v>105</v>
      </c>
      <c r="J294" s="447">
        <v>85</v>
      </c>
      <c r="K294" s="447">
        <v>70</v>
      </c>
      <c r="L294" s="447">
        <v>141</v>
      </c>
      <c r="M294" s="447">
        <v>79</v>
      </c>
      <c r="N294" s="447">
        <v>205</v>
      </c>
      <c r="O294" s="447">
        <v>203</v>
      </c>
      <c r="P294" s="447">
        <v>37</v>
      </c>
      <c r="Q294" s="447">
        <v>8</v>
      </c>
      <c r="R294" s="447">
        <v>26</v>
      </c>
      <c r="S294" s="447">
        <v>78</v>
      </c>
      <c r="T294" s="447">
        <v>21</v>
      </c>
      <c r="U294" s="447">
        <v>21</v>
      </c>
      <c r="V294" s="447">
        <v>14</v>
      </c>
      <c r="W294" s="1413">
        <v>46</v>
      </c>
      <c r="AB294" s="43"/>
      <c r="AC294" s="43"/>
    </row>
    <row r="295" spans="1:29" s="50" customFormat="1" ht="20.25" customHeight="1" x14ac:dyDescent="0.15">
      <c r="A295" s="1384"/>
      <c r="B295" s="52"/>
      <c r="C295" s="449"/>
      <c r="D295" s="426"/>
      <c r="E295" s="388" t="s">
        <v>470</v>
      </c>
      <c r="F295" s="447">
        <v>979</v>
      </c>
      <c r="G295" s="447">
        <v>364</v>
      </c>
      <c r="H295" s="447">
        <v>79</v>
      </c>
      <c r="I295" s="447">
        <v>38</v>
      </c>
      <c r="J295" s="447">
        <v>50</v>
      </c>
      <c r="K295" s="447">
        <v>35</v>
      </c>
      <c r="L295" s="447">
        <v>69</v>
      </c>
      <c r="M295" s="447">
        <v>29</v>
      </c>
      <c r="N295" s="447">
        <v>130</v>
      </c>
      <c r="O295" s="447">
        <v>97</v>
      </c>
      <c r="P295" s="447">
        <v>12</v>
      </c>
      <c r="Q295" s="447">
        <v>4</v>
      </c>
      <c r="R295" s="447">
        <v>10</v>
      </c>
      <c r="S295" s="447">
        <v>16</v>
      </c>
      <c r="T295" s="447">
        <v>9</v>
      </c>
      <c r="U295" s="447">
        <v>11</v>
      </c>
      <c r="V295" s="447">
        <v>8</v>
      </c>
      <c r="W295" s="1413">
        <v>18</v>
      </c>
    </row>
    <row r="296" spans="1:29" s="50" customFormat="1" ht="20.25" customHeight="1" x14ac:dyDescent="0.15">
      <c r="A296" s="1384"/>
      <c r="B296" s="52"/>
      <c r="C296" s="449"/>
      <c r="D296" s="426"/>
      <c r="E296" s="388" t="s">
        <v>471</v>
      </c>
      <c r="F296" s="447">
        <v>2315</v>
      </c>
      <c r="G296" s="447">
        <v>817</v>
      </c>
      <c r="H296" s="447">
        <v>177</v>
      </c>
      <c r="I296" s="447">
        <v>123</v>
      </c>
      <c r="J296" s="447">
        <v>115</v>
      </c>
      <c r="K296" s="447">
        <v>73</v>
      </c>
      <c r="L296" s="447">
        <v>177</v>
      </c>
      <c r="M296" s="447">
        <v>68</v>
      </c>
      <c r="N296" s="447">
        <v>250</v>
      </c>
      <c r="O296" s="447">
        <v>236</v>
      </c>
      <c r="P296" s="447">
        <v>50</v>
      </c>
      <c r="Q296" s="447">
        <v>9</v>
      </c>
      <c r="R296" s="447">
        <v>20</v>
      </c>
      <c r="S296" s="447">
        <v>82</v>
      </c>
      <c r="T296" s="447">
        <v>17</v>
      </c>
      <c r="U296" s="447">
        <v>25</v>
      </c>
      <c r="V296" s="447">
        <v>22</v>
      </c>
      <c r="W296" s="1413">
        <v>54</v>
      </c>
    </row>
    <row r="297" spans="1:29" s="50" customFormat="1" ht="20.25" customHeight="1" x14ac:dyDescent="0.15">
      <c r="A297" s="1384"/>
      <c r="B297" s="52"/>
      <c r="C297" s="450"/>
      <c r="D297" s="379"/>
      <c r="E297" s="388" t="s">
        <v>472</v>
      </c>
      <c r="F297" s="447">
        <v>236</v>
      </c>
      <c r="G297" s="447">
        <v>107</v>
      </c>
      <c r="H297" s="447">
        <v>20</v>
      </c>
      <c r="I297" s="447">
        <v>8</v>
      </c>
      <c r="J297" s="447">
        <v>6</v>
      </c>
      <c r="K297" s="447">
        <v>5</v>
      </c>
      <c r="L297" s="447">
        <v>20</v>
      </c>
      <c r="M297" s="447">
        <v>11</v>
      </c>
      <c r="N297" s="447">
        <v>20</v>
      </c>
      <c r="O297" s="447">
        <v>26</v>
      </c>
      <c r="P297" s="447">
        <v>2</v>
      </c>
      <c r="Q297" s="447">
        <v>1</v>
      </c>
      <c r="R297" s="447" t="s">
        <v>360</v>
      </c>
      <c r="S297" s="447">
        <v>5</v>
      </c>
      <c r="T297" s="447">
        <v>2</v>
      </c>
      <c r="U297" s="447">
        <v>1</v>
      </c>
      <c r="V297" s="447">
        <v>1</v>
      </c>
      <c r="W297" s="1413">
        <v>1</v>
      </c>
    </row>
    <row r="298" spans="1:29" s="50" customFormat="1" ht="20.25" customHeight="1" x14ac:dyDescent="0.15">
      <c r="A298" s="1384"/>
      <c r="B298" s="52"/>
      <c r="C298" s="451" t="s">
        <v>473</v>
      </c>
      <c r="D298" s="426" t="s">
        <v>462</v>
      </c>
      <c r="E298" s="388"/>
      <c r="F298" s="447">
        <v>59927</v>
      </c>
      <c r="G298" s="447">
        <v>27581</v>
      </c>
      <c r="H298" s="447">
        <v>4633</v>
      </c>
      <c r="I298" s="447">
        <v>2753</v>
      </c>
      <c r="J298" s="447">
        <v>1819</v>
      </c>
      <c r="K298" s="447">
        <v>1126</v>
      </c>
      <c r="L298" s="447">
        <v>5058</v>
      </c>
      <c r="M298" s="447">
        <v>1412</v>
      </c>
      <c r="N298" s="447">
        <v>5968</v>
      </c>
      <c r="O298" s="447">
        <v>5504</v>
      </c>
      <c r="P298" s="447">
        <v>846</v>
      </c>
      <c r="Q298" s="447">
        <v>101</v>
      </c>
      <c r="R298" s="447">
        <v>335</v>
      </c>
      <c r="S298" s="447">
        <v>1008</v>
      </c>
      <c r="T298" s="447">
        <v>337</v>
      </c>
      <c r="U298" s="447">
        <v>428</v>
      </c>
      <c r="V298" s="447">
        <v>247</v>
      </c>
      <c r="W298" s="1413">
        <v>771</v>
      </c>
    </row>
    <row r="299" spans="1:29" s="50" customFormat="1" ht="20.25" customHeight="1" x14ac:dyDescent="0.15">
      <c r="A299" s="1384"/>
      <c r="B299" s="52"/>
      <c r="C299" s="449"/>
      <c r="D299" s="432" t="s">
        <v>463</v>
      </c>
      <c r="E299" s="388" t="s">
        <v>464</v>
      </c>
      <c r="F299" s="447">
        <v>17018</v>
      </c>
      <c r="G299" s="447">
        <v>9834</v>
      </c>
      <c r="H299" s="447">
        <v>1108</v>
      </c>
      <c r="I299" s="447">
        <v>782</v>
      </c>
      <c r="J299" s="447">
        <v>171</v>
      </c>
      <c r="K299" s="447">
        <v>73</v>
      </c>
      <c r="L299" s="447">
        <v>1494</v>
      </c>
      <c r="M299" s="447">
        <v>207</v>
      </c>
      <c r="N299" s="447">
        <v>1504</v>
      </c>
      <c r="O299" s="447">
        <v>1349</v>
      </c>
      <c r="P299" s="447">
        <v>163</v>
      </c>
      <c r="Q299" s="447">
        <v>4</v>
      </c>
      <c r="R299" s="447">
        <v>2</v>
      </c>
      <c r="S299" s="447">
        <v>97</v>
      </c>
      <c r="T299" s="447">
        <v>53</v>
      </c>
      <c r="U299" s="447">
        <v>55</v>
      </c>
      <c r="V299" s="447">
        <v>14</v>
      </c>
      <c r="W299" s="1413">
        <v>108</v>
      </c>
    </row>
    <row r="300" spans="1:29" s="50" customFormat="1" ht="20.25" customHeight="1" x14ac:dyDescent="0.15">
      <c r="A300" s="1384"/>
      <c r="B300" s="52"/>
      <c r="C300" s="449"/>
      <c r="D300" s="432" t="s">
        <v>465</v>
      </c>
      <c r="E300" s="388" t="s">
        <v>466</v>
      </c>
      <c r="F300" s="447">
        <v>42909</v>
      </c>
      <c r="G300" s="447">
        <v>17747</v>
      </c>
      <c r="H300" s="447">
        <v>3525</v>
      </c>
      <c r="I300" s="447">
        <v>1971</v>
      </c>
      <c r="J300" s="447">
        <v>1648</v>
      </c>
      <c r="K300" s="447">
        <v>1053</v>
      </c>
      <c r="L300" s="447">
        <v>3564</v>
      </c>
      <c r="M300" s="447">
        <v>1205</v>
      </c>
      <c r="N300" s="447">
        <v>4464</v>
      </c>
      <c r="O300" s="447">
        <v>4155</v>
      </c>
      <c r="P300" s="447">
        <v>683</v>
      </c>
      <c r="Q300" s="447">
        <v>97</v>
      </c>
      <c r="R300" s="447">
        <v>333</v>
      </c>
      <c r="S300" s="447">
        <v>911</v>
      </c>
      <c r="T300" s="447">
        <v>284</v>
      </c>
      <c r="U300" s="447">
        <v>373</v>
      </c>
      <c r="V300" s="447">
        <v>233</v>
      </c>
      <c r="W300" s="1413">
        <v>663</v>
      </c>
    </row>
    <row r="301" spans="1:29" s="50" customFormat="1" ht="20.25" customHeight="1" x14ac:dyDescent="0.15">
      <c r="A301" s="1384"/>
      <c r="B301" s="52"/>
      <c r="C301" s="449"/>
      <c r="D301" s="426"/>
      <c r="E301" s="388" t="s">
        <v>474</v>
      </c>
      <c r="F301" s="447">
        <v>1577</v>
      </c>
      <c r="G301" s="447">
        <v>730</v>
      </c>
      <c r="H301" s="447">
        <v>15</v>
      </c>
      <c r="I301" s="447">
        <v>24</v>
      </c>
      <c r="J301" s="447">
        <v>3</v>
      </c>
      <c r="K301" s="447">
        <v>3</v>
      </c>
      <c r="L301" s="447">
        <v>177</v>
      </c>
      <c r="M301" s="447" t="s">
        <v>360</v>
      </c>
      <c r="N301" s="447">
        <v>153</v>
      </c>
      <c r="O301" s="447">
        <v>308</v>
      </c>
      <c r="P301" s="447">
        <v>9</v>
      </c>
      <c r="Q301" s="447" t="s">
        <v>360</v>
      </c>
      <c r="R301" s="447" t="s">
        <v>360</v>
      </c>
      <c r="S301" s="447" t="s">
        <v>360</v>
      </c>
      <c r="T301" s="447" t="s">
        <v>360</v>
      </c>
      <c r="U301" s="447">
        <v>2</v>
      </c>
      <c r="V301" s="447" t="s">
        <v>360</v>
      </c>
      <c r="W301" s="1413">
        <v>153</v>
      </c>
    </row>
    <row r="302" spans="1:29" s="50" customFormat="1" ht="20.25" customHeight="1" x14ac:dyDescent="0.15">
      <c r="A302" s="1384"/>
      <c r="B302" s="52"/>
      <c r="C302" s="449"/>
      <c r="D302" s="426"/>
      <c r="E302" s="388" t="s">
        <v>475</v>
      </c>
      <c r="F302" s="447">
        <v>2827</v>
      </c>
      <c r="G302" s="447">
        <v>1517</v>
      </c>
      <c r="H302" s="447">
        <v>225</v>
      </c>
      <c r="I302" s="447">
        <v>69</v>
      </c>
      <c r="J302" s="447">
        <v>116</v>
      </c>
      <c r="K302" s="447">
        <v>45</v>
      </c>
      <c r="L302" s="447">
        <v>221</v>
      </c>
      <c r="M302" s="447">
        <v>51</v>
      </c>
      <c r="N302" s="447">
        <v>329</v>
      </c>
      <c r="O302" s="447">
        <v>176</v>
      </c>
      <c r="P302" s="447">
        <v>15</v>
      </c>
      <c r="Q302" s="447">
        <v>3</v>
      </c>
      <c r="R302" s="447">
        <v>14</v>
      </c>
      <c r="S302" s="447">
        <v>27</v>
      </c>
      <c r="T302" s="447">
        <v>7</v>
      </c>
      <c r="U302" s="447">
        <v>3</v>
      </c>
      <c r="V302" s="447">
        <v>4</v>
      </c>
      <c r="W302" s="1413">
        <v>5</v>
      </c>
    </row>
    <row r="303" spans="1:29" s="50" customFormat="1" ht="20.25" customHeight="1" x14ac:dyDescent="0.15">
      <c r="A303" s="1384"/>
      <c r="B303" s="52"/>
      <c r="C303" s="449"/>
      <c r="D303" s="426"/>
      <c r="E303" s="388" t="s">
        <v>476</v>
      </c>
      <c r="F303" s="447">
        <v>15901</v>
      </c>
      <c r="G303" s="447">
        <v>5768</v>
      </c>
      <c r="H303" s="447">
        <v>1428</v>
      </c>
      <c r="I303" s="447">
        <v>872</v>
      </c>
      <c r="J303" s="447">
        <v>643</v>
      </c>
      <c r="K303" s="447">
        <v>445</v>
      </c>
      <c r="L303" s="447">
        <v>1491</v>
      </c>
      <c r="M303" s="447">
        <v>529</v>
      </c>
      <c r="N303" s="447">
        <v>1574</v>
      </c>
      <c r="O303" s="447">
        <v>1598</v>
      </c>
      <c r="P303" s="447">
        <v>289</v>
      </c>
      <c r="Q303" s="447">
        <v>44</v>
      </c>
      <c r="R303" s="447">
        <v>185</v>
      </c>
      <c r="S303" s="447">
        <v>433</v>
      </c>
      <c r="T303" s="447">
        <v>133</v>
      </c>
      <c r="U303" s="447">
        <v>161</v>
      </c>
      <c r="V303" s="447">
        <v>96</v>
      </c>
      <c r="W303" s="1413">
        <v>212</v>
      </c>
    </row>
    <row r="304" spans="1:29" s="50" customFormat="1" ht="20.25" customHeight="1" x14ac:dyDescent="0.15">
      <c r="A304" s="1384"/>
      <c r="B304" s="52"/>
      <c r="C304" s="449"/>
      <c r="D304" s="426"/>
      <c r="E304" s="388" t="s">
        <v>477</v>
      </c>
      <c r="F304" s="447">
        <v>6300</v>
      </c>
      <c r="G304" s="447">
        <v>2897</v>
      </c>
      <c r="H304" s="447">
        <v>594</v>
      </c>
      <c r="I304" s="447">
        <v>297</v>
      </c>
      <c r="J304" s="447">
        <v>251</v>
      </c>
      <c r="K304" s="447">
        <v>137</v>
      </c>
      <c r="L304" s="447">
        <v>406</v>
      </c>
      <c r="M304" s="447">
        <v>103</v>
      </c>
      <c r="N304" s="447">
        <v>787</v>
      </c>
      <c r="O304" s="447">
        <v>512</v>
      </c>
      <c r="P304" s="447">
        <v>42</v>
      </c>
      <c r="Q304" s="447">
        <v>15</v>
      </c>
      <c r="R304" s="447">
        <v>36</v>
      </c>
      <c r="S304" s="447">
        <v>49</v>
      </c>
      <c r="T304" s="447">
        <v>51</v>
      </c>
      <c r="U304" s="447">
        <v>44</v>
      </c>
      <c r="V304" s="447">
        <v>20</v>
      </c>
      <c r="W304" s="1413">
        <v>59</v>
      </c>
    </row>
    <row r="305" spans="1:31" s="50" customFormat="1" ht="20.25" customHeight="1" x14ac:dyDescent="0.15">
      <c r="A305" s="1384"/>
      <c r="B305" s="52"/>
      <c r="C305" s="449"/>
      <c r="D305" s="426"/>
      <c r="E305" s="388" t="s">
        <v>478</v>
      </c>
      <c r="F305" s="447">
        <v>13955</v>
      </c>
      <c r="G305" s="447">
        <v>5619</v>
      </c>
      <c r="H305" s="447">
        <v>1138</v>
      </c>
      <c r="I305" s="447">
        <v>676</v>
      </c>
      <c r="J305" s="447">
        <v>605</v>
      </c>
      <c r="K305" s="447">
        <v>378</v>
      </c>
      <c r="L305" s="447">
        <v>1032</v>
      </c>
      <c r="M305" s="447">
        <v>355</v>
      </c>
      <c r="N305" s="447">
        <v>1467</v>
      </c>
      <c r="O305" s="447">
        <v>1294</v>
      </c>
      <c r="P305" s="447">
        <v>324</v>
      </c>
      <c r="Q305" s="447">
        <v>32</v>
      </c>
      <c r="R305" s="447">
        <v>98</v>
      </c>
      <c r="S305" s="447">
        <v>360</v>
      </c>
      <c r="T305" s="447">
        <v>77</v>
      </c>
      <c r="U305" s="447">
        <v>160</v>
      </c>
      <c r="V305" s="447">
        <v>109</v>
      </c>
      <c r="W305" s="1413">
        <v>231</v>
      </c>
    </row>
    <row r="306" spans="1:31" s="50" customFormat="1" ht="20.25" customHeight="1" x14ac:dyDescent="0.15">
      <c r="A306" s="1384"/>
      <c r="B306" s="52"/>
      <c r="C306" s="450"/>
      <c r="D306" s="379"/>
      <c r="E306" s="388" t="s">
        <v>479</v>
      </c>
      <c r="F306" s="447">
        <v>2349</v>
      </c>
      <c r="G306" s="447">
        <v>1216</v>
      </c>
      <c r="H306" s="447">
        <v>125</v>
      </c>
      <c r="I306" s="447">
        <v>33</v>
      </c>
      <c r="J306" s="447">
        <v>30</v>
      </c>
      <c r="K306" s="447">
        <v>45</v>
      </c>
      <c r="L306" s="447">
        <v>237</v>
      </c>
      <c r="M306" s="447">
        <v>167</v>
      </c>
      <c r="N306" s="447">
        <v>154</v>
      </c>
      <c r="O306" s="447">
        <v>267</v>
      </c>
      <c r="P306" s="447">
        <v>4</v>
      </c>
      <c r="Q306" s="447">
        <v>3</v>
      </c>
      <c r="R306" s="447" t="s">
        <v>360</v>
      </c>
      <c r="S306" s="447">
        <v>42</v>
      </c>
      <c r="T306" s="447">
        <v>16</v>
      </c>
      <c r="U306" s="447">
        <v>3</v>
      </c>
      <c r="V306" s="447">
        <v>4</v>
      </c>
      <c r="W306" s="1413">
        <v>3</v>
      </c>
    </row>
    <row r="307" spans="1:31" s="50" customFormat="1" ht="20.25" customHeight="1" x14ac:dyDescent="0.15">
      <c r="A307" s="1384"/>
      <c r="B307" s="52"/>
      <c r="C307" s="451" t="s">
        <v>480</v>
      </c>
      <c r="D307" s="426" t="s">
        <v>462</v>
      </c>
      <c r="E307" s="388"/>
      <c r="F307" s="447">
        <v>1941283</v>
      </c>
      <c r="G307" s="447">
        <v>1132111</v>
      </c>
      <c r="H307" s="447">
        <v>178162</v>
      </c>
      <c r="I307" s="447">
        <v>64103</v>
      </c>
      <c r="J307" s="447">
        <v>32032</v>
      </c>
      <c r="K307" s="447">
        <v>20107</v>
      </c>
      <c r="L307" s="447">
        <v>125738</v>
      </c>
      <c r="M307" s="447">
        <v>32174</v>
      </c>
      <c r="N307" s="447">
        <v>149403</v>
      </c>
      <c r="O307" s="447">
        <v>131440</v>
      </c>
      <c r="P307" s="447">
        <v>14746</v>
      </c>
      <c r="Q307" s="447">
        <v>721</v>
      </c>
      <c r="R307" s="447">
        <v>5165</v>
      </c>
      <c r="S307" s="447">
        <v>14982</v>
      </c>
      <c r="T307" s="447">
        <v>9171</v>
      </c>
      <c r="U307" s="447">
        <v>9624</v>
      </c>
      <c r="V307" s="447">
        <v>3186</v>
      </c>
      <c r="W307" s="1413">
        <v>18417</v>
      </c>
    </row>
    <row r="308" spans="1:31" s="50" customFormat="1" ht="20.25" customHeight="1" x14ac:dyDescent="0.15">
      <c r="A308" s="1384"/>
      <c r="B308" s="52"/>
      <c r="C308" s="449"/>
      <c r="D308" s="432" t="s">
        <v>463</v>
      </c>
      <c r="E308" s="388" t="s">
        <v>464</v>
      </c>
      <c r="F308" s="447">
        <v>1123737</v>
      </c>
      <c r="G308" s="447">
        <v>756572</v>
      </c>
      <c r="H308" s="447">
        <v>104339</v>
      </c>
      <c r="I308" s="447">
        <v>28611</v>
      </c>
      <c r="J308" s="447">
        <v>3853</v>
      </c>
      <c r="K308" s="447">
        <v>4241</v>
      </c>
      <c r="L308" s="447">
        <v>64358</v>
      </c>
      <c r="M308" s="447">
        <v>12644</v>
      </c>
      <c r="N308" s="447">
        <v>63185</v>
      </c>
      <c r="O308" s="447">
        <v>58610</v>
      </c>
      <c r="P308" s="447">
        <v>6217</v>
      </c>
      <c r="Q308" s="447" t="s">
        <v>360</v>
      </c>
      <c r="R308" s="447" t="s">
        <v>360</v>
      </c>
      <c r="S308" s="447">
        <v>3289</v>
      </c>
      <c r="T308" s="447">
        <v>3997</v>
      </c>
      <c r="U308" s="447">
        <v>3193</v>
      </c>
      <c r="V308" s="447">
        <v>248</v>
      </c>
      <c r="W308" s="1413">
        <v>10382</v>
      </c>
    </row>
    <row r="309" spans="1:31" s="50" customFormat="1" ht="20.25" customHeight="1" x14ac:dyDescent="0.15">
      <c r="A309" s="1384"/>
      <c r="B309" s="52"/>
      <c r="C309" s="449"/>
      <c r="D309" s="432" t="s">
        <v>465</v>
      </c>
      <c r="E309" s="388" t="s">
        <v>466</v>
      </c>
      <c r="F309" s="447">
        <v>817545</v>
      </c>
      <c r="G309" s="447">
        <v>375539</v>
      </c>
      <c r="H309" s="447">
        <v>73822</v>
      </c>
      <c r="I309" s="447">
        <v>35492</v>
      </c>
      <c r="J309" s="447">
        <v>28179</v>
      </c>
      <c r="K309" s="447">
        <v>15866</v>
      </c>
      <c r="L309" s="447">
        <v>61381</v>
      </c>
      <c r="M309" s="447">
        <v>19530</v>
      </c>
      <c r="N309" s="447">
        <v>86218</v>
      </c>
      <c r="O309" s="447">
        <v>72830</v>
      </c>
      <c r="P309" s="447">
        <v>8529</v>
      </c>
      <c r="Q309" s="447">
        <v>721</v>
      </c>
      <c r="R309" s="447">
        <v>5165</v>
      </c>
      <c r="S309" s="447">
        <v>11694</v>
      </c>
      <c r="T309" s="447">
        <v>5174</v>
      </c>
      <c r="U309" s="447">
        <v>6431</v>
      </c>
      <c r="V309" s="447">
        <v>2938</v>
      </c>
      <c r="W309" s="1413">
        <v>8036</v>
      </c>
    </row>
    <row r="310" spans="1:31" s="50" customFormat="1" ht="20.25" customHeight="1" x14ac:dyDescent="0.15">
      <c r="A310" s="1384"/>
      <c r="B310" s="52"/>
      <c r="C310" s="449"/>
      <c r="D310" s="426"/>
      <c r="E310" s="388" t="s">
        <v>474</v>
      </c>
      <c r="F310" s="447">
        <v>41446</v>
      </c>
      <c r="G310" s="447">
        <v>21678</v>
      </c>
      <c r="H310" s="447" t="s">
        <v>481</v>
      </c>
      <c r="I310" s="447" t="s">
        <v>481</v>
      </c>
      <c r="J310" s="447" t="s">
        <v>481</v>
      </c>
      <c r="K310" s="447" t="s">
        <v>481</v>
      </c>
      <c r="L310" s="447" t="s">
        <v>481</v>
      </c>
      <c r="M310" s="447" t="s">
        <v>360</v>
      </c>
      <c r="N310" s="447">
        <v>3271</v>
      </c>
      <c r="O310" s="447" t="s">
        <v>481</v>
      </c>
      <c r="P310" s="447" t="s">
        <v>481</v>
      </c>
      <c r="Q310" s="447" t="s">
        <v>360</v>
      </c>
      <c r="R310" s="447" t="s">
        <v>360</v>
      </c>
      <c r="S310" s="447" t="s">
        <v>360</v>
      </c>
      <c r="T310" s="447" t="s">
        <v>360</v>
      </c>
      <c r="U310" s="447" t="s">
        <v>481</v>
      </c>
      <c r="V310" s="447" t="s">
        <v>360</v>
      </c>
      <c r="W310" s="1413" t="s">
        <v>481</v>
      </c>
    </row>
    <row r="311" spans="1:31" s="50" customFormat="1" ht="20.25" customHeight="1" x14ac:dyDescent="0.15">
      <c r="A311" s="1384"/>
      <c r="B311" s="52"/>
      <c r="C311" s="449"/>
      <c r="D311" s="426"/>
      <c r="E311" s="388" t="s">
        <v>475</v>
      </c>
      <c r="F311" s="447">
        <v>31583</v>
      </c>
      <c r="G311" s="447">
        <v>19910</v>
      </c>
      <c r="H311" s="447">
        <v>2391</v>
      </c>
      <c r="I311" s="447">
        <v>1118</v>
      </c>
      <c r="J311" s="447">
        <v>535</v>
      </c>
      <c r="K311" s="447">
        <v>453</v>
      </c>
      <c r="L311" s="447">
        <v>2622</v>
      </c>
      <c r="M311" s="447">
        <v>156</v>
      </c>
      <c r="N311" s="447">
        <v>2697</v>
      </c>
      <c r="O311" s="447">
        <v>1524</v>
      </c>
      <c r="P311" s="447">
        <v>99</v>
      </c>
      <c r="Q311" s="447" t="s">
        <v>360</v>
      </c>
      <c r="R311" s="447">
        <v>20</v>
      </c>
      <c r="S311" s="447">
        <v>20</v>
      </c>
      <c r="T311" s="447" t="s">
        <v>481</v>
      </c>
      <c r="U311" s="447" t="s">
        <v>360</v>
      </c>
      <c r="V311" s="447" t="s">
        <v>481</v>
      </c>
      <c r="W311" s="1413">
        <v>11</v>
      </c>
    </row>
    <row r="312" spans="1:31" s="50" customFormat="1" ht="20.25" customHeight="1" x14ac:dyDescent="0.15">
      <c r="A312" s="1384"/>
      <c r="B312" s="52"/>
      <c r="C312" s="449"/>
      <c r="D312" s="426"/>
      <c r="E312" s="388" t="s">
        <v>476</v>
      </c>
      <c r="F312" s="447">
        <v>228815</v>
      </c>
      <c r="G312" s="447">
        <v>82095</v>
      </c>
      <c r="H312" s="447">
        <v>23818</v>
      </c>
      <c r="I312" s="447">
        <v>11763</v>
      </c>
      <c r="J312" s="447">
        <v>10240</v>
      </c>
      <c r="K312" s="447">
        <v>6507</v>
      </c>
      <c r="L312" s="447">
        <v>21131</v>
      </c>
      <c r="M312" s="447">
        <v>6247</v>
      </c>
      <c r="N312" s="447">
        <v>23463</v>
      </c>
      <c r="O312" s="447">
        <v>23702</v>
      </c>
      <c r="P312" s="447">
        <v>2936</v>
      </c>
      <c r="Q312" s="447">
        <v>248</v>
      </c>
      <c r="R312" s="447">
        <v>2697</v>
      </c>
      <c r="S312" s="447">
        <v>6465</v>
      </c>
      <c r="T312" s="447">
        <v>2425</v>
      </c>
      <c r="U312" s="447">
        <v>2171</v>
      </c>
      <c r="V312" s="447">
        <v>1481</v>
      </c>
      <c r="W312" s="1413">
        <v>1424</v>
      </c>
    </row>
    <row r="313" spans="1:31" s="50" customFormat="1" ht="20.25" customHeight="1" x14ac:dyDescent="0.15">
      <c r="A313" s="1384"/>
      <c r="B313" s="52"/>
      <c r="C313" s="449"/>
      <c r="D313" s="426"/>
      <c r="E313" s="388" t="s">
        <v>477</v>
      </c>
      <c r="F313" s="447">
        <v>182138</v>
      </c>
      <c r="G313" s="447">
        <v>102753</v>
      </c>
      <c r="H313" s="447">
        <v>16977</v>
      </c>
      <c r="I313" s="447">
        <v>7914</v>
      </c>
      <c r="J313" s="447">
        <v>5528</v>
      </c>
      <c r="K313" s="447">
        <v>1587</v>
      </c>
      <c r="L313" s="447">
        <v>9335</v>
      </c>
      <c r="M313" s="447">
        <v>1426</v>
      </c>
      <c r="N313" s="447">
        <v>21430</v>
      </c>
      <c r="O313" s="447">
        <v>12068</v>
      </c>
      <c r="P313" s="447">
        <v>334</v>
      </c>
      <c r="Q313" s="447">
        <v>145</v>
      </c>
      <c r="R313" s="447">
        <v>378</v>
      </c>
      <c r="S313" s="447">
        <v>386</v>
      </c>
      <c r="T313" s="447">
        <v>949</v>
      </c>
      <c r="U313" s="447">
        <v>309</v>
      </c>
      <c r="V313" s="447">
        <v>84</v>
      </c>
      <c r="W313" s="1413">
        <v>534</v>
      </c>
    </row>
    <row r="314" spans="1:31" s="50" customFormat="1" ht="20.25" customHeight="1" x14ac:dyDescent="0.15">
      <c r="A314" s="1384"/>
      <c r="B314" s="52"/>
      <c r="C314" s="449"/>
      <c r="D314" s="426"/>
      <c r="E314" s="388" t="s">
        <v>478</v>
      </c>
      <c r="F314" s="447">
        <v>264391</v>
      </c>
      <c r="G314" s="447">
        <v>107570</v>
      </c>
      <c r="H314" s="447" t="s">
        <v>481</v>
      </c>
      <c r="I314" s="447" t="s">
        <v>481</v>
      </c>
      <c r="J314" s="447" t="s">
        <v>481</v>
      </c>
      <c r="K314" s="447" t="s">
        <v>481</v>
      </c>
      <c r="L314" s="447" t="s">
        <v>481</v>
      </c>
      <c r="M314" s="447">
        <v>7120</v>
      </c>
      <c r="N314" s="447">
        <v>31772</v>
      </c>
      <c r="O314" s="447" t="s">
        <v>481</v>
      </c>
      <c r="P314" s="447">
        <v>5130</v>
      </c>
      <c r="Q314" s="447" t="s">
        <v>481</v>
      </c>
      <c r="R314" s="447">
        <v>2070</v>
      </c>
      <c r="S314" s="447">
        <v>4715</v>
      </c>
      <c r="T314" s="447">
        <v>1449</v>
      </c>
      <c r="U314" s="447" t="s">
        <v>481</v>
      </c>
      <c r="V314" s="447">
        <v>1336</v>
      </c>
      <c r="W314" s="1413" t="s">
        <v>481</v>
      </c>
    </row>
    <row r="315" spans="1:31" s="50" customFormat="1" ht="20.25" customHeight="1" x14ac:dyDescent="0.15">
      <c r="A315" s="1400"/>
      <c r="B315" s="103"/>
      <c r="C315" s="452"/>
      <c r="D315" s="453"/>
      <c r="E315" s="407" t="s">
        <v>479</v>
      </c>
      <c r="F315" s="454">
        <v>69173</v>
      </c>
      <c r="G315" s="454">
        <v>41533</v>
      </c>
      <c r="H315" s="454">
        <v>7924</v>
      </c>
      <c r="I315" s="454">
        <v>1397</v>
      </c>
      <c r="J315" s="454">
        <v>391</v>
      </c>
      <c r="K315" s="454">
        <v>1257</v>
      </c>
      <c r="L315" s="454">
        <v>6214</v>
      </c>
      <c r="M315" s="454">
        <v>4580</v>
      </c>
      <c r="N315" s="454">
        <v>3586</v>
      </c>
      <c r="O315" s="454">
        <v>1745</v>
      </c>
      <c r="P315" s="454" t="s">
        <v>481</v>
      </c>
      <c r="Q315" s="454" t="s">
        <v>481</v>
      </c>
      <c r="R315" s="454" t="s">
        <v>360</v>
      </c>
      <c r="S315" s="454">
        <v>107</v>
      </c>
      <c r="T315" s="454" t="s">
        <v>481</v>
      </c>
      <c r="U315" s="454" t="s">
        <v>481</v>
      </c>
      <c r="V315" s="454" t="s">
        <v>481</v>
      </c>
      <c r="W315" s="1431" t="s">
        <v>481</v>
      </c>
    </row>
    <row r="316" spans="1:31" s="50" customFormat="1" ht="20.25" customHeight="1" x14ac:dyDescent="0.15">
      <c r="A316" s="1384" t="s">
        <v>406</v>
      </c>
      <c r="B316" s="52" t="s">
        <v>482</v>
      </c>
      <c r="C316" s="1320" t="s">
        <v>484</v>
      </c>
      <c r="D316" s="380"/>
      <c r="E316" s="386" t="s">
        <v>483</v>
      </c>
      <c r="F316" s="419">
        <v>316600</v>
      </c>
      <c r="G316" s="419">
        <v>111289</v>
      </c>
      <c r="H316" s="419">
        <v>25823</v>
      </c>
      <c r="I316" s="419">
        <v>12016</v>
      </c>
      <c r="J316" s="419">
        <v>11193</v>
      </c>
      <c r="K316" s="419">
        <v>8220</v>
      </c>
      <c r="L316" s="419">
        <v>24388</v>
      </c>
      <c r="M316" s="419">
        <v>12931</v>
      </c>
      <c r="N316" s="419">
        <v>32436</v>
      </c>
      <c r="O316" s="419">
        <v>32813</v>
      </c>
      <c r="P316" s="419">
        <v>7586</v>
      </c>
      <c r="Q316" s="419">
        <v>1029</v>
      </c>
      <c r="R316" s="419">
        <v>5079</v>
      </c>
      <c r="S316" s="419">
        <v>9658</v>
      </c>
      <c r="T316" s="419">
        <v>4634</v>
      </c>
      <c r="U316" s="419">
        <v>5601</v>
      </c>
      <c r="V316" s="419">
        <v>3853</v>
      </c>
      <c r="W316" s="1407">
        <v>8051</v>
      </c>
    </row>
    <row r="317" spans="1:31" s="50" customFormat="1" ht="20.25" customHeight="1" x14ac:dyDescent="0.15">
      <c r="A317" s="1384"/>
      <c r="B317" s="52"/>
      <c r="C317" s="1432" t="s">
        <v>1642</v>
      </c>
      <c r="D317" s="1385"/>
      <c r="E317" s="388" t="s">
        <v>485</v>
      </c>
      <c r="F317" s="389">
        <v>3668</v>
      </c>
      <c r="G317" s="389">
        <v>1694</v>
      </c>
      <c r="H317" s="389">
        <v>374</v>
      </c>
      <c r="I317" s="389">
        <v>122</v>
      </c>
      <c r="J317" s="389">
        <v>70</v>
      </c>
      <c r="K317" s="389">
        <v>35</v>
      </c>
      <c r="L317" s="389">
        <v>376</v>
      </c>
      <c r="M317" s="389">
        <v>99</v>
      </c>
      <c r="N317" s="389">
        <v>365</v>
      </c>
      <c r="O317" s="389">
        <v>314</v>
      </c>
      <c r="P317" s="389">
        <v>50</v>
      </c>
      <c r="Q317" s="389">
        <v>1</v>
      </c>
      <c r="R317" s="389">
        <v>16</v>
      </c>
      <c r="S317" s="389">
        <v>48</v>
      </c>
      <c r="T317" s="389">
        <v>29</v>
      </c>
      <c r="U317" s="389">
        <v>28</v>
      </c>
      <c r="V317" s="389">
        <v>30</v>
      </c>
      <c r="W317" s="1377">
        <v>17</v>
      </c>
    </row>
    <row r="318" spans="1:31" s="50" customFormat="1" ht="20.25" customHeight="1" x14ac:dyDescent="0.15">
      <c r="A318" s="1384"/>
      <c r="B318" s="52"/>
      <c r="C318" s="379"/>
      <c r="D318" s="380"/>
      <c r="E318" s="388" t="s">
        <v>486</v>
      </c>
      <c r="F318" s="389">
        <v>2261</v>
      </c>
      <c r="G318" s="389">
        <v>763</v>
      </c>
      <c r="H318" s="389">
        <v>201</v>
      </c>
      <c r="I318" s="389">
        <v>37</v>
      </c>
      <c r="J318" s="389">
        <v>129</v>
      </c>
      <c r="K318" s="389">
        <v>46</v>
      </c>
      <c r="L318" s="389">
        <v>150</v>
      </c>
      <c r="M318" s="389">
        <v>86</v>
      </c>
      <c r="N318" s="389">
        <v>233</v>
      </c>
      <c r="O318" s="389">
        <v>317</v>
      </c>
      <c r="P318" s="389">
        <v>51</v>
      </c>
      <c r="Q318" s="389">
        <v>5</v>
      </c>
      <c r="R318" s="389">
        <v>43</v>
      </c>
      <c r="S318" s="389">
        <v>97</v>
      </c>
      <c r="T318" s="389">
        <v>33</v>
      </c>
      <c r="U318" s="389">
        <v>36</v>
      </c>
      <c r="V318" s="389">
        <v>13</v>
      </c>
      <c r="W318" s="1377">
        <v>21</v>
      </c>
    </row>
    <row r="319" spans="1:31" s="50" customFormat="1" ht="20.25" customHeight="1" x14ac:dyDescent="0.15">
      <c r="A319" s="1433" t="s">
        <v>1636</v>
      </c>
      <c r="B319" s="103"/>
      <c r="C319" s="1321" t="s">
        <v>1642</v>
      </c>
      <c r="D319" s="415"/>
      <c r="E319" s="407" t="s">
        <v>483</v>
      </c>
      <c r="F319" s="1322">
        <v>318007</v>
      </c>
      <c r="G319" s="1322">
        <v>112220</v>
      </c>
      <c r="H319" s="1322">
        <v>25996</v>
      </c>
      <c r="I319" s="1322">
        <v>12101</v>
      </c>
      <c r="J319" s="1322">
        <v>11134</v>
      </c>
      <c r="K319" s="1322">
        <v>8209</v>
      </c>
      <c r="L319" s="1322">
        <v>24614</v>
      </c>
      <c r="M319" s="1322">
        <v>12944</v>
      </c>
      <c r="N319" s="1322">
        <v>32568</v>
      </c>
      <c r="O319" s="1322">
        <v>32810</v>
      </c>
      <c r="P319" s="1322">
        <v>7585</v>
      </c>
      <c r="Q319" s="1322">
        <v>1025</v>
      </c>
      <c r="R319" s="1322">
        <v>5052</v>
      </c>
      <c r="S319" s="1322">
        <v>9609</v>
      </c>
      <c r="T319" s="1322">
        <v>4630</v>
      </c>
      <c r="U319" s="1322">
        <v>5593</v>
      </c>
      <c r="V319" s="1322">
        <v>3870</v>
      </c>
      <c r="W319" s="1434">
        <v>8047</v>
      </c>
      <c r="AE319" s="62"/>
    </row>
    <row r="320" spans="1:31" s="50" customFormat="1" ht="20.25" customHeight="1" x14ac:dyDescent="0.15">
      <c r="A320" s="1384" t="s">
        <v>1643</v>
      </c>
      <c r="B320" s="52" t="s">
        <v>487</v>
      </c>
      <c r="C320" s="1385" t="s">
        <v>488</v>
      </c>
      <c r="D320" s="1385"/>
      <c r="E320" s="386" t="s">
        <v>489</v>
      </c>
      <c r="F320" s="1298">
        <v>286</v>
      </c>
      <c r="G320" s="1298">
        <v>32</v>
      </c>
      <c r="H320" s="1298">
        <v>22</v>
      </c>
      <c r="I320" s="1298">
        <v>17</v>
      </c>
      <c r="J320" s="1298">
        <v>16</v>
      </c>
      <c r="K320" s="1298">
        <v>14</v>
      </c>
      <c r="L320" s="1298">
        <v>20</v>
      </c>
      <c r="M320" s="1298">
        <v>16</v>
      </c>
      <c r="N320" s="1298">
        <v>22</v>
      </c>
      <c r="O320" s="1298">
        <v>24</v>
      </c>
      <c r="P320" s="1298">
        <v>14</v>
      </c>
      <c r="Q320" s="419">
        <v>8</v>
      </c>
      <c r="R320" s="1298">
        <v>12</v>
      </c>
      <c r="S320" s="1298">
        <v>14</v>
      </c>
      <c r="T320" s="1298">
        <v>14</v>
      </c>
      <c r="U320" s="1298">
        <v>14</v>
      </c>
      <c r="V320" s="1298">
        <v>13</v>
      </c>
      <c r="W320" s="1411">
        <v>14</v>
      </c>
    </row>
    <row r="321" spans="1:31" s="50" customFormat="1" ht="20.25" customHeight="1" x14ac:dyDescent="0.15">
      <c r="A321" s="1384"/>
      <c r="B321" s="52"/>
      <c r="C321" s="1385"/>
      <c r="D321" s="1385"/>
      <c r="E321" s="388" t="s">
        <v>490</v>
      </c>
      <c r="F321" s="1298" t="s">
        <v>360</v>
      </c>
      <c r="G321" s="389" t="s">
        <v>491</v>
      </c>
      <c r="H321" s="389" t="s">
        <v>491</v>
      </c>
      <c r="I321" s="389" t="s">
        <v>491</v>
      </c>
      <c r="J321" s="389" t="s">
        <v>492</v>
      </c>
      <c r="K321" s="389" t="s">
        <v>493</v>
      </c>
      <c r="L321" s="389" t="s">
        <v>494</v>
      </c>
      <c r="M321" s="389" t="s">
        <v>1699</v>
      </c>
      <c r="N321" s="389" t="s">
        <v>495</v>
      </c>
      <c r="O321" s="389" t="s">
        <v>496</v>
      </c>
      <c r="P321" s="389" t="s">
        <v>495</v>
      </c>
      <c r="Q321" s="389" t="s">
        <v>491</v>
      </c>
      <c r="R321" s="389" t="s">
        <v>496</v>
      </c>
      <c r="S321" s="389" t="s">
        <v>1705</v>
      </c>
      <c r="T321" s="389" t="s">
        <v>497</v>
      </c>
      <c r="U321" s="389" t="s">
        <v>491</v>
      </c>
      <c r="V321" s="389" t="s">
        <v>491</v>
      </c>
      <c r="W321" s="1377" t="s">
        <v>1683</v>
      </c>
    </row>
    <row r="322" spans="1:31" s="62" customFormat="1" ht="20.25" customHeight="1" x14ac:dyDescent="0.15">
      <c r="A322" s="1435"/>
      <c r="B322" s="1293"/>
      <c r="C322" s="1389"/>
      <c r="D322" s="1389"/>
      <c r="E322" s="391" t="s">
        <v>498</v>
      </c>
      <c r="F322" s="1323" t="s">
        <v>360</v>
      </c>
      <c r="G322" s="1294">
        <v>44.3</v>
      </c>
      <c r="H322" s="1294">
        <v>60.43</v>
      </c>
      <c r="I322" s="1294" t="s">
        <v>499</v>
      </c>
      <c r="J322" s="1294">
        <v>58.5</v>
      </c>
      <c r="K322" s="1294">
        <v>61.9</v>
      </c>
      <c r="L322" s="1294">
        <v>50.85</v>
      </c>
      <c r="M322" s="1294">
        <v>63.37</v>
      </c>
      <c r="N322" s="1294">
        <v>63.37</v>
      </c>
      <c r="O322" s="1294">
        <v>54.63</v>
      </c>
      <c r="P322" s="1294" t="s">
        <v>500</v>
      </c>
      <c r="Q322" s="1294" t="s">
        <v>500</v>
      </c>
      <c r="R322" s="1294">
        <v>70.709999999999994</v>
      </c>
      <c r="S322" s="1294">
        <v>74.36</v>
      </c>
      <c r="T322" s="1294">
        <v>65.75</v>
      </c>
      <c r="U322" s="1294" t="s">
        <v>500</v>
      </c>
      <c r="V322" s="1294" t="s">
        <v>500</v>
      </c>
      <c r="W322" s="1390">
        <v>68.150000000000006</v>
      </c>
      <c r="AE322" s="50"/>
    </row>
    <row r="323" spans="1:31" s="50" customFormat="1" ht="20.25" customHeight="1" x14ac:dyDescent="0.15">
      <c r="A323" s="1384" t="s">
        <v>1644</v>
      </c>
      <c r="B323" s="52"/>
      <c r="C323" s="432" t="s">
        <v>501</v>
      </c>
      <c r="D323" s="397"/>
      <c r="E323" s="388" t="s">
        <v>340</v>
      </c>
      <c r="F323" s="430">
        <v>298790</v>
      </c>
      <c r="G323" s="430">
        <v>101054</v>
      </c>
      <c r="H323" s="430">
        <v>25489</v>
      </c>
      <c r="I323" s="430">
        <v>11253</v>
      </c>
      <c r="J323" s="430">
        <v>12095</v>
      </c>
      <c r="K323" s="430">
        <v>8547</v>
      </c>
      <c r="L323" s="430">
        <v>27232</v>
      </c>
      <c r="M323" s="430">
        <v>10500</v>
      </c>
      <c r="N323" s="430">
        <v>31046</v>
      </c>
      <c r="O323" s="430">
        <v>35219</v>
      </c>
      <c r="P323" s="430">
        <v>7218</v>
      </c>
      <c r="Q323" s="430">
        <v>933</v>
      </c>
      <c r="R323" s="430">
        <v>3860</v>
      </c>
      <c r="S323" s="430">
        <v>8079</v>
      </c>
      <c r="T323" s="430">
        <v>3649</v>
      </c>
      <c r="U323" s="430">
        <v>4054</v>
      </c>
      <c r="V323" s="430">
        <v>3160</v>
      </c>
      <c r="W323" s="1392">
        <v>5402</v>
      </c>
    </row>
    <row r="324" spans="1:31" s="50" customFormat="1" ht="20.25" customHeight="1" x14ac:dyDescent="0.15">
      <c r="A324" s="1393"/>
      <c r="B324" s="52"/>
      <c r="C324" s="379"/>
      <c r="D324" s="395"/>
      <c r="E324" s="388" t="s">
        <v>339</v>
      </c>
      <c r="F324" s="430">
        <v>317842</v>
      </c>
      <c r="G324" s="430">
        <v>109116</v>
      </c>
      <c r="H324" s="430">
        <v>26168</v>
      </c>
      <c r="I324" s="430">
        <v>11592</v>
      </c>
      <c r="J324" s="430">
        <v>13164</v>
      </c>
      <c r="K324" s="430">
        <v>9334</v>
      </c>
      <c r="L324" s="430">
        <v>28797</v>
      </c>
      <c r="M324" s="430">
        <v>11605</v>
      </c>
      <c r="N324" s="430">
        <v>32257</v>
      </c>
      <c r="O324" s="430">
        <v>37828</v>
      </c>
      <c r="P324" s="430">
        <v>7613</v>
      </c>
      <c r="Q324" s="430">
        <v>1006</v>
      </c>
      <c r="R324" s="430">
        <v>4170</v>
      </c>
      <c r="S324" s="430">
        <v>8583</v>
      </c>
      <c r="T324" s="430">
        <v>3762</v>
      </c>
      <c r="U324" s="430">
        <v>3922</v>
      </c>
      <c r="V324" s="430">
        <v>3171</v>
      </c>
      <c r="W324" s="1392">
        <v>5754</v>
      </c>
    </row>
    <row r="325" spans="1:31" s="50" customFormat="1" ht="20.25" customHeight="1" x14ac:dyDescent="0.15">
      <c r="A325" s="1384" t="s">
        <v>1645</v>
      </c>
      <c r="B325" s="52"/>
      <c r="C325" s="432" t="s">
        <v>503</v>
      </c>
      <c r="D325" s="397"/>
      <c r="E325" s="388" t="s">
        <v>291</v>
      </c>
      <c r="F325" s="447">
        <v>7794</v>
      </c>
      <c r="G325" s="430">
        <v>2229</v>
      </c>
      <c r="H325" s="430">
        <v>1017</v>
      </c>
      <c r="I325" s="430">
        <v>291</v>
      </c>
      <c r="J325" s="430">
        <v>356</v>
      </c>
      <c r="K325" s="430">
        <v>240</v>
      </c>
      <c r="L325" s="430">
        <v>412</v>
      </c>
      <c r="M325" s="430">
        <v>313</v>
      </c>
      <c r="N325" s="430">
        <v>595</v>
      </c>
      <c r="O325" s="430">
        <v>815</v>
      </c>
      <c r="P325" s="430">
        <v>250</v>
      </c>
      <c r="Q325" s="430">
        <v>67</v>
      </c>
      <c r="R325" s="430">
        <v>210</v>
      </c>
      <c r="S325" s="430">
        <v>235</v>
      </c>
      <c r="T325" s="430">
        <v>165</v>
      </c>
      <c r="U325" s="430">
        <v>191</v>
      </c>
      <c r="V325" s="430">
        <v>174</v>
      </c>
      <c r="W325" s="1392">
        <v>234</v>
      </c>
    </row>
    <row r="326" spans="1:31" s="50" customFormat="1" ht="20.25" customHeight="1" x14ac:dyDescent="0.15">
      <c r="A326" s="1400"/>
      <c r="B326" s="103"/>
      <c r="C326" s="405"/>
      <c r="D326" s="455"/>
      <c r="E326" s="407" t="s">
        <v>504</v>
      </c>
      <c r="F326" s="448">
        <v>4340</v>
      </c>
      <c r="G326" s="1324">
        <v>1214</v>
      </c>
      <c r="H326" s="1324">
        <v>367</v>
      </c>
      <c r="I326" s="1324">
        <v>206</v>
      </c>
      <c r="J326" s="1324">
        <v>219</v>
      </c>
      <c r="K326" s="1324">
        <v>151</v>
      </c>
      <c r="L326" s="1324">
        <v>279</v>
      </c>
      <c r="M326" s="1324">
        <v>218</v>
      </c>
      <c r="N326" s="1324">
        <v>366</v>
      </c>
      <c r="O326" s="1324">
        <v>391</v>
      </c>
      <c r="P326" s="1324">
        <v>109</v>
      </c>
      <c r="Q326" s="1324">
        <v>44</v>
      </c>
      <c r="R326" s="1324">
        <v>114</v>
      </c>
      <c r="S326" s="1324">
        <v>168</v>
      </c>
      <c r="T326" s="1324">
        <v>105</v>
      </c>
      <c r="U326" s="1324">
        <v>120</v>
      </c>
      <c r="V326" s="1324">
        <v>133</v>
      </c>
      <c r="W326" s="1436">
        <v>136</v>
      </c>
    </row>
    <row r="327" spans="1:31" s="50" customFormat="1" ht="20.25" customHeight="1" x14ac:dyDescent="0.15">
      <c r="A327" s="1384" t="s">
        <v>1646</v>
      </c>
      <c r="B327" s="52" t="s">
        <v>505</v>
      </c>
      <c r="C327" s="1385" t="s">
        <v>506</v>
      </c>
      <c r="D327" s="404" t="s">
        <v>352</v>
      </c>
      <c r="E327" s="386" t="s">
        <v>507</v>
      </c>
      <c r="F327" s="1316">
        <v>2569</v>
      </c>
      <c r="G327" s="1316">
        <v>769</v>
      </c>
      <c r="H327" s="1316">
        <v>91</v>
      </c>
      <c r="I327" s="1316">
        <v>82</v>
      </c>
      <c r="J327" s="1316">
        <v>104</v>
      </c>
      <c r="K327" s="1316">
        <v>73</v>
      </c>
      <c r="L327" s="1316">
        <v>400</v>
      </c>
      <c r="M327" s="1316">
        <v>99</v>
      </c>
      <c r="N327" s="1316">
        <v>322</v>
      </c>
      <c r="O327" s="1316">
        <v>384</v>
      </c>
      <c r="P327" s="1316">
        <v>62</v>
      </c>
      <c r="Q327" s="1316">
        <v>12</v>
      </c>
      <c r="R327" s="1316">
        <v>18</v>
      </c>
      <c r="S327" s="1316">
        <v>71</v>
      </c>
      <c r="T327" s="1316">
        <v>17</v>
      </c>
      <c r="U327" s="1316">
        <v>15</v>
      </c>
      <c r="V327" s="1316">
        <v>13</v>
      </c>
      <c r="W327" s="1428">
        <v>37</v>
      </c>
    </row>
    <row r="328" spans="1:31" s="50" customFormat="1" ht="20.25" customHeight="1" x14ac:dyDescent="0.15">
      <c r="A328" s="1384"/>
      <c r="B328" s="52"/>
      <c r="C328" s="1385"/>
      <c r="D328" s="404"/>
      <c r="E328" s="388" t="s">
        <v>508</v>
      </c>
      <c r="F328" s="447">
        <v>210</v>
      </c>
      <c r="G328" s="447">
        <v>74</v>
      </c>
      <c r="H328" s="447">
        <v>19</v>
      </c>
      <c r="I328" s="447">
        <v>17</v>
      </c>
      <c r="J328" s="447">
        <v>10</v>
      </c>
      <c r="K328" s="447">
        <v>3</v>
      </c>
      <c r="L328" s="447">
        <v>6</v>
      </c>
      <c r="M328" s="447">
        <v>6</v>
      </c>
      <c r="N328" s="447">
        <v>21</v>
      </c>
      <c r="O328" s="447">
        <v>16</v>
      </c>
      <c r="P328" s="468" t="s">
        <v>357</v>
      </c>
      <c r="Q328" s="468" t="s">
        <v>357</v>
      </c>
      <c r="R328" s="468" t="s">
        <v>357</v>
      </c>
      <c r="S328" s="468" t="s">
        <v>357</v>
      </c>
      <c r="T328" s="468" t="s">
        <v>357</v>
      </c>
      <c r="U328" s="468" t="s">
        <v>357</v>
      </c>
      <c r="V328" s="468" t="s">
        <v>357</v>
      </c>
      <c r="W328" s="1437" t="s">
        <v>357</v>
      </c>
    </row>
    <row r="329" spans="1:31" s="50" customFormat="1" ht="20.25" customHeight="1" x14ac:dyDescent="0.15">
      <c r="A329" s="1384"/>
      <c r="B329" s="52"/>
      <c r="C329" s="1385"/>
      <c r="D329" s="404"/>
      <c r="E329" s="388" t="s">
        <v>509</v>
      </c>
      <c r="F329" s="447">
        <v>40</v>
      </c>
      <c r="G329" s="447">
        <v>14</v>
      </c>
      <c r="H329" s="447">
        <v>0</v>
      </c>
      <c r="I329" s="447">
        <v>2</v>
      </c>
      <c r="J329" s="447">
        <v>3</v>
      </c>
      <c r="K329" s="447">
        <v>1</v>
      </c>
      <c r="L329" s="447">
        <v>2</v>
      </c>
      <c r="M329" s="447">
        <v>0</v>
      </c>
      <c r="N329" s="447">
        <v>2</v>
      </c>
      <c r="O329" s="447">
        <v>4</v>
      </c>
      <c r="P329" s="468" t="s">
        <v>357</v>
      </c>
      <c r="Q329" s="468" t="s">
        <v>357</v>
      </c>
      <c r="R329" s="468" t="s">
        <v>357</v>
      </c>
      <c r="S329" s="468" t="s">
        <v>357</v>
      </c>
      <c r="T329" s="468" t="s">
        <v>357</v>
      </c>
      <c r="U329" s="468" t="s">
        <v>357</v>
      </c>
      <c r="V329" s="468" t="s">
        <v>357</v>
      </c>
      <c r="W329" s="1437" t="s">
        <v>357</v>
      </c>
    </row>
    <row r="330" spans="1:31" s="50" customFormat="1" ht="20.25" customHeight="1" x14ac:dyDescent="0.15">
      <c r="A330" s="1384"/>
      <c r="B330" s="52"/>
      <c r="C330" s="1385"/>
      <c r="D330" s="404"/>
      <c r="E330" s="388" t="s">
        <v>510</v>
      </c>
      <c r="F330" s="447">
        <v>617</v>
      </c>
      <c r="G330" s="447">
        <v>184</v>
      </c>
      <c r="H330" s="447">
        <v>5</v>
      </c>
      <c r="I330" s="447">
        <v>5</v>
      </c>
      <c r="J330" s="447">
        <v>37</v>
      </c>
      <c r="K330" s="447">
        <v>39</v>
      </c>
      <c r="L330" s="447">
        <v>57</v>
      </c>
      <c r="M330" s="447">
        <v>25</v>
      </c>
      <c r="N330" s="447">
        <v>74</v>
      </c>
      <c r="O330" s="447">
        <v>134</v>
      </c>
      <c r="P330" s="468" t="s">
        <v>357</v>
      </c>
      <c r="Q330" s="468" t="s">
        <v>357</v>
      </c>
      <c r="R330" s="468" t="s">
        <v>357</v>
      </c>
      <c r="S330" s="468" t="s">
        <v>357</v>
      </c>
      <c r="T330" s="468" t="s">
        <v>357</v>
      </c>
      <c r="U330" s="468" t="s">
        <v>357</v>
      </c>
      <c r="V330" s="468" t="s">
        <v>357</v>
      </c>
      <c r="W330" s="1437" t="s">
        <v>357</v>
      </c>
    </row>
    <row r="331" spans="1:31" s="50" customFormat="1" ht="20.25" customHeight="1" x14ac:dyDescent="0.15">
      <c r="A331" s="1384"/>
      <c r="B331" s="52"/>
      <c r="C331" s="1385"/>
      <c r="D331" s="404"/>
      <c r="E331" s="388" t="s">
        <v>511</v>
      </c>
      <c r="F331" s="447">
        <v>91</v>
      </c>
      <c r="G331" s="447">
        <v>26</v>
      </c>
      <c r="H331" s="447">
        <v>3</v>
      </c>
      <c r="I331" s="447">
        <v>11</v>
      </c>
      <c r="J331" s="447">
        <v>3</v>
      </c>
      <c r="K331" s="447">
        <v>0</v>
      </c>
      <c r="L331" s="447">
        <v>11</v>
      </c>
      <c r="M331" s="447">
        <v>0</v>
      </c>
      <c r="N331" s="447">
        <v>14</v>
      </c>
      <c r="O331" s="447">
        <v>3</v>
      </c>
      <c r="P331" s="468" t="s">
        <v>357</v>
      </c>
      <c r="Q331" s="468" t="s">
        <v>357</v>
      </c>
      <c r="R331" s="468" t="s">
        <v>357</v>
      </c>
      <c r="S331" s="468" t="s">
        <v>357</v>
      </c>
      <c r="T331" s="468" t="s">
        <v>357</v>
      </c>
      <c r="U331" s="468" t="s">
        <v>357</v>
      </c>
      <c r="V331" s="468" t="s">
        <v>357</v>
      </c>
      <c r="W331" s="1437" t="s">
        <v>357</v>
      </c>
    </row>
    <row r="332" spans="1:31" s="50" customFormat="1" ht="20.25" customHeight="1" x14ac:dyDescent="0.15">
      <c r="A332" s="1384"/>
      <c r="B332" s="52"/>
      <c r="C332" s="1385"/>
      <c r="D332" s="404"/>
      <c r="E332" s="388" t="s">
        <v>512</v>
      </c>
      <c r="F332" s="447">
        <v>57</v>
      </c>
      <c r="G332" s="447">
        <v>17</v>
      </c>
      <c r="H332" s="447">
        <v>2</v>
      </c>
      <c r="I332" s="447">
        <v>2</v>
      </c>
      <c r="J332" s="447">
        <v>6</v>
      </c>
      <c r="K332" s="447">
        <v>2</v>
      </c>
      <c r="L332" s="447">
        <v>3</v>
      </c>
      <c r="M332" s="447">
        <v>3</v>
      </c>
      <c r="N332" s="447">
        <v>5</v>
      </c>
      <c r="O332" s="447">
        <v>8</v>
      </c>
      <c r="P332" s="468" t="s">
        <v>357</v>
      </c>
      <c r="Q332" s="468" t="s">
        <v>357</v>
      </c>
      <c r="R332" s="468" t="s">
        <v>357</v>
      </c>
      <c r="S332" s="468" t="s">
        <v>357</v>
      </c>
      <c r="T332" s="468" t="s">
        <v>357</v>
      </c>
      <c r="U332" s="468" t="s">
        <v>357</v>
      </c>
      <c r="V332" s="468" t="s">
        <v>357</v>
      </c>
      <c r="W332" s="1437" t="s">
        <v>357</v>
      </c>
    </row>
    <row r="333" spans="1:31" s="50" customFormat="1" ht="20.25" customHeight="1" x14ac:dyDescent="0.15">
      <c r="A333" s="1384"/>
      <c r="B333" s="52"/>
      <c r="C333" s="1385"/>
      <c r="D333" s="404"/>
      <c r="E333" s="388" t="s">
        <v>513</v>
      </c>
      <c r="F333" s="447">
        <v>88</v>
      </c>
      <c r="G333" s="447">
        <v>24</v>
      </c>
      <c r="H333" s="447">
        <v>5</v>
      </c>
      <c r="I333" s="447">
        <v>1</v>
      </c>
      <c r="J333" s="447">
        <v>3</v>
      </c>
      <c r="K333" s="447">
        <v>0</v>
      </c>
      <c r="L333" s="447">
        <v>6</v>
      </c>
      <c r="M333" s="447">
        <v>5</v>
      </c>
      <c r="N333" s="447">
        <v>37</v>
      </c>
      <c r="O333" s="447">
        <v>4</v>
      </c>
      <c r="P333" s="468" t="s">
        <v>357</v>
      </c>
      <c r="Q333" s="468" t="s">
        <v>357</v>
      </c>
      <c r="R333" s="468" t="s">
        <v>357</v>
      </c>
      <c r="S333" s="468" t="s">
        <v>357</v>
      </c>
      <c r="T333" s="468" t="s">
        <v>357</v>
      </c>
      <c r="U333" s="468" t="s">
        <v>357</v>
      </c>
      <c r="V333" s="468" t="s">
        <v>357</v>
      </c>
      <c r="W333" s="1437" t="s">
        <v>357</v>
      </c>
    </row>
    <row r="334" spans="1:31" s="50" customFormat="1" ht="20.25" customHeight="1" x14ac:dyDescent="0.15">
      <c r="A334" s="1384"/>
      <c r="B334" s="52"/>
      <c r="C334" s="1385"/>
      <c r="D334" s="404"/>
      <c r="E334" s="388" t="s">
        <v>514</v>
      </c>
      <c r="F334" s="447">
        <v>128</v>
      </c>
      <c r="G334" s="447">
        <v>62</v>
      </c>
      <c r="H334" s="447">
        <v>5</v>
      </c>
      <c r="I334" s="447">
        <v>4</v>
      </c>
      <c r="J334" s="447">
        <v>2</v>
      </c>
      <c r="K334" s="447">
        <v>3</v>
      </c>
      <c r="L334" s="447">
        <v>10</v>
      </c>
      <c r="M334" s="447">
        <v>2</v>
      </c>
      <c r="N334" s="447">
        <v>9</v>
      </c>
      <c r="O334" s="447">
        <v>24</v>
      </c>
      <c r="P334" s="468" t="s">
        <v>357</v>
      </c>
      <c r="Q334" s="468" t="s">
        <v>357</v>
      </c>
      <c r="R334" s="468" t="s">
        <v>357</v>
      </c>
      <c r="S334" s="468" t="s">
        <v>357</v>
      </c>
      <c r="T334" s="468" t="s">
        <v>357</v>
      </c>
      <c r="U334" s="468" t="s">
        <v>357</v>
      </c>
      <c r="V334" s="468" t="s">
        <v>357</v>
      </c>
      <c r="W334" s="1437" t="s">
        <v>357</v>
      </c>
    </row>
    <row r="335" spans="1:31" s="50" customFormat="1" ht="20.25" customHeight="1" x14ac:dyDescent="0.15">
      <c r="A335" s="1384"/>
      <c r="B335" s="52"/>
      <c r="C335" s="1385"/>
      <c r="D335" s="404"/>
      <c r="E335" s="388" t="s">
        <v>515</v>
      </c>
      <c r="F335" s="447">
        <v>66</v>
      </c>
      <c r="G335" s="447">
        <v>24</v>
      </c>
      <c r="H335" s="447">
        <v>2</v>
      </c>
      <c r="I335" s="447">
        <v>2</v>
      </c>
      <c r="J335" s="447">
        <v>0</v>
      </c>
      <c r="K335" s="447">
        <v>1</v>
      </c>
      <c r="L335" s="447">
        <v>6</v>
      </c>
      <c r="M335" s="447">
        <v>2</v>
      </c>
      <c r="N335" s="447">
        <v>8</v>
      </c>
      <c r="O335" s="447">
        <v>18</v>
      </c>
      <c r="P335" s="468" t="s">
        <v>357</v>
      </c>
      <c r="Q335" s="468" t="s">
        <v>357</v>
      </c>
      <c r="R335" s="468" t="s">
        <v>357</v>
      </c>
      <c r="S335" s="468" t="s">
        <v>357</v>
      </c>
      <c r="T335" s="468" t="s">
        <v>357</v>
      </c>
      <c r="U335" s="468" t="s">
        <v>357</v>
      </c>
      <c r="V335" s="468" t="s">
        <v>357</v>
      </c>
      <c r="W335" s="1437" t="s">
        <v>357</v>
      </c>
    </row>
    <row r="336" spans="1:31" s="50" customFormat="1" ht="20.25" customHeight="1" x14ac:dyDescent="0.15">
      <c r="A336" s="1384"/>
      <c r="B336" s="52"/>
      <c r="C336" s="1385"/>
      <c r="D336" s="404"/>
      <c r="E336" s="388" t="s">
        <v>516</v>
      </c>
      <c r="F336" s="447">
        <v>10</v>
      </c>
      <c r="G336" s="447">
        <v>4</v>
      </c>
      <c r="H336" s="447">
        <v>2</v>
      </c>
      <c r="I336" s="447">
        <v>1</v>
      </c>
      <c r="J336" s="447">
        <v>0</v>
      </c>
      <c r="K336" s="447">
        <v>0</v>
      </c>
      <c r="L336" s="447">
        <v>1</v>
      </c>
      <c r="M336" s="447">
        <v>0</v>
      </c>
      <c r="N336" s="447">
        <v>1</v>
      </c>
      <c r="O336" s="447">
        <v>1</v>
      </c>
      <c r="P336" s="468" t="s">
        <v>357</v>
      </c>
      <c r="Q336" s="468" t="s">
        <v>357</v>
      </c>
      <c r="R336" s="468" t="s">
        <v>357</v>
      </c>
      <c r="S336" s="468" t="s">
        <v>357</v>
      </c>
      <c r="T336" s="468" t="s">
        <v>357</v>
      </c>
      <c r="U336" s="468" t="s">
        <v>357</v>
      </c>
      <c r="V336" s="468" t="s">
        <v>357</v>
      </c>
      <c r="W336" s="1437" t="s">
        <v>357</v>
      </c>
    </row>
    <row r="337" spans="1:23" s="50" customFormat="1" ht="20.25" customHeight="1" x14ac:dyDescent="0.15">
      <c r="A337" s="1384"/>
      <c r="B337" s="52"/>
      <c r="C337" s="1385"/>
      <c r="D337" s="404"/>
      <c r="E337" s="388" t="s">
        <v>517</v>
      </c>
      <c r="F337" s="447">
        <v>153</v>
      </c>
      <c r="G337" s="447">
        <v>49</v>
      </c>
      <c r="H337" s="447">
        <v>5</v>
      </c>
      <c r="I337" s="447">
        <v>3</v>
      </c>
      <c r="J337" s="447">
        <v>5</v>
      </c>
      <c r="K337" s="447">
        <v>1</v>
      </c>
      <c r="L337" s="447">
        <v>20</v>
      </c>
      <c r="M337" s="447">
        <v>5</v>
      </c>
      <c r="N337" s="447">
        <v>29</v>
      </c>
      <c r="O337" s="447">
        <v>21</v>
      </c>
      <c r="P337" s="468" t="s">
        <v>357</v>
      </c>
      <c r="Q337" s="468" t="s">
        <v>357</v>
      </c>
      <c r="R337" s="468" t="s">
        <v>357</v>
      </c>
      <c r="S337" s="468" t="s">
        <v>357</v>
      </c>
      <c r="T337" s="468" t="s">
        <v>357</v>
      </c>
      <c r="U337" s="468" t="s">
        <v>357</v>
      </c>
      <c r="V337" s="468" t="s">
        <v>357</v>
      </c>
      <c r="W337" s="1437" t="s">
        <v>357</v>
      </c>
    </row>
    <row r="338" spans="1:23" s="50" customFormat="1" ht="20.25" customHeight="1" x14ac:dyDescent="0.15">
      <c r="A338" s="1384"/>
      <c r="B338" s="52"/>
      <c r="C338" s="1385"/>
      <c r="D338" s="404"/>
      <c r="E338" s="388" t="s">
        <v>518</v>
      </c>
      <c r="F338" s="447">
        <v>9</v>
      </c>
      <c r="G338" s="447">
        <v>5</v>
      </c>
      <c r="H338" s="447">
        <v>0</v>
      </c>
      <c r="I338" s="447">
        <v>0</v>
      </c>
      <c r="J338" s="447">
        <v>0</v>
      </c>
      <c r="K338" s="447">
        <v>0</v>
      </c>
      <c r="L338" s="447">
        <v>1</v>
      </c>
      <c r="M338" s="447">
        <v>0</v>
      </c>
      <c r="N338" s="447">
        <v>1</v>
      </c>
      <c r="O338" s="447">
        <v>0</v>
      </c>
      <c r="P338" s="468" t="s">
        <v>357</v>
      </c>
      <c r="Q338" s="468" t="s">
        <v>357</v>
      </c>
      <c r="R338" s="468" t="s">
        <v>357</v>
      </c>
      <c r="S338" s="468" t="s">
        <v>357</v>
      </c>
      <c r="T338" s="468" t="s">
        <v>357</v>
      </c>
      <c r="U338" s="468" t="s">
        <v>357</v>
      </c>
      <c r="V338" s="468" t="s">
        <v>357</v>
      </c>
      <c r="W338" s="1437" t="s">
        <v>357</v>
      </c>
    </row>
    <row r="339" spans="1:23" s="50" customFormat="1" ht="20.25" customHeight="1" x14ac:dyDescent="0.15">
      <c r="A339" s="1384"/>
      <c r="B339" s="52"/>
      <c r="C339" s="1385"/>
      <c r="D339" s="404"/>
      <c r="E339" s="388" t="s">
        <v>519</v>
      </c>
      <c r="F339" s="447">
        <v>4</v>
      </c>
      <c r="G339" s="447">
        <v>1</v>
      </c>
      <c r="H339" s="447">
        <v>0</v>
      </c>
      <c r="I339" s="447">
        <v>0</v>
      </c>
      <c r="J339" s="447">
        <v>0</v>
      </c>
      <c r="K339" s="447">
        <v>0</v>
      </c>
      <c r="L339" s="447">
        <v>0</v>
      </c>
      <c r="M339" s="447">
        <v>1</v>
      </c>
      <c r="N339" s="447">
        <v>0</v>
      </c>
      <c r="O339" s="447">
        <v>0</v>
      </c>
      <c r="P339" s="468" t="s">
        <v>357</v>
      </c>
      <c r="Q339" s="468" t="s">
        <v>357</v>
      </c>
      <c r="R339" s="468" t="s">
        <v>357</v>
      </c>
      <c r="S339" s="468" t="s">
        <v>357</v>
      </c>
      <c r="T339" s="468" t="s">
        <v>357</v>
      </c>
      <c r="U339" s="468" t="s">
        <v>357</v>
      </c>
      <c r="V339" s="468" t="s">
        <v>357</v>
      </c>
      <c r="W339" s="1437" t="s">
        <v>357</v>
      </c>
    </row>
    <row r="340" spans="1:23" s="50" customFormat="1" ht="20.25" customHeight="1" x14ac:dyDescent="0.15">
      <c r="A340" s="1384"/>
      <c r="B340" s="52"/>
      <c r="C340" s="1385"/>
      <c r="D340" s="404"/>
      <c r="E340" s="388" t="s">
        <v>520</v>
      </c>
      <c r="F340" s="447">
        <v>106</v>
      </c>
      <c r="G340" s="447">
        <v>22</v>
      </c>
      <c r="H340" s="447">
        <v>9</v>
      </c>
      <c r="I340" s="447">
        <v>4</v>
      </c>
      <c r="J340" s="447">
        <v>5</v>
      </c>
      <c r="K340" s="447">
        <v>4</v>
      </c>
      <c r="L340" s="447">
        <v>5</v>
      </c>
      <c r="M340" s="447">
        <v>7</v>
      </c>
      <c r="N340" s="447">
        <v>17</v>
      </c>
      <c r="O340" s="447">
        <v>16</v>
      </c>
      <c r="P340" s="468" t="s">
        <v>357</v>
      </c>
      <c r="Q340" s="468" t="s">
        <v>357</v>
      </c>
      <c r="R340" s="468" t="s">
        <v>357</v>
      </c>
      <c r="S340" s="468" t="s">
        <v>357</v>
      </c>
      <c r="T340" s="468" t="s">
        <v>357</v>
      </c>
      <c r="U340" s="468" t="s">
        <v>357</v>
      </c>
      <c r="V340" s="468" t="s">
        <v>357</v>
      </c>
      <c r="W340" s="1437" t="s">
        <v>357</v>
      </c>
    </row>
    <row r="341" spans="1:23" s="50" customFormat="1" ht="20.25" customHeight="1" x14ac:dyDescent="0.15">
      <c r="A341" s="1384"/>
      <c r="B341" s="52"/>
      <c r="C341" s="1385"/>
      <c r="D341" s="404"/>
      <c r="E341" s="388" t="s">
        <v>521</v>
      </c>
      <c r="F341" s="447">
        <v>33</v>
      </c>
      <c r="G341" s="447">
        <v>12</v>
      </c>
      <c r="H341" s="447">
        <v>2</v>
      </c>
      <c r="I341" s="447">
        <v>1</v>
      </c>
      <c r="J341" s="447">
        <v>0</v>
      </c>
      <c r="K341" s="447">
        <v>2</v>
      </c>
      <c r="L341" s="447">
        <v>1</v>
      </c>
      <c r="M341" s="447">
        <v>1</v>
      </c>
      <c r="N341" s="447">
        <v>8</v>
      </c>
      <c r="O341" s="447">
        <v>5</v>
      </c>
      <c r="P341" s="468" t="s">
        <v>357</v>
      </c>
      <c r="Q341" s="468" t="s">
        <v>357</v>
      </c>
      <c r="R341" s="468" t="s">
        <v>357</v>
      </c>
      <c r="S341" s="468" t="s">
        <v>357</v>
      </c>
      <c r="T341" s="468" t="s">
        <v>357</v>
      </c>
      <c r="U341" s="468" t="s">
        <v>357</v>
      </c>
      <c r="V341" s="468" t="s">
        <v>357</v>
      </c>
      <c r="W341" s="1437" t="s">
        <v>357</v>
      </c>
    </row>
    <row r="342" spans="1:23" s="50" customFormat="1" ht="20.25" customHeight="1" x14ac:dyDescent="0.15">
      <c r="A342" s="1384"/>
      <c r="B342" s="52"/>
      <c r="C342" s="1385"/>
      <c r="D342" s="404"/>
      <c r="E342" s="388" t="s">
        <v>522</v>
      </c>
      <c r="F342" s="447">
        <v>27</v>
      </c>
      <c r="G342" s="447">
        <v>5</v>
      </c>
      <c r="H342" s="447">
        <v>1</v>
      </c>
      <c r="I342" s="447">
        <v>0</v>
      </c>
      <c r="J342" s="447">
        <v>0</v>
      </c>
      <c r="K342" s="447">
        <v>1</v>
      </c>
      <c r="L342" s="447">
        <v>4</v>
      </c>
      <c r="M342" s="447">
        <v>2</v>
      </c>
      <c r="N342" s="447">
        <v>6</v>
      </c>
      <c r="O342" s="447">
        <v>6</v>
      </c>
      <c r="P342" s="468" t="s">
        <v>357</v>
      </c>
      <c r="Q342" s="468" t="s">
        <v>357</v>
      </c>
      <c r="R342" s="468" t="s">
        <v>357</v>
      </c>
      <c r="S342" s="468" t="s">
        <v>357</v>
      </c>
      <c r="T342" s="468" t="s">
        <v>357</v>
      </c>
      <c r="U342" s="468" t="s">
        <v>357</v>
      </c>
      <c r="V342" s="468" t="s">
        <v>357</v>
      </c>
      <c r="W342" s="1437" t="s">
        <v>357</v>
      </c>
    </row>
    <row r="343" spans="1:23" s="50" customFormat="1" ht="20.25" customHeight="1" x14ac:dyDescent="0.15">
      <c r="A343" s="1384"/>
      <c r="B343" s="52"/>
      <c r="C343" s="1385"/>
      <c r="D343" s="404"/>
      <c r="E343" s="388" t="s">
        <v>523</v>
      </c>
      <c r="F343" s="447">
        <v>204</v>
      </c>
      <c r="G343" s="447">
        <v>67</v>
      </c>
      <c r="H343" s="447">
        <v>8</v>
      </c>
      <c r="I343" s="447">
        <v>1</v>
      </c>
      <c r="J343" s="447">
        <v>9</v>
      </c>
      <c r="K343" s="447">
        <v>2</v>
      </c>
      <c r="L343" s="447">
        <v>29</v>
      </c>
      <c r="M343" s="447">
        <v>9</v>
      </c>
      <c r="N343" s="447">
        <v>23</v>
      </c>
      <c r="O343" s="447">
        <v>42</v>
      </c>
      <c r="P343" s="468" t="s">
        <v>357</v>
      </c>
      <c r="Q343" s="468" t="s">
        <v>357</v>
      </c>
      <c r="R343" s="468" t="s">
        <v>357</v>
      </c>
      <c r="S343" s="468" t="s">
        <v>357</v>
      </c>
      <c r="T343" s="468" t="s">
        <v>357</v>
      </c>
      <c r="U343" s="468" t="s">
        <v>357</v>
      </c>
      <c r="V343" s="468" t="s">
        <v>357</v>
      </c>
      <c r="W343" s="1437" t="s">
        <v>357</v>
      </c>
    </row>
    <row r="344" spans="1:23" s="50" customFormat="1" ht="20.25" customHeight="1" x14ac:dyDescent="0.15">
      <c r="A344" s="1384"/>
      <c r="B344" s="52"/>
      <c r="C344" s="1385"/>
      <c r="D344" s="404"/>
      <c r="E344" s="388" t="s">
        <v>524</v>
      </c>
      <c r="F344" s="447">
        <v>49</v>
      </c>
      <c r="G344" s="447">
        <v>18</v>
      </c>
      <c r="H344" s="447">
        <v>1</v>
      </c>
      <c r="I344" s="447">
        <v>0</v>
      </c>
      <c r="J344" s="447">
        <v>1</v>
      </c>
      <c r="K344" s="447">
        <v>1</v>
      </c>
      <c r="L344" s="447">
        <v>8</v>
      </c>
      <c r="M344" s="447">
        <v>2</v>
      </c>
      <c r="N344" s="447">
        <v>4</v>
      </c>
      <c r="O344" s="447">
        <v>8</v>
      </c>
      <c r="P344" s="468" t="s">
        <v>357</v>
      </c>
      <c r="Q344" s="468" t="s">
        <v>357</v>
      </c>
      <c r="R344" s="468" t="s">
        <v>357</v>
      </c>
      <c r="S344" s="468" t="s">
        <v>357</v>
      </c>
      <c r="T344" s="468" t="s">
        <v>357</v>
      </c>
      <c r="U344" s="468" t="s">
        <v>357</v>
      </c>
      <c r="V344" s="468" t="s">
        <v>357</v>
      </c>
      <c r="W344" s="1437" t="s">
        <v>357</v>
      </c>
    </row>
    <row r="345" spans="1:23" s="50" customFormat="1" ht="20.25" customHeight="1" x14ac:dyDescent="0.15">
      <c r="A345" s="1384"/>
      <c r="B345" s="52"/>
      <c r="C345" s="1385"/>
      <c r="D345" s="404"/>
      <c r="E345" s="388" t="s">
        <v>525</v>
      </c>
      <c r="F345" s="447">
        <v>182</v>
      </c>
      <c r="G345" s="447">
        <v>67</v>
      </c>
      <c r="H345" s="447">
        <v>2</v>
      </c>
      <c r="I345" s="447">
        <v>4</v>
      </c>
      <c r="J345" s="447">
        <v>5</v>
      </c>
      <c r="K345" s="447">
        <v>3</v>
      </c>
      <c r="L345" s="447">
        <v>31</v>
      </c>
      <c r="M345" s="447">
        <v>11</v>
      </c>
      <c r="N345" s="447">
        <v>16</v>
      </c>
      <c r="O345" s="447">
        <v>39</v>
      </c>
      <c r="P345" s="468" t="s">
        <v>357</v>
      </c>
      <c r="Q345" s="468" t="s">
        <v>357</v>
      </c>
      <c r="R345" s="468" t="s">
        <v>357</v>
      </c>
      <c r="S345" s="468" t="s">
        <v>357</v>
      </c>
      <c r="T345" s="468" t="s">
        <v>357</v>
      </c>
      <c r="U345" s="468" t="s">
        <v>357</v>
      </c>
      <c r="V345" s="468" t="s">
        <v>357</v>
      </c>
      <c r="W345" s="1437" t="s">
        <v>357</v>
      </c>
    </row>
    <row r="346" spans="1:23" s="50" customFormat="1" ht="20.25" customHeight="1" x14ac:dyDescent="0.15">
      <c r="A346" s="1384"/>
      <c r="B346" s="52"/>
      <c r="C346" s="1385"/>
      <c r="D346" s="404"/>
      <c r="E346" s="388" t="s">
        <v>526</v>
      </c>
      <c r="F346" s="447">
        <v>12</v>
      </c>
      <c r="G346" s="447">
        <v>4</v>
      </c>
      <c r="H346" s="447">
        <v>0</v>
      </c>
      <c r="I346" s="447">
        <v>1</v>
      </c>
      <c r="J346" s="447">
        <v>0</v>
      </c>
      <c r="K346" s="447">
        <v>0</v>
      </c>
      <c r="L346" s="447">
        <v>3</v>
      </c>
      <c r="M346" s="447">
        <v>1</v>
      </c>
      <c r="N346" s="447">
        <v>3</v>
      </c>
      <c r="O346" s="447">
        <v>0</v>
      </c>
      <c r="P346" s="468" t="s">
        <v>357</v>
      </c>
      <c r="Q346" s="468" t="s">
        <v>357</v>
      </c>
      <c r="R346" s="468" t="s">
        <v>357</v>
      </c>
      <c r="S346" s="468" t="s">
        <v>357</v>
      </c>
      <c r="T346" s="468" t="s">
        <v>357</v>
      </c>
      <c r="U346" s="468" t="s">
        <v>357</v>
      </c>
      <c r="V346" s="468" t="s">
        <v>357</v>
      </c>
      <c r="W346" s="1437" t="s">
        <v>357</v>
      </c>
    </row>
    <row r="347" spans="1:23" s="50" customFormat="1" ht="20.25" customHeight="1" x14ac:dyDescent="0.15">
      <c r="A347" s="1384"/>
      <c r="B347" s="52"/>
      <c r="C347" s="1385"/>
      <c r="D347" s="404"/>
      <c r="E347" s="388" t="s">
        <v>527</v>
      </c>
      <c r="F347" s="447">
        <v>57</v>
      </c>
      <c r="G347" s="447">
        <v>11</v>
      </c>
      <c r="H347" s="447">
        <v>4</v>
      </c>
      <c r="I347" s="447">
        <v>2</v>
      </c>
      <c r="J347" s="447">
        <v>4</v>
      </c>
      <c r="K347" s="447">
        <v>2</v>
      </c>
      <c r="L347" s="447">
        <v>6</v>
      </c>
      <c r="M347" s="447">
        <v>9</v>
      </c>
      <c r="N347" s="447">
        <v>5</v>
      </c>
      <c r="O347" s="447">
        <v>10</v>
      </c>
      <c r="P347" s="468" t="s">
        <v>357</v>
      </c>
      <c r="Q347" s="468" t="s">
        <v>357</v>
      </c>
      <c r="R347" s="468" t="s">
        <v>357</v>
      </c>
      <c r="S347" s="468" t="s">
        <v>357</v>
      </c>
      <c r="T347" s="468" t="s">
        <v>357</v>
      </c>
      <c r="U347" s="468" t="s">
        <v>357</v>
      </c>
      <c r="V347" s="468" t="s">
        <v>357</v>
      </c>
      <c r="W347" s="1437" t="s">
        <v>357</v>
      </c>
    </row>
    <row r="348" spans="1:23" s="50" customFormat="1" ht="20.25" customHeight="1" x14ac:dyDescent="0.15">
      <c r="A348" s="1384"/>
      <c r="B348" s="52"/>
      <c r="C348" s="1385"/>
      <c r="D348" s="404"/>
      <c r="E348" s="388" t="s">
        <v>528</v>
      </c>
      <c r="F348" s="447">
        <v>75</v>
      </c>
      <c r="G348" s="447">
        <v>19</v>
      </c>
      <c r="H348" s="447">
        <v>7</v>
      </c>
      <c r="I348" s="447">
        <v>4</v>
      </c>
      <c r="J348" s="447">
        <v>1</v>
      </c>
      <c r="K348" s="447">
        <v>2</v>
      </c>
      <c r="L348" s="447">
        <v>5</v>
      </c>
      <c r="M348" s="447">
        <v>3</v>
      </c>
      <c r="N348" s="447">
        <v>12</v>
      </c>
      <c r="O348" s="447">
        <v>13</v>
      </c>
      <c r="P348" s="468" t="s">
        <v>357</v>
      </c>
      <c r="Q348" s="468" t="s">
        <v>357</v>
      </c>
      <c r="R348" s="468" t="s">
        <v>357</v>
      </c>
      <c r="S348" s="468" t="s">
        <v>357</v>
      </c>
      <c r="T348" s="468" t="s">
        <v>357</v>
      </c>
      <c r="U348" s="468" t="s">
        <v>357</v>
      </c>
      <c r="V348" s="468" t="s">
        <v>357</v>
      </c>
      <c r="W348" s="1437" t="s">
        <v>357</v>
      </c>
    </row>
    <row r="349" spans="1:23" s="50" customFormat="1" ht="20.25" customHeight="1" x14ac:dyDescent="0.15">
      <c r="A349" s="1384"/>
      <c r="B349" s="52"/>
      <c r="C349" s="1385"/>
      <c r="D349" s="404"/>
      <c r="E349" s="388" t="s">
        <v>529</v>
      </c>
      <c r="F349" s="447">
        <v>5</v>
      </c>
      <c r="G349" s="447">
        <v>2</v>
      </c>
      <c r="H349" s="447">
        <v>0</v>
      </c>
      <c r="I349" s="447">
        <v>0</v>
      </c>
      <c r="J349" s="447">
        <v>1</v>
      </c>
      <c r="K349" s="447">
        <v>0</v>
      </c>
      <c r="L349" s="447">
        <v>0</v>
      </c>
      <c r="M349" s="447">
        <v>0</v>
      </c>
      <c r="N349" s="447">
        <v>2</v>
      </c>
      <c r="O349" s="1325">
        <v>0</v>
      </c>
      <c r="P349" s="468" t="s">
        <v>357</v>
      </c>
      <c r="Q349" s="468" t="s">
        <v>357</v>
      </c>
      <c r="R349" s="468" t="s">
        <v>357</v>
      </c>
      <c r="S349" s="468" t="s">
        <v>357</v>
      </c>
      <c r="T349" s="468" t="s">
        <v>357</v>
      </c>
      <c r="U349" s="468" t="s">
        <v>357</v>
      </c>
      <c r="V349" s="468" t="s">
        <v>357</v>
      </c>
      <c r="W349" s="1437" t="s">
        <v>357</v>
      </c>
    </row>
    <row r="350" spans="1:23" s="50" customFormat="1" ht="20.25" customHeight="1" x14ac:dyDescent="0.15">
      <c r="A350" s="1384"/>
      <c r="B350" s="52"/>
      <c r="C350" s="1385"/>
      <c r="D350" s="404"/>
      <c r="E350" s="388" t="s">
        <v>530</v>
      </c>
      <c r="F350" s="447">
        <v>30</v>
      </c>
      <c r="G350" s="447">
        <v>4</v>
      </c>
      <c r="H350" s="447">
        <v>3</v>
      </c>
      <c r="I350" s="447">
        <v>2</v>
      </c>
      <c r="J350" s="447">
        <v>2</v>
      </c>
      <c r="K350" s="447">
        <v>4</v>
      </c>
      <c r="L350" s="447">
        <v>2</v>
      </c>
      <c r="M350" s="447">
        <v>2</v>
      </c>
      <c r="N350" s="447">
        <v>4</v>
      </c>
      <c r="O350" s="447">
        <v>2</v>
      </c>
      <c r="P350" s="468" t="s">
        <v>357</v>
      </c>
      <c r="Q350" s="468" t="s">
        <v>357</v>
      </c>
      <c r="R350" s="468" t="s">
        <v>357</v>
      </c>
      <c r="S350" s="468" t="s">
        <v>357</v>
      </c>
      <c r="T350" s="468" t="s">
        <v>357</v>
      </c>
      <c r="U350" s="468" t="s">
        <v>357</v>
      </c>
      <c r="V350" s="468" t="s">
        <v>357</v>
      </c>
      <c r="W350" s="1437" t="s">
        <v>357</v>
      </c>
    </row>
    <row r="351" spans="1:23" s="50" customFormat="1" ht="20.25" customHeight="1" x14ac:dyDescent="0.15">
      <c r="A351" s="1384"/>
      <c r="B351" s="52"/>
      <c r="C351" s="1385"/>
      <c r="D351" s="404"/>
      <c r="E351" s="388" t="s">
        <v>531</v>
      </c>
      <c r="F351" s="447">
        <v>316</v>
      </c>
      <c r="G351" s="447">
        <v>54</v>
      </c>
      <c r="H351" s="447">
        <v>6</v>
      </c>
      <c r="I351" s="447">
        <v>15</v>
      </c>
      <c r="J351" s="447">
        <v>7</v>
      </c>
      <c r="K351" s="447">
        <v>2</v>
      </c>
      <c r="L351" s="447">
        <v>183</v>
      </c>
      <c r="M351" s="447">
        <v>3</v>
      </c>
      <c r="N351" s="447">
        <v>21</v>
      </c>
      <c r="O351" s="447">
        <v>10</v>
      </c>
      <c r="P351" s="468" t="s">
        <v>357</v>
      </c>
      <c r="Q351" s="468" t="s">
        <v>357</v>
      </c>
      <c r="R351" s="468" t="s">
        <v>357</v>
      </c>
      <c r="S351" s="468" t="s">
        <v>357</v>
      </c>
      <c r="T351" s="468" t="s">
        <v>357</v>
      </c>
      <c r="U351" s="468" t="s">
        <v>357</v>
      </c>
      <c r="V351" s="468" t="s">
        <v>357</v>
      </c>
      <c r="W351" s="1437" t="s">
        <v>357</v>
      </c>
    </row>
    <row r="352" spans="1:23" s="50" customFormat="1" ht="20.25" customHeight="1" x14ac:dyDescent="0.15">
      <c r="A352" s="1384"/>
      <c r="B352" s="52"/>
      <c r="C352" s="1385"/>
      <c r="D352" s="413" t="s">
        <v>377</v>
      </c>
      <c r="E352" s="388" t="s">
        <v>507</v>
      </c>
      <c r="F352" s="447">
        <v>74952</v>
      </c>
      <c r="G352" s="447">
        <v>18469</v>
      </c>
      <c r="H352" s="447">
        <v>3457</v>
      </c>
      <c r="I352" s="447">
        <v>1743</v>
      </c>
      <c r="J352" s="447">
        <v>2681</v>
      </c>
      <c r="K352" s="447">
        <v>2381</v>
      </c>
      <c r="L352" s="447">
        <v>9452</v>
      </c>
      <c r="M352" s="447">
        <v>3822</v>
      </c>
      <c r="N352" s="447">
        <v>16506</v>
      </c>
      <c r="O352" s="447">
        <v>10285</v>
      </c>
      <c r="P352" s="447">
        <v>1056</v>
      </c>
      <c r="Q352" s="447">
        <v>159</v>
      </c>
      <c r="R352" s="447">
        <v>414</v>
      </c>
      <c r="S352" s="447">
        <v>1948</v>
      </c>
      <c r="T352" s="447">
        <v>238</v>
      </c>
      <c r="U352" s="447">
        <v>263</v>
      </c>
      <c r="V352" s="447">
        <v>199</v>
      </c>
      <c r="W352" s="1413">
        <v>1879</v>
      </c>
    </row>
    <row r="353" spans="1:23" s="50" customFormat="1" ht="20.25" customHeight="1" x14ac:dyDescent="0.15">
      <c r="A353" s="1384"/>
      <c r="B353" s="52"/>
      <c r="C353" s="1385"/>
      <c r="D353" s="404"/>
      <c r="E353" s="388" t="s">
        <v>508</v>
      </c>
      <c r="F353" s="447">
        <v>4414</v>
      </c>
      <c r="G353" s="447">
        <v>1801</v>
      </c>
      <c r="H353" s="447">
        <v>298</v>
      </c>
      <c r="I353" s="447">
        <v>291</v>
      </c>
      <c r="J353" s="447">
        <v>78</v>
      </c>
      <c r="K353" s="447">
        <v>79</v>
      </c>
      <c r="L353" s="447">
        <v>88</v>
      </c>
      <c r="M353" s="447">
        <v>65</v>
      </c>
      <c r="N353" s="447">
        <v>795</v>
      </c>
      <c r="O353" s="447">
        <v>413</v>
      </c>
      <c r="P353" s="468" t="s">
        <v>357</v>
      </c>
      <c r="Q353" s="468" t="s">
        <v>357</v>
      </c>
      <c r="R353" s="468" t="s">
        <v>357</v>
      </c>
      <c r="S353" s="468" t="s">
        <v>357</v>
      </c>
      <c r="T353" s="468" t="s">
        <v>357</v>
      </c>
      <c r="U353" s="468" t="s">
        <v>357</v>
      </c>
      <c r="V353" s="468" t="s">
        <v>357</v>
      </c>
      <c r="W353" s="1437" t="s">
        <v>357</v>
      </c>
    </row>
    <row r="354" spans="1:23" s="50" customFormat="1" ht="20.25" customHeight="1" x14ac:dyDescent="0.15">
      <c r="A354" s="1384"/>
      <c r="B354" s="52"/>
      <c r="C354" s="1385"/>
      <c r="D354" s="404"/>
      <c r="E354" s="388" t="s">
        <v>509</v>
      </c>
      <c r="F354" s="447">
        <v>463</v>
      </c>
      <c r="G354" s="447">
        <v>80</v>
      </c>
      <c r="H354" s="447">
        <v>0</v>
      </c>
      <c r="I354" s="447">
        <v>22</v>
      </c>
      <c r="J354" s="447">
        <v>30</v>
      </c>
      <c r="K354" s="447">
        <v>40</v>
      </c>
      <c r="L354" s="447">
        <v>126</v>
      </c>
      <c r="M354" s="447">
        <v>0</v>
      </c>
      <c r="N354" s="447">
        <v>10</v>
      </c>
      <c r="O354" s="447">
        <v>44</v>
      </c>
      <c r="P354" s="468" t="s">
        <v>357</v>
      </c>
      <c r="Q354" s="468" t="s">
        <v>357</v>
      </c>
      <c r="R354" s="468" t="s">
        <v>357</v>
      </c>
      <c r="S354" s="468" t="s">
        <v>357</v>
      </c>
      <c r="T354" s="468" t="s">
        <v>357</v>
      </c>
      <c r="U354" s="468" t="s">
        <v>357</v>
      </c>
      <c r="V354" s="468" t="s">
        <v>357</v>
      </c>
      <c r="W354" s="1437" t="s">
        <v>357</v>
      </c>
    </row>
    <row r="355" spans="1:23" s="50" customFormat="1" ht="20.25" customHeight="1" x14ac:dyDescent="0.15">
      <c r="A355" s="1384"/>
      <c r="B355" s="52"/>
      <c r="C355" s="1385"/>
      <c r="D355" s="404"/>
      <c r="E355" s="388" t="s">
        <v>510</v>
      </c>
      <c r="F355" s="447">
        <v>14430</v>
      </c>
      <c r="G355" s="447">
        <v>4775</v>
      </c>
      <c r="H355" s="447">
        <v>160</v>
      </c>
      <c r="I355" s="447">
        <v>211</v>
      </c>
      <c r="J355" s="447">
        <v>585</v>
      </c>
      <c r="K355" s="447">
        <v>1165</v>
      </c>
      <c r="L355" s="447">
        <v>1795</v>
      </c>
      <c r="M355" s="447">
        <v>424</v>
      </c>
      <c r="N355" s="447">
        <v>1516</v>
      </c>
      <c r="O355" s="447">
        <v>3007</v>
      </c>
      <c r="P355" s="468" t="s">
        <v>357</v>
      </c>
      <c r="Q355" s="468" t="s">
        <v>357</v>
      </c>
      <c r="R355" s="468" t="s">
        <v>357</v>
      </c>
      <c r="S355" s="468" t="s">
        <v>357</v>
      </c>
      <c r="T355" s="468" t="s">
        <v>357</v>
      </c>
      <c r="U355" s="468" t="s">
        <v>357</v>
      </c>
      <c r="V355" s="468" t="s">
        <v>357</v>
      </c>
      <c r="W355" s="1437" t="s">
        <v>357</v>
      </c>
    </row>
    <row r="356" spans="1:23" s="50" customFormat="1" ht="20.25" customHeight="1" x14ac:dyDescent="0.15">
      <c r="A356" s="1384"/>
      <c r="B356" s="52"/>
      <c r="C356" s="1385"/>
      <c r="D356" s="404"/>
      <c r="E356" s="388" t="s">
        <v>511</v>
      </c>
      <c r="F356" s="447">
        <v>1747</v>
      </c>
      <c r="G356" s="447">
        <v>397</v>
      </c>
      <c r="H356" s="447">
        <v>276</v>
      </c>
      <c r="I356" s="447">
        <v>113</v>
      </c>
      <c r="J356" s="447">
        <v>290</v>
      </c>
      <c r="K356" s="447">
        <v>0</v>
      </c>
      <c r="L356" s="447">
        <v>241</v>
      </c>
      <c r="M356" s="447">
        <v>0</v>
      </c>
      <c r="N356" s="447">
        <v>158</v>
      </c>
      <c r="O356" s="447">
        <v>10</v>
      </c>
      <c r="P356" s="468" t="s">
        <v>357</v>
      </c>
      <c r="Q356" s="468" t="s">
        <v>357</v>
      </c>
      <c r="R356" s="468" t="s">
        <v>357</v>
      </c>
      <c r="S356" s="468" t="s">
        <v>357</v>
      </c>
      <c r="T356" s="468" t="s">
        <v>357</v>
      </c>
      <c r="U356" s="468" t="s">
        <v>357</v>
      </c>
      <c r="V356" s="468" t="s">
        <v>357</v>
      </c>
      <c r="W356" s="1437" t="s">
        <v>357</v>
      </c>
    </row>
    <row r="357" spans="1:23" s="50" customFormat="1" ht="20.25" customHeight="1" x14ac:dyDescent="0.15">
      <c r="A357" s="1384"/>
      <c r="B357" s="52"/>
      <c r="C357" s="1385"/>
      <c r="D357" s="404"/>
      <c r="E357" s="388" t="s">
        <v>512</v>
      </c>
      <c r="F357" s="447">
        <v>1120</v>
      </c>
      <c r="G357" s="447">
        <v>297</v>
      </c>
      <c r="H357" s="447">
        <v>6</v>
      </c>
      <c r="I357" s="447">
        <v>14</v>
      </c>
      <c r="J357" s="447">
        <v>165</v>
      </c>
      <c r="K357" s="447">
        <v>24</v>
      </c>
      <c r="L357" s="447">
        <v>44</v>
      </c>
      <c r="M357" s="447">
        <v>34</v>
      </c>
      <c r="N357" s="447">
        <v>129</v>
      </c>
      <c r="O357" s="447">
        <v>216</v>
      </c>
      <c r="P357" s="468" t="s">
        <v>357</v>
      </c>
      <c r="Q357" s="468" t="s">
        <v>357</v>
      </c>
      <c r="R357" s="468" t="s">
        <v>357</v>
      </c>
      <c r="S357" s="468" t="s">
        <v>357</v>
      </c>
      <c r="T357" s="468" t="s">
        <v>357</v>
      </c>
      <c r="U357" s="468" t="s">
        <v>357</v>
      </c>
      <c r="V357" s="468" t="s">
        <v>357</v>
      </c>
      <c r="W357" s="1437" t="s">
        <v>357</v>
      </c>
    </row>
    <row r="358" spans="1:23" s="50" customFormat="1" ht="20.25" customHeight="1" x14ac:dyDescent="0.15">
      <c r="A358" s="1384"/>
      <c r="B358" s="52"/>
      <c r="C358" s="1385"/>
      <c r="D358" s="404"/>
      <c r="E358" s="388" t="s">
        <v>513</v>
      </c>
      <c r="F358" s="447">
        <v>1895</v>
      </c>
      <c r="G358" s="447">
        <v>339</v>
      </c>
      <c r="H358" s="447">
        <v>214</v>
      </c>
      <c r="I358" s="447">
        <v>49</v>
      </c>
      <c r="J358" s="447">
        <v>46</v>
      </c>
      <c r="K358" s="447">
        <v>0</v>
      </c>
      <c r="L358" s="447">
        <v>114</v>
      </c>
      <c r="M358" s="447">
        <v>185</v>
      </c>
      <c r="N358" s="447">
        <v>601</v>
      </c>
      <c r="O358" s="447">
        <v>249</v>
      </c>
      <c r="P358" s="468" t="s">
        <v>357</v>
      </c>
      <c r="Q358" s="468" t="s">
        <v>357</v>
      </c>
      <c r="R358" s="468" t="s">
        <v>357</v>
      </c>
      <c r="S358" s="468" t="s">
        <v>357</v>
      </c>
      <c r="T358" s="468" t="s">
        <v>357</v>
      </c>
      <c r="U358" s="468" t="s">
        <v>357</v>
      </c>
      <c r="V358" s="468" t="s">
        <v>357</v>
      </c>
      <c r="W358" s="1437" t="s">
        <v>357</v>
      </c>
    </row>
    <row r="359" spans="1:23" s="50" customFormat="1" ht="20.25" customHeight="1" x14ac:dyDescent="0.15">
      <c r="A359" s="1384"/>
      <c r="B359" s="52"/>
      <c r="C359" s="1385"/>
      <c r="D359" s="404"/>
      <c r="E359" s="388" t="s">
        <v>514</v>
      </c>
      <c r="F359" s="447">
        <v>2132</v>
      </c>
      <c r="G359" s="447">
        <v>1024</v>
      </c>
      <c r="H359" s="447">
        <v>74</v>
      </c>
      <c r="I359" s="447">
        <v>13</v>
      </c>
      <c r="J359" s="447">
        <v>25</v>
      </c>
      <c r="K359" s="447">
        <v>30</v>
      </c>
      <c r="L359" s="447">
        <v>159</v>
      </c>
      <c r="M359" s="447">
        <v>12</v>
      </c>
      <c r="N359" s="447">
        <v>88</v>
      </c>
      <c r="O359" s="447">
        <v>602</v>
      </c>
      <c r="P359" s="468" t="s">
        <v>357</v>
      </c>
      <c r="Q359" s="468" t="s">
        <v>357</v>
      </c>
      <c r="R359" s="468" t="s">
        <v>357</v>
      </c>
      <c r="S359" s="468" t="s">
        <v>357</v>
      </c>
      <c r="T359" s="468" t="s">
        <v>357</v>
      </c>
      <c r="U359" s="468" t="s">
        <v>357</v>
      </c>
      <c r="V359" s="468" t="s">
        <v>357</v>
      </c>
      <c r="W359" s="1437" t="s">
        <v>357</v>
      </c>
    </row>
    <row r="360" spans="1:23" s="50" customFormat="1" ht="20.25" customHeight="1" x14ac:dyDescent="0.15">
      <c r="A360" s="1384"/>
      <c r="B360" s="52"/>
      <c r="C360" s="1385"/>
      <c r="D360" s="404"/>
      <c r="E360" s="388" t="s">
        <v>515</v>
      </c>
      <c r="F360" s="447">
        <v>3856</v>
      </c>
      <c r="G360" s="447">
        <v>1629</v>
      </c>
      <c r="H360" s="447">
        <v>26</v>
      </c>
      <c r="I360" s="447">
        <v>76</v>
      </c>
      <c r="J360" s="447">
        <v>0</v>
      </c>
      <c r="K360" s="447">
        <v>310</v>
      </c>
      <c r="L360" s="447">
        <v>136</v>
      </c>
      <c r="M360" s="447">
        <v>206</v>
      </c>
      <c r="N360" s="447">
        <v>462</v>
      </c>
      <c r="O360" s="1325">
        <v>662</v>
      </c>
      <c r="P360" s="468" t="s">
        <v>357</v>
      </c>
      <c r="Q360" s="468" t="s">
        <v>357</v>
      </c>
      <c r="R360" s="468" t="s">
        <v>357</v>
      </c>
      <c r="S360" s="468" t="s">
        <v>357</v>
      </c>
      <c r="T360" s="468" t="s">
        <v>357</v>
      </c>
      <c r="U360" s="468" t="s">
        <v>357</v>
      </c>
      <c r="V360" s="468" t="s">
        <v>357</v>
      </c>
      <c r="W360" s="1437" t="s">
        <v>357</v>
      </c>
    </row>
    <row r="361" spans="1:23" s="50" customFormat="1" ht="20.25" customHeight="1" x14ac:dyDescent="0.15">
      <c r="A361" s="1384"/>
      <c r="B361" s="52"/>
      <c r="C361" s="1385"/>
      <c r="D361" s="404"/>
      <c r="E361" s="388" t="s">
        <v>516</v>
      </c>
      <c r="F361" s="447">
        <v>79</v>
      </c>
      <c r="G361" s="447">
        <v>38</v>
      </c>
      <c r="H361" s="447">
        <v>10</v>
      </c>
      <c r="I361" s="447">
        <v>12</v>
      </c>
      <c r="J361" s="447">
        <v>0</v>
      </c>
      <c r="K361" s="447">
        <v>0</v>
      </c>
      <c r="L361" s="447">
        <v>3</v>
      </c>
      <c r="M361" s="447">
        <v>0</v>
      </c>
      <c r="N361" s="447">
        <v>8</v>
      </c>
      <c r="O361" s="447">
        <v>8</v>
      </c>
      <c r="P361" s="468" t="s">
        <v>357</v>
      </c>
      <c r="Q361" s="468" t="s">
        <v>357</v>
      </c>
      <c r="R361" s="468" t="s">
        <v>357</v>
      </c>
      <c r="S361" s="468" t="s">
        <v>357</v>
      </c>
      <c r="T361" s="468" t="s">
        <v>357</v>
      </c>
      <c r="U361" s="468" t="s">
        <v>357</v>
      </c>
      <c r="V361" s="468" t="s">
        <v>357</v>
      </c>
      <c r="W361" s="1437" t="s">
        <v>357</v>
      </c>
    </row>
    <row r="362" spans="1:23" s="50" customFormat="1" ht="20.25" customHeight="1" x14ac:dyDescent="0.15">
      <c r="A362" s="1384"/>
      <c r="B362" s="52"/>
      <c r="C362" s="1385"/>
      <c r="D362" s="404"/>
      <c r="E362" s="388" t="s">
        <v>517</v>
      </c>
      <c r="F362" s="447">
        <v>5778</v>
      </c>
      <c r="G362" s="447">
        <v>1442</v>
      </c>
      <c r="H362" s="447">
        <v>1131</v>
      </c>
      <c r="I362" s="447">
        <v>48</v>
      </c>
      <c r="J362" s="447">
        <v>51</v>
      </c>
      <c r="K362" s="447">
        <v>6</v>
      </c>
      <c r="L362" s="447">
        <v>387</v>
      </c>
      <c r="M362" s="447">
        <v>106</v>
      </c>
      <c r="N362" s="447">
        <v>1197</v>
      </c>
      <c r="O362" s="447">
        <v>927</v>
      </c>
      <c r="P362" s="468" t="s">
        <v>357</v>
      </c>
      <c r="Q362" s="468" t="s">
        <v>357</v>
      </c>
      <c r="R362" s="468" t="s">
        <v>357</v>
      </c>
      <c r="S362" s="468" t="s">
        <v>357</v>
      </c>
      <c r="T362" s="468" t="s">
        <v>357</v>
      </c>
      <c r="U362" s="468" t="s">
        <v>357</v>
      </c>
      <c r="V362" s="468" t="s">
        <v>357</v>
      </c>
      <c r="W362" s="1437" t="s">
        <v>357</v>
      </c>
    </row>
    <row r="363" spans="1:23" s="50" customFormat="1" ht="20.25" customHeight="1" x14ac:dyDescent="0.15">
      <c r="A363" s="1384"/>
      <c r="B363" s="52"/>
      <c r="C363" s="1385"/>
      <c r="D363" s="404"/>
      <c r="E363" s="388" t="s">
        <v>518</v>
      </c>
      <c r="F363" s="447">
        <v>183</v>
      </c>
      <c r="G363" s="447">
        <v>64</v>
      </c>
      <c r="H363" s="447">
        <v>0</v>
      </c>
      <c r="I363" s="447">
        <v>0</v>
      </c>
      <c r="J363" s="447">
        <v>0</v>
      </c>
      <c r="K363" s="447">
        <v>0</v>
      </c>
      <c r="L363" s="447">
        <v>7</v>
      </c>
      <c r="M363" s="447">
        <v>0</v>
      </c>
      <c r="N363" s="447">
        <v>105</v>
      </c>
      <c r="O363" s="447">
        <v>0</v>
      </c>
      <c r="P363" s="468" t="s">
        <v>357</v>
      </c>
      <c r="Q363" s="468" t="s">
        <v>357</v>
      </c>
      <c r="R363" s="468" t="s">
        <v>357</v>
      </c>
      <c r="S363" s="468" t="s">
        <v>357</v>
      </c>
      <c r="T363" s="468" t="s">
        <v>357</v>
      </c>
      <c r="U363" s="468" t="s">
        <v>357</v>
      </c>
      <c r="V363" s="468" t="s">
        <v>357</v>
      </c>
      <c r="W363" s="1437" t="s">
        <v>357</v>
      </c>
    </row>
    <row r="364" spans="1:23" s="50" customFormat="1" ht="20.25" customHeight="1" x14ac:dyDescent="0.15">
      <c r="A364" s="1384"/>
      <c r="B364" s="52"/>
      <c r="C364" s="1385"/>
      <c r="D364" s="404"/>
      <c r="E364" s="388" t="s">
        <v>519</v>
      </c>
      <c r="F364" s="447">
        <v>87</v>
      </c>
      <c r="G364" s="447">
        <v>26</v>
      </c>
      <c r="H364" s="447">
        <v>0</v>
      </c>
      <c r="I364" s="447">
        <v>0</v>
      </c>
      <c r="J364" s="447">
        <v>0</v>
      </c>
      <c r="K364" s="447">
        <v>0</v>
      </c>
      <c r="L364" s="447">
        <v>0</v>
      </c>
      <c r="M364" s="447">
        <v>7</v>
      </c>
      <c r="N364" s="447">
        <v>0</v>
      </c>
      <c r="O364" s="447">
        <v>0</v>
      </c>
      <c r="P364" s="468" t="s">
        <v>357</v>
      </c>
      <c r="Q364" s="468" t="s">
        <v>357</v>
      </c>
      <c r="R364" s="468" t="s">
        <v>357</v>
      </c>
      <c r="S364" s="468" t="s">
        <v>357</v>
      </c>
      <c r="T364" s="468" t="s">
        <v>357</v>
      </c>
      <c r="U364" s="468" t="s">
        <v>357</v>
      </c>
      <c r="V364" s="468" t="s">
        <v>357</v>
      </c>
      <c r="W364" s="1437" t="s">
        <v>357</v>
      </c>
    </row>
    <row r="365" spans="1:23" s="50" customFormat="1" ht="20.25" customHeight="1" x14ac:dyDescent="0.15">
      <c r="A365" s="1384"/>
      <c r="B365" s="52"/>
      <c r="C365" s="1385"/>
      <c r="D365" s="404"/>
      <c r="E365" s="388" t="s">
        <v>520</v>
      </c>
      <c r="F365" s="447">
        <v>1972</v>
      </c>
      <c r="G365" s="447">
        <v>249</v>
      </c>
      <c r="H365" s="447">
        <v>369</v>
      </c>
      <c r="I365" s="447">
        <v>32</v>
      </c>
      <c r="J365" s="447">
        <v>47</v>
      </c>
      <c r="K365" s="447">
        <v>45</v>
      </c>
      <c r="L365" s="447">
        <v>125</v>
      </c>
      <c r="M365" s="447">
        <v>91</v>
      </c>
      <c r="N365" s="447">
        <v>530</v>
      </c>
      <c r="O365" s="447">
        <v>282</v>
      </c>
      <c r="P365" s="468" t="s">
        <v>357</v>
      </c>
      <c r="Q365" s="468" t="s">
        <v>357</v>
      </c>
      <c r="R365" s="468" t="s">
        <v>357</v>
      </c>
      <c r="S365" s="468" t="s">
        <v>357</v>
      </c>
      <c r="T365" s="468" t="s">
        <v>357</v>
      </c>
      <c r="U365" s="468" t="s">
        <v>357</v>
      </c>
      <c r="V365" s="468" t="s">
        <v>357</v>
      </c>
      <c r="W365" s="1437" t="s">
        <v>357</v>
      </c>
    </row>
    <row r="366" spans="1:23" s="50" customFormat="1" ht="20.25" customHeight="1" x14ac:dyDescent="0.15">
      <c r="A366" s="1384"/>
      <c r="B366" s="52"/>
      <c r="C366" s="1385"/>
      <c r="D366" s="404"/>
      <c r="E366" s="388" t="s">
        <v>521</v>
      </c>
      <c r="F366" s="447">
        <v>444</v>
      </c>
      <c r="G366" s="447">
        <v>104</v>
      </c>
      <c r="H366" s="447">
        <v>3</v>
      </c>
      <c r="I366" s="447">
        <v>2</v>
      </c>
      <c r="J366" s="447">
        <v>0</v>
      </c>
      <c r="K366" s="447">
        <v>82</v>
      </c>
      <c r="L366" s="447">
        <v>15</v>
      </c>
      <c r="M366" s="447">
        <v>5</v>
      </c>
      <c r="N366" s="447">
        <v>130</v>
      </c>
      <c r="O366" s="447">
        <v>51</v>
      </c>
      <c r="P366" s="468" t="s">
        <v>357</v>
      </c>
      <c r="Q366" s="468" t="s">
        <v>357</v>
      </c>
      <c r="R366" s="468" t="s">
        <v>357</v>
      </c>
      <c r="S366" s="468" t="s">
        <v>357</v>
      </c>
      <c r="T366" s="468" t="s">
        <v>357</v>
      </c>
      <c r="U366" s="468" t="s">
        <v>357</v>
      </c>
      <c r="V366" s="468" t="s">
        <v>357</v>
      </c>
      <c r="W366" s="1437" t="s">
        <v>357</v>
      </c>
    </row>
    <row r="367" spans="1:23" s="50" customFormat="1" ht="20.25" customHeight="1" x14ac:dyDescent="0.15">
      <c r="A367" s="1384"/>
      <c r="B367" s="52"/>
      <c r="C367" s="1385"/>
      <c r="D367" s="404"/>
      <c r="E367" s="388" t="s">
        <v>522</v>
      </c>
      <c r="F367" s="447">
        <v>1704</v>
      </c>
      <c r="G367" s="447">
        <v>194</v>
      </c>
      <c r="H367" s="447">
        <v>25</v>
      </c>
      <c r="I367" s="447">
        <v>0</v>
      </c>
      <c r="J367" s="447">
        <v>0</v>
      </c>
      <c r="K367" s="447">
        <v>6</v>
      </c>
      <c r="L367" s="447">
        <v>44</v>
      </c>
      <c r="M367" s="447">
        <v>21</v>
      </c>
      <c r="N367" s="447">
        <v>357</v>
      </c>
      <c r="O367" s="447">
        <v>998</v>
      </c>
      <c r="P367" s="468" t="s">
        <v>357</v>
      </c>
      <c r="Q367" s="468" t="s">
        <v>357</v>
      </c>
      <c r="R367" s="468" t="s">
        <v>357</v>
      </c>
      <c r="S367" s="468" t="s">
        <v>357</v>
      </c>
      <c r="T367" s="468" t="s">
        <v>357</v>
      </c>
      <c r="U367" s="468" t="s">
        <v>357</v>
      </c>
      <c r="V367" s="468" t="s">
        <v>357</v>
      </c>
      <c r="W367" s="1437" t="s">
        <v>357</v>
      </c>
    </row>
    <row r="368" spans="1:23" s="50" customFormat="1" ht="20.25" customHeight="1" x14ac:dyDescent="0.15">
      <c r="A368" s="1384"/>
      <c r="B368" s="52"/>
      <c r="C368" s="1385"/>
      <c r="D368" s="404"/>
      <c r="E368" s="388" t="s">
        <v>523</v>
      </c>
      <c r="F368" s="447">
        <v>4618</v>
      </c>
      <c r="G368" s="447">
        <v>1434</v>
      </c>
      <c r="H368" s="447">
        <v>61</v>
      </c>
      <c r="I368" s="447">
        <v>3</v>
      </c>
      <c r="J368" s="447">
        <v>189</v>
      </c>
      <c r="K368" s="447">
        <v>87</v>
      </c>
      <c r="L368" s="447">
        <v>905</v>
      </c>
      <c r="M368" s="447">
        <v>507</v>
      </c>
      <c r="N368" s="447">
        <v>305</v>
      </c>
      <c r="O368" s="447">
        <v>838</v>
      </c>
      <c r="P368" s="468" t="s">
        <v>357</v>
      </c>
      <c r="Q368" s="468" t="s">
        <v>357</v>
      </c>
      <c r="R368" s="468" t="s">
        <v>357</v>
      </c>
      <c r="S368" s="468" t="s">
        <v>357</v>
      </c>
      <c r="T368" s="468" t="s">
        <v>357</v>
      </c>
      <c r="U368" s="468" t="s">
        <v>357</v>
      </c>
      <c r="V368" s="468" t="s">
        <v>357</v>
      </c>
      <c r="W368" s="1437" t="s">
        <v>357</v>
      </c>
    </row>
    <row r="369" spans="1:23" s="50" customFormat="1" ht="20.25" customHeight="1" x14ac:dyDescent="0.15">
      <c r="A369" s="1384"/>
      <c r="B369" s="52"/>
      <c r="C369" s="1385"/>
      <c r="D369" s="404"/>
      <c r="E369" s="388" t="s">
        <v>524</v>
      </c>
      <c r="F369" s="447">
        <v>821</v>
      </c>
      <c r="G369" s="447">
        <v>172</v>
      </c>
      <c r="H369" s="447">
        <v>1</v>
      </c>
      <c r="I369" s="447">
        <v>0</v>
      </c>
      <c r="J369" s="447">
        <v>6</v>
      </c>
      <c r="K369" s="447">
        <v>5</v>
      </c>
      <c r="L369" s="447">
        <v>91</v>
      </c>
      <c r="M369" s="447">
        <v>7</v>
      </c>
      <c r="N369" s="447">
        <v>24</v>
      </c>
      <c r="O369" s="1325">
        <v>345</v>
      </c>
      <c r="P369" s="468" t="s">
        <v>357</v>
      </c>
      <c r="Q369" s="468" t="s">
        <v>357</v>
      </c>
      <c r="R369" s="468" t="s">
        <v>357</v>
      </c>
      <c r="S369" s="468" t="s">
        <v>357</v>
      </c>
      <c r="T369" s="468" t="s">
        <v>357</v>
      </c>
      <c r="U369" s="468" t="s">
        <v>357</v>
      </c>
      <c r="V369" s="468" t="s">
        <v>357</v>
      </c>
      <c r="W369" s="1437" t="s">
        <v>357</v>
      </c>
    </row>
    <row r="370" spans="1:23" s="50" customFormat="1" ht="20.25" customHeight="1" x14ac:dyDescent="0.15">
      <c r="A370" s="1384"/>
      <c r="B370" s="52"/>
      <c r="C370" s="1385"/>
      <c r="D370" s="404"/>
      <c r="E370" s="388" t="s">
        <v>525</v>
      </c>
      <c r="F370" s="447">
        <v>4068</v>
      </c>
      <c r="G370" s="447">
        <v>1699</v>
      </c>
      <c r="H370" s="447">
        <v>38</v>
      </c>
      <c r="I370" s="447">
        <v>99</v>
      </c>
      <c r="J370" s="447">
        <v>98</v>
      </c>
      <c r="K370" s="447">
        <v>26</v>
      </c>
      <c r="L370" s="447">
        <v>396</v>
      </c>
      <c r="M370" s="447">
        <v>729</v>
      </c>
      <c r="N370" s="447">
        <v>505</v>
      </c>
      <c r="O370" s="447">
        <v>413</v>
      </c>
      <c r="P370" s="468" t="s">
        <v>357</v>
      </c>
      <c r="Q370" s="468" t="s">
        <v>357</v>
      </c>
      <c r="R370" s="468" t="s">
        <v>357</v>
      </c>
      <c r="S370" s="468" t="s">
        <v>357</v>
      </c>
      <c r="T370" s="468" t="s">
        <v>357</v>
      </c>
      <c r="U370" s="468" t="s">
        <v>357</v>
      </c>
      <c r="V370" s="468" t="s">
        <v>357</v>
      </c>
      <c r="W370" s="1437" t="s">
        <v>357</v>
      </c>
    </row>
    <row r="371" spans="1:23" s="50" customFormat="1" ht="20.25" customHeight="1" x14ac:dyDescent="0.15">
      <c r="A371" s="1384"/>
      <c r="B371" s="52"/>
      <c r="C371" s="1385"/>
      <c r="D371" s="404"/>
      <c r="E371" s="388" t="s">
        <v>526</v>
      </c>
      <c r="F371" s="447">
        <v>639</v>
      </c>
      <c r="G371" s="447">
        <v>53</v>
      </c>
      <c r="H371" s="447">
        <v>0</v>
      </c>
      <c r="I371" s="447">
        <v>58</v>
      </c>
      <c r="J371" s="447">
        <v>0</v>
      </c>
      <c r="K371" s="447">
        <v>0</v>
      </c>
      <c r="L371" s="447">
        <v>160</v>
      </c>
      <c r="M371" s="447">
        <v>2</v>
      </c>
      <c r="N371" s="447">
        <v>366</v>
      </c>
      <c r="O371" s="447">
        <v>0</v>
      </c>
      <c r="P371" s="468" t="s">
        <v>357</v>
      </c>
      <c r="Q371" s="468" t="s">
        <v>357</v>
      </c>
      <c r="R371" s="468" t="s">
        <v>357</v>
      </c>
      <c r="S371" s="468" t="s">
        <v>357</v>
      </c>
      <c r="T371" s="468" t="s">
        <v>357</v>
      </c>
      <c r="U371" s="468" t="s">
        <v>357</v>
      </c>
      <c r="V371" s="468" t="s">
        <v>357</v>
      </c>
      <c r="W371" s="1437" t="s">
        <v>357</v>
      </c>
    </row>
    <row r="372" spans="1:23" s="50" customFormat="1" ht="20.25" customHeight="1" x14ac:dyDescent="0.15">
      <c r="A372" s="1384"/>
      <c r="B372" s="52"/>
      <c r="C372" s="1385"/>
      <c r="D372" s="404"/>
      <c r="E372" s="388" t="s">
        <v>527</v>
      </c>
      <c r="F372" s="447">
        <v>11012</v>
      </c>
      <c r="G372" s="447">
        <v>998</v>
      </c>
      <c r="H372" s="447">
        <v>74</v>
      </c>
      <c r="I372" s="447">
        <v>197</v>
      </c>
      <c r="J372" s="447">
        <v>705</v>
      </c>
      <c r="K372" s="447">
        <v>57</v>
      </c>
      <c r="L372" s="447">
        <v>1124</v>
      </c>
      <c r="M372" s="447">
        <v>1281</v>
      </c>
      <c r="N372" s="447">
        <v>5134</v>
      </c>
      <c r="O372" s="447">
        <v>577</v>
      </c>
      <c r="P372" s="468" t="s">
        <v>357</v>
      </c>
      <c r="Q372" s="468" t="s">
        <v>357</v>
      </c>
      <c r="R372" s="468" t="s">
        <v>357</v>
      </c>
      <c r="S372" s="468" t="s">
        <v>357</v>
      </c>
      <c r="T372" s="468" t="s">
        <v>357</v>
      </c>
      <c r="U372" s="468" t="s">
        <v>357</v>
      </c>
      <c r="V372" s="468" t="s">
        <v>357</v>
      </c>
      <c r="W372" s="1437" t="s">
        <v>357</v>
      </c>
    </row>
    <row r="373" spans="1:23" s="50" customFormat="1" ht="20.25" customHeight="1" x14ac:dyDescent="0.15">
      <c r="A373" s="1384"/>
      <c r="B373" s="52"/>
      <c r="C373" s="1385"/>
      <c r="D373" s="404"/>
      <c r="E373" s="388" t="s">
        <v>528</v>
      </c>
      <c r="F373" s="447">
        <v>3798</v>
      </c>
      <c r="G373" s="447">
        <v>269</v>
      </c>
      <c r="H373" s="447">
        <v>596</v>
      </c>
      <c r="I373" s="447">
        <v>264</v>
      </c>
      <c r="J373" s="447">
        <v>12</v>
      </c>
      <c r="K373" s="447">
        <v>125</v>
      </c>
      <c r="L373" s="447">
        <v>34</v>
      </c>
      <c r="M373" s="447">
        <v>39</v>
      </c>
      <c r="N373" s="447">
        <v>1196</v>
      </c>
      <c r="O373" s="447">
        <v>415</v>
      </c>
      <c r="P373" s="468" t="s">
        <v>357</v>
      </c>
      <c r="Q373" s="468" t="s">
        <v>357</v>
      </c>
      <c r="R373" s="468" t="s">
        <v>357</v>
      </c>
      <c r="S373" s="468" t="s">
        <v>357</v>
      </c>
      <c r="T373" s="468" t="s">
        <v>357</v>
      </c>
      <c r="U373" s="468" t="s">
        <v>357</v>
      </c>
      <c r="V373" s="468" t="s">
        <v>357</v>
      </c>
      <c r="W373" s="1437" t="s">
        <v>357</v>
      </c>
    </row>
    <row r="374" spans="1:23" s="50" customFormat="1" ht="20.25" customHeight="1" x14ac:dyDescent="0.15">
      <c r="A374" s="1384"/>
      <c r="B374" s="52"/>
      <c r="C374" s="1385"/>
      <c r="D374" s="404"/>
      <c r="E374" s="388" t="s">
        <v>529</v>
      </c>
      <c r="F374" s="447">
        <v>454</v>
      </c>
      <c r="G374" s="447">
        <v>221</v>
      </c>
      <c r="H374" s="447">
        <v>0</v>
      </c>
      <c r="I374" s="447">
        <v>0</v>
      </c>
      <c r="J374" s="447">
        <v>35</v>
      </c>
      <c r="K374" s="447">
        <v>0</v>
      </c>
      <c r="L374" s="447">
        <v>0</v>
      </c>
      <c r="M374" s="447">
        <v>0</v>
      </c>
      <c r="N374" s="447">
        <v>198</v>
      </c>
      <c r="O374" s="447">
        <v>0</v>
      </c>
      <c r="P374" s="468" t="s">
        <v>357</v>
      </c>
      <c r="Q374" s="468" t="s">
        <v>357</v>
      </c>
      <c r="R374" s="468" t="s">
        <v>357</v>
      </c>
      <c r="S374" s="468" t="s">
        <v>357</v>
      </c>
      <c r="T374" s="468" t="s">
        <v>357</v>
      </c>
      <c r="U374" s="468" t="s">
        <v>357</v>
      </c>
      <c r="V374" s="468" t="s">
        <v>357</v>
      </c>
      <c r="W374" s="1437" t="s">
        <v>357</v>
      </c>
    </row>
    <row r="375" spans="1:23" s="50" customFormat="1" ht="20.25" customHeight="1" x14ac:dyDescent="0.15">
      <c r="A375" s="1384"/>
      <c r="B375" s="52"/>
      <c r="C375" s="1385"/>
      <c r="D375" s="404"/>
      <c r="E375" s="388" t="s">
        <v>530</v>
      </c>
      <c r="F375" s="447">
        <v>3805</v>
      </c>
      <c r="G375" s="447">
        <v>271</v>
      </c>
      <c r="H375" s="447">
        <v>50</v>
      </c>
      <c r="I375" s="447">
        <v>25</v>
      </c>
      <c r="J375" s="447">
        <v>100</v>
      </c>
      <c r="K375" s="447">
        <v>282</v>
      </c>
      <c r="L375" s="447">
        <v>21</v>
      </c>
      <c r="M375" s="447">
        <v>89</v>
      </c>
      <c r="N375" s="447">
        <v>2524</v>
      </c>
      <c r="O375" s="447">
        <v>7</v>
      </c>
      <c r="P375" s="468" t="s">
        <v>357</v>
      </c>
      <c r="Q375" s="468" t="s">
        <v>357</v>
      </c>
      <c r="R375" s="468" t="s">
        <v>357</v>
      </c>
      <c r="S375" s="468" t="s">
        <v>357</v>
      </c>
      <c r="T375" s="468" t="s">
        <v>357</v>
      </c>
      <c r="U375" s="468" t="s">
        <v>357</v>
      </c>
      <c r="V375" s="468" t="s">
        <v>357</v>
      </c>
      <c r="W375" s="1437" t="s">
        <v>357</v>
      </c>
    </row>
    <row r="376" spans="1:23" s="50" customFormat="1" ht="20.25" customHeight="1" x14ac:dyDescent="0.15">
      <c r="A376" s="1384"/>
      <c r="B376" s="52"/>
      <c r="C376" s="1385"/>
      <c r="D376" s="404"/>
      <c r="E376" s="388" t="s">
        <v>531</v>
      </c>
      <c r="F376" s="447">
        <v>5433</v>
      </c>
      <c r="G376" s="447">
        <v>893</v>
      </c>
      <c r="H376" s="447">
        <v>45</v>
      </c>
      <c r="I376" s="447">
        <v>214</v>
      </c>
      <c r="J376" s="447">
        <v>219</v>
      </c>
      <c r="K376" s="447">
        <v>12</v>
      </c>
      <c r="L376" s="447">
        <v>3437</v>
      </c>
      <c r="M376" s="447">
        <v>12</v>
      </c>
      <c r="N376" s="447">
        <v>168</v>
      </c>
      <c r="O376" s="447">
        <v>221</v>
      </c>
      <c r="P376" s="468" t="s">
        <v>357</v>
      </c>
      <c r="Q376" s="468" t="s">
        <v>357</v>
      </c>
      <c r="R376" s="468" t="s">
        <v>357</v>
      </c>
      <c r="S376" s="468" t="s">
        <v>357</v>
      </c>
      <c r="T376" s="468" t="s">
        <v>357</v>
      </c>
      <c r="U376" s="468" t="s">
        <v>357</v>
      </c>
      <c r="V376" s="468" t="s">
        <v>357</v>
      </c>
      <c r="W376" s="1437" t="s">
        <v>357</v>
      </c>
    </row>
    <row r="377" spans="1:23" s="50" customFormat="1" ht="20.25" customHeight="1" x14ac:dyDescent="0.15">
      <c r="A377" s="1384"/>
      <c r="B377" s="52"/>
      <c r="C377" s="1385"/>
      <c r="D377" s="413" t="s">
        <v>532</v>
      </c>
      <c r="E377" s="388" t="s">
        <v>507</v>
      </c>
      <c r="F377" s="447">
        <v>2562445</v>
      </c>
      <c r="G377" s="447">
        <v>548925.74</v>
      </c>
      <c r="H377" s="447">
        <v>157780.18</v>
      </c>
      <c r="I377" s="447">
        <v>51640.3</v>
      </c>
      <c r="J377" s="447">
        <v>66730.320000000007</v>
      </c>
      <c r="K377" s="447">
        <v>70972.160000000003</v>
      </c>
      <c r="L377" s="447">
        <v>238413.91</v>
      </c>
      <c r="M377" s="447">
        <v>163824.53</v>
      </c>
      <c r="N377" s="447">
        <v>704019.95</v>
      </c>
      <c r="O377" s="447">
        <v>382172.17</v>
      </c>
      <c r="P377" s="447">
        <v>21961.06</v>
      </c>
      <c r="Q377" s="447">
        <v>1665.63</v>
      </c>
      <c r="R377" s="447">
        <v>13524.85</v>
      </c>
      <c r="S377" s="447">
        <v>41309.599999999999</v>
      </c>
      <c r="T377" s="447">
        <v>3893.91</v>
      </c>
      <c r="U377" s="447">
        <v>7266.7</v>
      </c>
      <c r="V377" s="447">
        <v>3225.19</v>
      </c>
      <c r="W377" s="1413">
        <v>85118.3</v>
      </c>
    </row>
    <row r="378" spans="1:23" s="50" customFormat="1" ht="20.25" customHeight="1" x14ac:dyDescent="0.15">
      <c r="A378" s="1384"/>
      <c r="B378" s="52"/>
      <c r="C378" s="1385"/>
      <c r="D378" s="404"/>
      <c r="E378" s="388" t="s">
        <v>508</v>
      </c>
      <c r="F378" s="447">
        <v>66946</v>
      </c>
      <c r="G378" s="447">
        <v>31665.38</v>
      </c>
      <c r="H378" s="447">
        <v>5667.89</v>
      </c>
      <c r="I378" s="447">
        <v>3738.43</v>
      </c>
      <c r="J378" s="447">
        <v>610.05999999999995</v>
      </c>
      <c r="K378" s="447">
        <v>1293.45</v>
      </c>
      <c r="L378" s="447">
        <v>390.42</v>
      </c>
      <c r="M378" s="447">
        <v>631.73</v>
      </c>
      <c r="N378" s="447">
        <v>10745.34</v>
      </c>
      <c r="O378" s="1325">
        <v>5158.79</v>
      </c>
      <c r="P378" s="468" t="s">
        <v>357</v>
      </c>
      <c r="Q378" s="468" t="s">
        <v>357</v>
      </c>
      <c r="R378" s="468" t="s">
        <v>357</v>
      </c>
      <c r="S378" s="468" t="s">
        <v>357</v>
      </c>
      <c r="T378" s="468" t="s">
        <v>357</v>
      </c>
      <c r="U378" s="468" t="s">
        <v>357</v>
      </c>
      <c r="V378" s="468" t="s">
        <v>357</v>
      </c>
      <c r="W378" s="1437" t="s">
        <v>357</v>
      </c>
    </row>
    <row r="379" spans="1:23" s="50" customFormat="1" ht="20.25" customHeight="1" x14ac:dyDescent="0.15">
      <c r="A379" s="1384"/>
      <c r="B379" s="52"/>
      <c r="C379" s="1385"/>
      <c r="D379" s="404"/>
      <c r="E379" s="388" t="s">
        <v>509</v>
      </c>
      <c r="F379" s="447">
        <v>17123</v>
      </c>
      <c r="G379" s="447">
        <v>497.73</v>
      </c>
      <c r="H379" s="447">
        <v>0</v>
      </c>
      <c r="I379" s="447" t="s">
        <v>425</v>
      </c>
      <c r="J379" s="447">
        <v>404.46</v>
      </c>
      <c r="K379" s="447" t="s">
        <v>425</v>
      </c>
      <c r="L379" s="447" t="s">
        <v>425</v>
      </c>
      <c r="M379" s="447">
        <v>0</v>
      </c>
      <c r="N379" s="447" t="s">
        <v>425</v>
      </c>
      <c r="O379" s="447">
        <v>428.11</v>
      </c>
      <c r="P379" s="468" t="s">
        <v>357</v>
      </c>
      <c r="Q379" s="468" t="s">
        <v>357</v>
      </c>
      <c r="R379" s="468" t="s">
        <v>357</v>
      </c>
      <c r="S379" s="468" t="s">
        <v>357</v>
      </c>
      <c r="T379" s="468" t="s">
        <v>357</v>
      </c>
      <c r="U379" s="468" t="s">
        <v>357</v>
      </c>
      <c r="V379" s="468" t="s">
        <v>357</v>
      </c>
      <c r="W379" s="1437" t="s">
        <v>357</v>
      </c>
    </row>
    <row r="380" spans="1:23" s="50" customFormat="1" ht="20.25" customHeight="1" x14ac:dyDescent="0.15">
      <c r="A380" s="1384"/>
      <c r="B380" s="52"/>
      <c r="C380" s="1385"/>
      <c r="D380" s="404"/>
      <c r="E380" s="388" t="s">
        <v>510</v>
      </c>
      <c r="F380" s="447">
        <v>231470</v>
      </c>
      <c r="G380" s="447">
        <v>91704.03</v>
      </c>
      <c r="H380" s="447">
        <v>812.89</v>
      </c>
      <c r="I380" s="447">
        <v>3158.07</v>
      </c>
      <c r="J380" s="447">
        <v>4739.3999999999996</v>
      </c>
      <c r="K380" s="447">
        <v>13931.58</v>
      </c>
      <c r="L380" s="447">
        <v>43708.32</v>
      </c>
      <c r="M380" s="447">
        <v>4948.1899999999996</v>
      </c>
      <c r="N380" s="447">
        <v>16534.8</v>
      </c>
      <c r="O380" s="447">
        <v>41241.79</v>
      </c>
      <c r="P380" s="468" t="s">
        <v>357</v>
      </c>
      <c r="Q380" s="468" t="s">
        <v>357</v>
      </c>
      <c r="R380" s="468" t="s">
        <v>357</v>
      </c>
      <c r="S380" s="468" t="s">
        <v>357</v>
      </c>
      <c r="T380" s="468" t="s">
        <v>357</v>
      </c>
      <c r="U380" s="468" t="s">
        <v>357</v>
      </c>
      <c r="V380" s="468" t="s">
        <v>357</v>
      </c>
      <c r="W380" s="1437" t="s">
        <v>357</v>
      </c>
    </row>
    <row r="381" spans="1:23" s="50" customFormat="1" ht="20.25" customHeight="1" x14ac:dyDescent="0.15">
      <c r="A381" s="1384"/>
      <c r="B381" s="52"/>
      <c r="C381" s="1385"/>
      <c r="D381" s="404"/>
      <c r="E381" s="388" t="s">
        <v>511</v>
      </c>
      <c r="F381" s="447">
        <v>99337</v>
      </c>
      <c r="G381" s="447">
        <v>52699.01</v>
      </c>
      <c r="H381" s="447">
        <v>13015.2</v>
      </c>
      <c r="I381" s="447">
        <v>2117.1999999999998</v>
      </c>
      <c r="J381" s="447">
        <v>14749.48</v>
      </c>
      <c r="K381" s="447">
        <v>0</v>
      </c>
      <c r="L381" s="447">
        <v>6901.62</v>
      </c>
      <c r="M381" s="447">
        <v>0</v>
      </c>
      <c r="N381" s="447">
        <v>3598.78</v>
      </c>
      <c r="O381" s="447">
        <v>112.6</v>
      </c>
      <c r="P381" s="468" t="s">
        <v>357</v>
      </c>
      <c r="Q381" s="468" t="s">
        <v>357</v>
      </c>
      <c r="R381" s="468" t="s">
        <v>357</v>
      </c>
      <c r="S381" s="468" t="s">
        <v>357</v>
      </c>
      <c r="T381" s="468" t="s">
        <v>357</v>
      </c>
      <c r="U381" s="468" t="s">
        <v>357</v>
      </c>
      <c r="V381" s="468" t="s">
        <v>357</v>
      </c>
      <c r="W381" s="1437" t="s">
        <v>357</v>
      </c>
    </row>
    <row r="382" spans="1:23" s="50" customFormat="1" ht="20.25" customHeight="1" x14ac:dyDescent="0.15">
      <c r="A382" s="1384"/>
      <c r="B382" s="52"/>
      <c r="C382" s="1385"/>
      <c r="D382" s="404"/>
      <c r="E382" s="388" t="s">
        <v>512</v>
      </c>
      <c r="F382" s="447">
        <v>22068</v>
      </c>
      <c r="G382" s="447">
        <v>4643.82</v>
      </c>
      <c r="H382" s="447" t="s">
        <v>425</v>
      </c>
      <c r="I382" s="447" t="s">
        <v>425</v>
      </c>
      <c r="J382" s="447">
        <v>2958.25</v>
      </c>
      <c r="K382" s="447" t="s">
        <v>425</v>
      </c>
      <c r="L382" s="447">
        <v>652.94000000000005</v>
      </c>
      <c r="M382" s="447">
        <v>544.66</v>
      </c>
      <c r="N382" s="447">
        <v>3075.9</v>
      </c>
      <c r="O382" s="447">
        <v>4889.29</v>
      </c>
      <c r="P382" s="468" t="s">
        <v>357</v>
      </c>
      <c r="Q382" s="468" t="s">
        <v>357</v>
      </c>
      <c r="R382" s="468" t="s">
        <v>357</v>
      </c>
      <c r="S382" s="468" t="s">
        <v>357</v>
      </c>
      <c r="T382" s="468" t="s">
        <v>357</v>
      </c>
      <c r="U382" s="468" t="s">
        <v>357</v>
      </c>
      <c r="V382" s="468" t="s">
        <v>357</v>
      </c>
      <c r="W382" s="1437" t="s">
        <v>357</v>
      </c>
    </row>
    <row r="383" spans="1:23" s="50" customFormat="1" ht="20.25" customHeight="1" x14ac:dyDescent="0.15">
      <c r="A383" s="1384"/>
      <c r="B383" s="52"/>
      <c r="C383" s="1385"/>
      <c r="D383" s="404"/>
      <c r="E383" s="388" t="s">
        <v>513</v>
      </c>
      <c r="F383" s="447">
        <v>89890</v>
      </c>
      <c r="G383" s="447">
        <v>7004.72</v>
      </c>
      <c r="H383" s="447">
        <v>7146.18</v>
      </c>
      <c r="I383" s="447" t="s">
        <v>425</v>
      </c>
      <c r="J383" s="447">
        <v>332.15</v>
      </c>
      <c r="K383" s="447">
        <v>0</v>
      </c>
      <c r="L383" s="447">
        <v>2267.91</v>
      </c>
      <c r="M383" s="447">
        <v>32535.68</v>
      </c>
      <c r="N383" s="447">
        <v>15079.4</v>
      </c>
      <c r="O383" s="447">
        <v>16625.439999999999</v>
      </c>
      <c r="P383" s="468" t="s">
        <v>357</v>
      </c>
      <c r="Q383" s="468" t="s">
        <v>357</v>
      </c>
      <c r="R383" s="468" t="s">
        <v>357</v>
      </c>
      <c r="S383" s="468" t="s">
        <v>357</v>
      </c>
      <c r="T383" s="468" t="s">
        <v>357</v>
      </c>
      <c r="U383" s="468" t="s">
        <v>357</v>
      </c>
      <c r="V383" s="468" t="s">
        <v>357</v>
      </c>
      <c r="W383" s="1437" t="s">
        <v>357</v>
      </c>
    </row>
    <row r="384" spans="1:23" s="50" customFormat="1" ht="20.25" customHeight="1" x14ac:dyDescent="0.15">
      <c r="A384" s="1384"/>
      <c r="B384" s="52"/>
      <c r="C384" s="1385"/>
      <c r="D384" s="404"/>
      <c r="E384" s="388" t="s">
        <v>514</v>
      </c>
      <c r="F384" s="447">
        <v>35613</v>
      </c>
      <c r="G384" s="447">
        <v>15606.57</v>
      </c>
      <c r="H384" s="447">
        <v>772.31</v>
      </c>
      <c r="I384" s="447">
        <v>74.84</v>
      </c>
      <c r="J384" s="447" t="s">
        <v>425</v>
      </c>
      <c r="K384" s="447">
        <v>370.5</v>
      </c>
      <c r="L384" s="447">
        <v>4622.97</v>
      </c>
      <c r="M384" s="447" t="s">
        <v>425</v>
      </c>
      <c r="N384" s="447">
        <v>1191.1400000000001</v>
      </c>
      <c r="O384" s="447">
        <v>10619.85</v>
      </c>
      <c r="P384" s="468" t="s">
        <v>357</v>
      </c>
      <c r="Q384" s="468" t="s">
        <v>357</v>
      </c>
      <c r="R384" s="468" t="s">
        <v>357</v>
      </c>
      <c r="S384" s="468" t="s">
        <v>357</v>
      </c>
      <c r="T384" s="468" t="s">
        <v>357</v>
      </c>
      <c r="U384" s="468" t="s">
        <v>357</v>
      </c>
      <c r="V384" s="468" t="s">
        <v>357</v>
      </c>
      <c r="W384" s="1437" t="s">
        <v>357</v>
      </c>
    </row>
    <row r="385" spans="1:23" s="50" customFormat="1" ht="20.25" customHeight="1" x14ac:dyDescent="0.15">
      <c r="A385" s="1384"/>
      <c r="B385" s="52"/>
      <c r="C385" s="1385"/>
      <c r="D385" s="404"/>
      <c r="E385" s="388" t="s">
        <v>515</v>
      </c>
      <c r="F385" s="447">
        <v>288781</v>
      </c>
      <c r="G385" s="447">
        <v>123695.03999999999</v>
      </c>
      <c r="H385" s="447" t="s">
        <v>425</v>
      </c>
      <c r="I385" s="447" t="s">
        <v>425</v>
      </c>
      <c r="J385" s="447">
        <v>0</v>
      </c>
      <c r="K385" s="447" t="s">
        <v>425</v>
      </c>
      <c r="L385" s="447">
        <v>18748.52</v>
      </c>
      <c r="M385" s="447" t="s">
        <v>425</v>
      </c>
      <c r="N385" s="447">
        <v>29186.91</v>
      </c>
      <c r="O385" s="447">
        <v>38473.57</v>
      </c>
      <c r="P385" s="468" t="s">
        <v>357</v>
      </c>
      <c r="Q385" s="468" t="s">
        <v>357</v>
      </c>
      <c r="R385" s="468" t="s">
        <v>357</v>
      </c>
      <c r="S385" s="468" t="s">
        <v>357</v>
      </c>
      <c r="T385" s="468" t="s">
        <v>357</v>
      </c>
      <c r="U385" s="468" t="s">
        <v>357</v>
      </c>
      <c r="V385" s="468" t="s">
        <v>357</v>
      </c>
      <c r="W385" s="1437" t="s">
        <v>357</v>
      </c>
    </row>
    <row r="386" spans="1:23" s="50" customFormat="1" ht="20.25" customHeight="1" x14ac:dyDescent="0.15">
      <c r="A386" s="1384"/>
      <c r="B386" s="52"/>
      <c r="C386" s="1385"/>
      <c r="D386" s="404"/>
      <c r="E386" s="388" t="s">
        <v>516</v>
      </c>
      <c r="F386" s="447">
        <v>6280</v>
      </c>
      <c r="G386" s="447">
        <v>2969.95</v>
      </c>
      <c r="H386" s="447" t="s">
        <v>425</v>
      </c>
      <c r="I386" s="447" t="s">
        <v>425</v>
      </c>
      <c r="J386" s="447">
        <v>0</v>
      </c>
      <c r="K386" s="447">
        <v>0</v>
      </c>
      <c r="L386" s="447" t="s">
        <v>425</v>
      </c>
      <c r="M386" s="447">
        <v>0</v>
      </c>
      <c r="N386" s="447" t="s">
        <v>425</v>
      </c>
      <c r="O386" s="447" t="s">
        <v>425</v>
      </c>
      <c r="P386" s="468" t="s">
        <v>357</v>
      </c>
      <c r="Q386" s="468" t="s">
        <v>357</v>
      </c>
      <c r="R386" s="468" t="s">
        <v>357</v>
      </c>
      <c r="S386" s="468" t="s">
        <v>357</v>
      </c>
      <c r="T386" s="468" t="s">
        <v>357</v>
      </c>
      <c r="U386" s="468" t="s">
        <v>357</v>
      </c>
      <c r="V386" s="468" t="s">
        <v>357</v>
      </c>
      <c r="W386" s="1437" t="s">
        <v>357</v>
      </c>
    </row>
    <row r="387" spans="1:23" s="50" customFormat="1" ht="20.25" customHeight="1" x14ac:dyDescent="0.15">
      <c r="A387" s="1384"/>
      <c r="B387" s="52"/>
      <c r="C387" s="1385"/>
      <c r="D387" s="404"/>
      <c r="E387" s="388" t="s">
        <v>517</v>
      </c>
      <c r="F387" s="447">
        <v>222358</v>
      </c>
      <c r="G387" s="447">
        <v>45512.2</v>
      </c>
      <c r="H387" s="447">
        <v>68548.61</v>
      </c>
      <c r="I387" s="447">
        <v>709.03</v>
      </c>
      <c r="J387" s="447">
        <v>604.59</v>
      </c>
      <c r="K387" s="447" t="s">
        <v>425</v>
      </c>
      <c r="L387" s="447">
        <v>29435.17</v>
      </c>
      <c r="M387" s="447">
        <v>2230.56</v>
      </c>
      <c r="N387" s="447">
        <v>30778.51</v>
      </c>
      <c r="O387" s="1325">
        <v>28980.560000000001</v>
      </c>
      <c r="P387" s="468" t="s">
        <v>357</v>
      </c>
      <c r="Q387" s="468" t="s">
        <v>357</v>
      </c>
      <c r="R387" s="468" t="s">
        <v>357</v>
      </c>
      <c r="S387" s="468" t="s">
        <v>357</v>
      </c>
      <c r="T387" s="468" t="s">
        <v>357</v>
      </c>
      <c r="U387" s="468" t="s">
        <v>357</v>
      </c>
      <c r="V387" s="468" t="s">
        <v>357</v>
      </c>
      <c r="W387" s="1437" t="s">
        <v>357</v>
      </c>
    </row>
    <row r="388" spans="1:23" s="50" customFormat="1" ht="20.25" customHeight="1" x14ac:dyDescent="0.15">
      <c r="A388" s="1384"/>
      <c r="B388" s="52"/>
      <c r="C388" s="1385"/>
      <c r="D388" s="404"/>
      <c r="E388" s="388" t="s">
        <v>518</v>
      </c>
      <c r="F388" s="447">
        <v>3841</v>
      </c>
      <c r="G388" s="447">
        <v>903.07</v>
      </c>
      <c r="H388" s="447">
        <v>0</v>
      </c>
      <c r="I388" s="447">
        <v>0</v>
      </c>
      <c r="J388" s="447">
        <v>0</v>
      </c>
      <c r="K388" s="447">
        <v>0</v>
      </c>
      <c r="L388" s="447" t="s">
        <v>425</v>
      </c>
      <c r="M388" s="447">
        <v>0</v>
      </c>
      <c r="N388" s="447" t="s">
        <v>425</v>
      </c>
      <c r="O388" s="447">
        <v>0</v>
      </c>
      <c r="P388" s="468" t="s">
        <v>357</v>
      </c>
      <c r="Q388" s="468" t="s">
        <v>357</v>
      </c>
      <c r="R388" s="468" t="s">
        <v>357</v>
      </c>
      <c r="S388" s="468" t="s">
        <v>357</v>
      </c>
      <c r="T388" s="468" t="s">
        <v>357</v>
      </c>
      <c r="U388" s="468" t="s">
        <v>357</v>
      </c>
      <c r="V388" s="468" t="s">
        <v>357</v>
      </c>
      <c r="W388" s="1437" t="s">
        <v>357</v>
      </c>
    </row>
    <row r="389" spans="1:23" s="50" customFormat="1" ht="20.25" customHeight="1" x14ac:dyDescent="0.15">
      <c r="A389" s="1384"/>
      <c r="B389" s="52"/>
      <c r="C389" s="1385"/>
      <c r="D389" s="404"/>
      <c r="E389" s="388" t="s">
        <v>519</v>
      </c>
      <c r="F389" s="447">
        <v>711</v>
      </c>
      <c r="G389" s="447" t="s">
        <v>425</v>
      </c>
      <c r="H389" s="447">
        <v>0</v>
      </c>
      <c r="I389" s="447">
        <v>0</v>
      </c>
      <c r="J389" s="447">
        <v>0</v>
      </c>
      <c r="K389" s="447">
        <v>0</v>
      </c>
      <c r="L389" s="447">
        <v>0</v>
      </c>
      <c r="M389" s="447" t="s">
        <v>425</v>
      </c>
      <c r="N389" s="447">
        <v>0</v>
      </c>
      <c r="O389" s="447">
        <v>0</v>
      </c>
      <c r="P389" s="468" t="s">
        <v>357</v>
      </c>
      <c r="Q389" s="468" t="s">
        <v>357</v>
      </c>
      <c r="R389" s="468" t="s">
        <v>357</v>
      </c>
      <c r="S389" s="468" t="s">
        <v>357</v>
      </c>
      <c r="T389" s="468" t="s">
        <v>357</v>
      </c>
      <c r="U389" s="468" t="s">
        <v>357</v>
      </c>
      <c r="V389" s="468" t="s">
        <v>357</v>
      </c>
      <c r="W389" s="1437" t="s">
        <v>357</v>
      </c>
    </row>
    <row r="390" spans="1:23" s="50" customFormat="1" ht="20.25" customHeight="1" x14ac:dyDescent="0.15">
      <c r="A390" s="1384"/>
      <c r="B390" s="52"/>
      <c r="C390" s="1385"/>
      <c r="D390" s="404"/>
      <c r="E390" s="388" t="s">
        <v>520</v>
      </c>
      <c r="F390" s="447">
        <v>66241</v>
      </c>
      <c r="G390" s="447">
        <v>6796.5</v>
      </c>
      <c r="H390" s="447">
        <v>14732.43</v>
      </c>
      <c r="I390" s="447">
        <v>936.67</v>
      </c>
      <c r="J390" s="447">
        <v>2486.63</v>
      </c>
      <c r="K390" s="447">
        <v>1412.52</v>
      </c>
      <c r="L390" s="447">
        <v>2975.71</v>
      </c>
      <c r="M390" s="447">
        <v>4901.03</v>
      </c>
      <c r="N390" s="447">
        <v>22420.62</v>
      </c>
      <c r="O390" s="447">
        <v>5825.42</v>
      </c>
      <c r="P390" s="468" t="s">
        <v>357</v>
      </c>
      <c r="Q390" s="468" t="s">
        <v>357</v>
      </c>
      <c r="R390" s="468" t="s">
        <v>357</v>
      </c>
      <c r="S390" s="468" t="s">
        <v>357</v>
      </c>
      <c r="T390" s="468" t="s">
        <v>357</v>
      </c>
      <c r="U390" s="468" t="s">
        <v>357</v>
      </c>
      <c r="V390" s="468" t="s">
        <v>357</v>
      </c>
      <c r="W390" s="1437" t="s">
        <v>357</v>
      </c>
    </row>
    <row r="391" spans="1:23" s="50" customFormat="1" ht="20.25" customHeight="1" x14ac:dyDescent="0.15">
      <c r="A391" s="1384"/>
      <c r="B391" s="52"/>
      <c r="C391" s="1385"/>
      <c r="D391" s="404"/>
      <c r="E391" s="388" t="s">
        <v>521</v>
      </c>
      <c r="F391" s="447">
        <v>41606</v>
      </c>
      <c r="G391" s="447">
        <v>5345.01</v>
      </c>
      <c r="H391" s="447" t="s">
        <v>425</v>
      </c>
      <c r="I391" s="447" t="s">
        <v>425</v>
      </c>
      <c r="J391" s="447">
        <v>0</v>
      </c>
      <c r="K391" s="447" t="s">
        <v>425</v>
      </c>
      <c r="L391" s="447" t="s">
        <v>425</v>
      </c>
      <c r="M391" s="447" t="s">
        <v>425</v>
      </c>
      <c r="N391" s="447">
        <v>9362.17</v>
      </c>
      <c r="O391" s="447">
        <v>1954.63</v>
      </c>
      <c r="P391" s="468" t="s">
        <v>357</v>
      </c>
      <c r="Q391" s="468" t="s">
        <v>357</v>
      </c>
      <c r="R391" s="468" t="s">
        <v>357</v>
      </c>
      <c r="S391" s="468" t="s">
        <v>357</v>
      </c>
      <c r="T391" s="468" t="s">
        <v>357</v>
      </c>
      <c r="U391" s="468" t="s">
        <v>357</v>
      </c>
      <c r="V391" s="468" t="s">
        <v>357</v>
      </c>
      <c r="W391" s="1437" t="s">
        <v>357</v>
      </c>
    </row>
    <row r="392" spans="1:23" s="50" customFormat="1" ht="20.25" customHeight="1" x14ac:dyDescent="0.15">
      <c r="A392" s="1384"/>
      <c r="B392" s="52"/>
      <c r="C392" s="1385"/>
      <c r="D392" s="404"/>
      <c r="E392" s="388" t="s">
        <v>522</v>
      </c>
      <c r="F392" s="447">
        <v>211606</v>
      </c>
      <c r="G392" s="447">
        <v>11774.34</v>
      </c>
      <c r="H392" s="447" t="s">
        <v>425</v>
      </c>
      <c r="I392" s="447">
        <v>0</v>
      </c>
      <c r="J392" s="447">
        <v>0</v>
      </c>
      <c r="K392" s="447" t="s">
        <v>425</v>
      </c>
      <c r="L392" s="447">
        <v>213.11</v>
      </c>
      <c r="M392" s="447" t="s">
        <v>425</v>
      </c>
      <c r="N392" s="447">
        <v>35330.160000000003</v>
      </c>
      <c r="O392" s="447">
        <v>158309.39000000001</v>
      </c>
      <c r="P392" s="468" t="s">
        <v>357</v>
      </c>
      <c r="Q392" s="468" t="s">
        <v>357</v>
      </c>
      <c r="R392" s="468" t="s">
        <v>357</v>
      </c>
      <c r="S392" s="468" t="s">
        <v>357</v>
      </c>
      <c r="T392" s="468" t="s">
        <v>357</v>
      </c>
      <c r="U392" s="468" t="s">
        <v>357</v>
      </c>
      <c r="V392" s="468" t="s">
        <v>357</v>
      </c>
      <c r="W392" s="1437" t="s">
        <v>357</v>
      </c>
    </row>
    <row r="393" spans="1:23" s="50" customFormat="1" ht="20.25" customHeight="1" x14ac:dyDescent="0.15">
      <c r="A393" s="1384"/>
      <c r="B393" s="52"/>
      <c r="C393" s="1385"/>
      <c r="D393" s="404"/>
      <c r="E393" s="388" t="s">
        <v>523</v>
      </c>
      <c r="F393" s="447">
        <v>124297</v>
      </c>
      <c r="G393" s="447">
        <v>37727.65</v>
      </c>
      <c r="H393" s="447">
        <v>860.55</v>
      </c>
      <c r="I393" s="447" t="s">
        <v>425</v>
      </c>
      <c r="J393" s="447">
        <v>12662.91</v>
      </c>
      <c r="K393" s="447" t="s">
        <v>425</v>
      </c>
      <c r="L393" s="447">
        <v>16755.87</v>
      </c>
      <c r="M393" s="447">
        <v>11375.31</v>
      </c>
      <c r="N393" s="447">
        <v>7869.74</v>
      </c>
      <c r="O393" s="447">
        <v>27304.05</v>
      </c>
      <c r="P393" s="468" t="s">
        <v>357</v>
      </c>
      <c r="Q393" s="468" t="s">
        <v>357</v>
      </c>
      <c r="R393" s="468" t="s">
        <v>357</v>
      </c>
      <c r="S393" s="468" t="s">
        <v>357</v>
      </c>
      <c r="T393" s="468" t="s">
        <v>357</v>
      </c>
      <c r="U393" s="468" t="s">
        <v>357</v>
      </c>
      <c r="V393" s="468" t="s">
        <v>357</v>
      </c>
      <c r="W393" s="1437" t="s">
        <v>357</v>
      </c>
    </row>
    <row r="394" spans="1:23" s="50" customFormat="1" ht="20.25" customHeight="1" x14ac:dyDescent="0.15">
      <c r="A394" s="1384"/>
      <c r="B394" s="52"/>
      <c r="C394" s="1385"/>
      <c r="D394" s="404"/>
      <c r="E394" s="388" t="s">
        <v>524</v>
      </c>
      <c r="F394" s="447">
        <v>22202</v>
      </c>
      <c r="G394" s="447">
        <v>3256.82</v>
      </c>
      <c r="H394" s="447" t="s">
        <v>425</v>
      </c>
      <c r="I394" s="447">
        <v>0</v>
      </c>
      <c r="J394" s="447" t="s">
        <v>425</v>
      </c>
      <c r="K394" s="447" t="s">
        <v>425</v>
      </c>
      <c r="L394" s="447">
        <v>2256.56</v>
      </c>
      <c r="M394" s="447" t="s">
        <v>425</v>
      </c>
      <c r="N394" s="447">
        <v>256.83</v>
      </c>
      <c r="O394" s="447">
        <v>11100.66</v>
      </c>
      <c r="P394" s="468" t="s">
        <v>357</v>
      </c>
      <c r="Q394" s="468" t="s">
        <v>357</v>
      </c>
      <c r="R394" s="468" t="s">
        <v>357</v>
      </c>
      <c r="S394" s="468" t="s">
        <v>357</v>
      </c>
      <c r="T394" s="468" t="s">
        <v>357</v>
      </c>
      <c r="U394" s="468" t="s">
        <v>357</v>
      </c>
      <c r="V394" s="468" t="s">
        <v>357</v>
      </c>
      <c r="W394" s="1437" t="s">
        <v>357</v>
      </c>
    </row>
    <row r="395" spans="1:23" s="50" customFormat="1" ht="20.25" customHeight="1" x14ac:dyDescent="0.15">
      <c r="A395" s="1384"/>
      <c r="B395" s="52"/>
      <c r="C395" s="1385"/>
      <c r="D395" s="404"/>
      <c r="E395" s="388" t="s">
        <v>525</v>
      </c>
      <c r="F395" s="447">
        <v>103200</v>
      </c>
      <c r="G395" s="447">
        <v>34303.949999999997</v>
      </c>
      <c r="H395" s="447" t="s">
        <v>425</v>
      </c>
      <c r="I395" s="447">
        <v>1549.34</v>
      </c>
      <c r="J395" s="447">
        <v>3481.16</v>
      </c>
      <c r="K395" s="447">
        <v>420.34</v>
      </c>
      <c r="L395" s="447">
        <v>8628.6299999999992</v>
      </c>
      <c r="M395" s="447">
        <v>23947.56</v>
      </c>
      <c r="N395" s="447">
        <v>22809.45</v>
      </c>
      <c r="O395" s="447">
        <v>6980.15</v>
      </c>
      <c r="P395" s="468" t="s">
        <v>357</v>
      </c>
      <c r="Q395" s="468" t="s">
        <v>357</v>
      </c>
      <c r="R395" s="468" t="s">
        <v>357</v>
      </c>
      <c r="S395" s="468" t="s">
        <v>357</v>
      </c>
      <c r="T395" s="468" t="s">
        <v>357</v>
      </c>
      <c r="U395" s="468" t="s">
        <v>357</v>
      </c>
      <c r="V395" s="468" t="s">
        <v>357</v>
      </c>
      <c r="W395" s="1437" t="s">
        <v>357</v>
      </c>
    </row>
    <row r="396" spans="1:23" s="50" customFormat="1" ht="20.25" customHeight="1" x14ac:dyDescent="0.15">
      <c r="A396" s="1384"/>
      <c r="B396" s="52"/>
      <c r="C396" s="1385"/>
      <c r="D396" s="404"/>
      <c r="E396" s="388" t="s">
        <v>526</v>
      </c>
      <c r="F396" s="447">
        <v>10204</v>
      </c>
      <c r="G396" s="447">
        <v>748.24</v>
      </c>
      <c r="H396" s="447">
        <v>0</v>
      </c>
      <c r="I396" s="447" t="s">
        <v>425</v>
      </c>
      <c r="J396" s="447">
        <v>0</v>
      </c>
      <c r="K396" s="447">
        <v>0</v>
      </c>
      <c r="L396" s="447">
        <v>2659.68</v>
      </c>
      <c r="M396" s="447" t="s">
        <v>425</v>
      </c>
      <c r="N396" s="447">
        <v>5361.91</v>
      </c>
      <c r="O396" s="447">
        <v>0</v>
      </c>
      <c r="P396" s="468" t="s">
        <v>357</v>
      </c>
      <c r="Q396" s="468" t="s">
        <v>357</v>
      </c>
      <c r="R396" s="468" t="s">
        <v>357</v>
      </c>
      <c r="S396" s="468" t="s">
        <v>357</v>
      </c>
      <c r="T396" s="468" t="s">
        <v>357</v>
      </c>
      <c r="U396" s="468" t="s">
        <v>357</v>
      </c>
      <c r="V396" s="468" t="s">
        <v>357</v>
      </c>
      <c r="W396" s="1437" t="s">
        <v>357</v>
      </c>
    </row>
    <row r="397" spans="1:23" s="50" customFormat="1" ht="20.25" customHeight="1" x14ac:dyDescent="0.15">
      <c r="A397" s="1384"/>
      <c r="B397" s="52"/>
      <c r="C397" s="1385"/>
      <c r="D397" s="404"/>
      <c r="E397" s="388" t="s">
        <v>527</v>
      </c>
      <c r="F397" s="447">
        <v>330478</v>
      </c>
      <c r="G397" s="447">
        <v>41727.47</v>
      </c>
      <c r="H397" s="447">
        <v>312.52</v>
      </c>
      <c r="I397" s="447" t="s">
        <v>425</v>
      </c>
      <c r="J397" s="447">
        <v>17743.43</v>
      </c>
      <c r="K397" s="447" t="s">
        <v>425</v>
      </c>
      <c r="L397" s="447">
        <v>30304.19</v>
      </c>
      <c r="M397" s="447">
        <v>36208.620000000003</v>
      </c>
      <c r="N397" s="447">
        <v>165476.56</v>
      </c>
      <c r="O397" s="447">
        <v>11624.91</v>
      </c>
      <c r="P397" s="468" t="s">
        <v>357</v>
      </c>
      <c r="Q397" s="468" t="s">
        <v>357</v>
      </c>
      <c r="R397" s="468" t="s">
        <v>357</v>
      </c>
      <c r="S397" s="468" t="s">
        <v>357</v>
      </c>
      <c r="T397" s="468" t="s">
        <v>357</v>
      </c>
      <c r="U397" s="468" t="s">
        <v>357</v>
      </c>
      <c r="V397" s="468" t="s">
        <v>357</v>
      </c>
      <c r="W397" s="1437" t="s">
        <v>357</v>
      </c>
    </row>
    <row r="398" spans="1:23" s="50" customFormat="1" ht="20.25" customHeight="1" x14ac:dyDescent="0.15">
      <c r="A398" s="1384"/>
      <c r="B398" s="52"/>
      <c r="C398" s="1385"/>
      <c r="D398" s="404"/>
      <c r="E398" s="388" t="s">
        <v>528</v>
      </c>
      <c r="F398" s="447">
        <v>275276</v>
      </c>
      <c r="G398" s="447">
        <v>4434.0600000000004</v>
      </c>
      <c r="H398" s="447">
        <v>41654.74</v>
      </c>
      <c r="I398" s="447">
        <v>22078.22</v>
      </c>
      <c r="J398" s="447" t="s">
        <v>425</v>
      </c>
      <c r="K398" s="447" t="s">
        <v>425</v>
      </c>
      <c r="L398" s="447">
        <v>613.21</v>
      </c>
      <c r="M398" s="447">
        <v>261.91000000000003</v>
      </c>
      <c r="N398" s="447">
        <v>163094.39000000001</v>
      </c>
      <c r="O398" s="447">
        <v>8415.09</v>
      </c>
      <c r="P398" s="468" t="s">
        <v>357</v>
      </c>
      <c r="Q398" s="468" t="s">
        <v>357</v>
      </c>
      <c r="R398" s="468" t="s">
        <v>357</v>
      </c>
      <c r="S398" s="468" t="s">
        <v>357</v>
      </c>
      <c r="T398" s="468" t="s">
        <v>357</v>
      </c>
      <c r="U398" s="468" t="s">
        <v>357</v>
      </c>
      <c r="V398" s="468" t="s">
        <v>357</v>
      </c>
      <c r="W398" s="1437" t="s">
        <v>357</v>
      </c>
    </row>
    <row r="399" spans="1:23" s="50" customFormat="1" ht="20.25" customHeight="1" x14ac:dyDescent="0.15">
      <c r="A399" s="1384"/>
      <c r="B399" s="52"/>
      <c r="C399" s="1385"/>
      <c r="D399" s="404"/>
      <c r="E399" s="388" t="s">
        <v>529</v>
      </c>
      <c r="F399" s="447">
        <v>14386</v>
      </c>
      <c r="G399" s="447" t="s">
        <v>425</v>
      </c>
      <c r="H399" s="447">
        <v>0</v>
      </c>
      <c r="I399" s="447">
        <v>0</v>
      </c>
      <c r="J399" s="447" t="s">
        <v>425</v>
      </c>
      <c r="K399" s="447">
        <v>0</v>
      </c>
      <c r="L399" s="447">
        <v>0</v>
      </c>
      <c r="M399" s="447">
        <v>0</v>
      </c>
      <c r="N399" s="447" t="s">
        <v>425</v>
      </c>
      <c r="O399" s="447">
        <v>0</v>
      </c>
      <c r="P399" s="468" t="s">
        <v>357</v>
      </c>
      <c r="Q399" s="468" t="s">
        <v>357</v>
      </c>
      <c r="R399" s="468" t="s">
        <v>357</v>
      </c>
      <c r="S399" s="468" t="s">
        <v>357</v>
      </c>
      <c r="T399" s="468" t="s">
        <v>357</v>
      </c>
      <c r="U399" s="468" t="s">
        <v>357</v>
      </c>
      <c r="V399" s="468" t="s">
        <v>357</v>
      </c>
      <c r="W399" s="1437" t="s">
        <v>357</v>
      </c>
    </row>
    <row r="400" spans="1:23" s="50" customFormat="1" ht="20.25" customHeight="1" x14ac:dyDescent="0.15">
      <c r="A400" s="1384"/>
      <c r="B400" s="52"/>
      <c r="C400" s="1385"/>
      <c r="D400" s="404"/>
      <c r="E400" s="402" t="s">
        <v>530</v>
      </c>
      <c r="F400" s="454">
        <v>199454</v>
      </c>
      <c r="G400" s="454">
        <v>7139.92</v>
      </c>
      <c r="H400" s="454">
        <v>202.29</v>
      </c>
      <c r="I400" s="454" t="s">
        <v>425</v>
      </c>
      <c r="J400" s="454" t="s">
        <v>425</v>
      </c>
      <c r="K400" s="454">
        <v>8721.0300000000007</v>
      </c>
      <c r="L400" s="454" t="s">
        <v>425</v>
      </c>
      <c r="M400" s="454" t="s">
        <v>425</v>
      </c>
      <c r="N400" s="454">
        <v>150781.54</v>
      </c>
      <c r="O400" s="454" t="s">
        <v>425</v>
      </c>
      <c r="P400" s="469" t="s">
        <v>357</v>
      </c>
      <c r="Q400" s="469" t="s">
        <v>357</v>
      </c>
      <c r="R400" s="469" t="s">
        <v>357</v>
      </c>
      <c r="S400" s="469" t="s">
        <v>357</v>
      </c>
      <c r="T400" s="469" t="s">
        <v>357</v>
      </c>
      <c r="U400" s="469" t="s">
        <v>357</v>
      </c>
      <c r="V400" s="469" t="s">
        <v>357</v>
      </c>
      <c r="W400" s="1438" t="s">
        <v>357</v>
      </c>
    </row>
    <row r="401" spans="1:31" s="50" customFormat="1" ht="20.25" customHeight="1" x14ac:dyDescent="0.15">
      <c r="A401" s="1400"/>
      <c r="B401" s="1326"/>
      <c r="C401" s="405"/>
      <c r="D401" s="406"/>
      <c r="E401" s="407" t="s">
        <v>531</v>
      </c>
      <c r="F401" s="1319">
        <v>79079</v>
      </c>
      <c r="G401" s="1319">
        <v>11151.37</v>
      </c>
      <c r="H401" s="1319">
        <v>678.47</v>
      </c>
      <c r="I401" s="1319">
        <v>3708.7</v>
      </c>
      <c r="J401" s="1319">
        <v>2192.77</v>
      </c>
      <c r="K401" s="1327" t="s">
        <v>425</v>
      </c>
      <c r="L401" s="1319">
        <v>53470.89</v>
      </c>
      <c r="M401" s="1319">
        <v>96.94</v>
      </c>
      <c r="N401" s="1319">
        <v>1641.74</v>
      </c>
      <c r="O401" s="1319">
        <v>3124.63</v>
      </c>
      <c r="P401" s="470" t="s">
        <v>357</v>
      </c>
      <c r="Q401" s="470" t="s">
        <v>357</v>
      </c>
      <c r="R401" s="470" t="s">
        <v>357</v>
      </c>
      <c r="S401" s="470" t="s">
        <v>357</v>
      </c>
      <c r="T401" s="470" t="s">
        <v>357</v>
      </c>
      <c r="U401" s="470" t="s">
        <v>357</v>
      </c>
      <c r="V401" s="470" t="s">
        <v>357</v>
      </c>
      <c r="W401" s="1439" t="s">
        <v>357</v>
      </c>
    </row>
    <row r="402" spans="1:31" s="50" customFormat="1" ht="20.25" customHeight="1" x14ac:dyDescent="0.15">
      <c r="A402" s="1384" t="s">
        <v>1639</v>
      </c>
      <c r="B402" s="52" t="s">
        <v>533</v>
      </c>
      <c r="C402" s="1385" t="s">
        <v>534</v>
      </c>
      <c r="D402" s="1385"/>
      <c r="E402" s="386" t="s">
        <v>535</v>
      </c>
      <c r="F402" s="1328">
        <v>677409</v>
      </c>
      <c r="G402" s="1329">
        <v>247668</v>
      </c>
      <c r="H402" s="1329">
        <v>60658</v>
      </c>
      <c r="I402" s="1329">
        <v>22792</v>
      </c>
      <c r="J402" s="1329">
        <v>4264</v>
      </c>
      <c r="K402" s="1329">
        <v>20089</v>
      </c>
      <c r="L402" s="1329">
        <v>68179</v>
      </c>
      <c r="M402" s="1329">
        <v>23626</v>
      </c>
      <c r="N402" s="1329">
        <v>78472</v>
      </c>
      <c r="O402" s="1329">
        <v>88155</v>
      </c>
      <c r="P402" s="1329">
        <v>17499</v>
      </c>
      <c r="Q402" s="1329">
        <v>0</v>
      </c>
      <c r="R402" s="1329">
        <v>9213</v>
      </c>
      <c r="S402" s="1329">
        <v>9579</v>
      </c>
      <c r="T402" s="1329">
        <v>5854</v>
      </c>
      <c r="U402" s="1329">
        <v>9087</v>
      </c>
      <c r="V402" s="1329">
        <v>0</v>
      </c>
      <c r="W402" s="1440">
        <v>12274</v>
      </c>
    </row>
    <row r="403" spans="1:31" s="50" customFormat="1" ht="20.25" customHeight="1" x14ac:dyDescent="0.15">
      <c r="A403" s="1384"/>
      <c r="B403" s="52"/>
      <c r="C403" s="1385"/>
      <c r="D403" s="1385"/>
      <c r="E403" s="388" t="s">
        <v>536</v>
      </c>
      <c r="F403" s="454">
        <v>39964</v>
      </c>
      <c r="G403" s="1330">
        <v>3999</v>
      </c>
      <c r="H403" s="1330">
        <v>0</v>
      </c>
      <c r="I403" s="1330">
        <v>3736</v>
      </c>
      <c r="J403" s="1330">
        <v>7124</v>
      </c>
      <c r="K403" s="1330">
        <v>0</v>
      </c>
      <c r="L403" s="1330">
        <v>0</v>
      </c>
      <c r="M403" s="1330">
        <v>2475</v>
      </c>
      <c r="N403" s="1330">
        <v>243</v>
      </c>
      <c r="O403" s="1330">
        <v>0</v>
      </c>
      <c r="P403" s="1330">
        <v>0</v>
      </c>
      <c r="Q403" s="1330">
        <v>2008</v>
      </c>
      <c r="R403" s="1330">
        <v>0</v>
      </c>
      <c r="S403" s="1330">
        <v>10019</v>
      </c>
      <c r="T403" s="1330">
        <v>2573</v>
      </c>
      <c r="U403" s="1330">
        <v>283</v>
      </c>
      <c r="V403" s="1330">
        <v>7504</v>
      </c>
      <c r="W403" s="1441">
        <v>0</v>
      </c>
    </row>
    <row r="404" spans="1:31" s="50" customFormat="1" ht="20.25" customHeight="1" x14ac:dyDescent="0.15">
      <c r="A404" s="1384"/>
      <c r="B404" s="52"/>
      <c r="C404" s="1385"/>
      <c r="D404" s="1385"/>
      <c r="E404" s="388" t="s">
        <v>537</v>
      </c>
      <c r="F404" s="454">
        <v>4512</v>
      </c>
      <c r="G404" s="1330">
        <v>2748</v>
      </c>
      <c r="H404" s="1330">
        <v>475</v>
      </c>
      <c r="I404" s="1330">
        <v>0</v>
      </c>
      <c r="J404" s="1330">
        <v>854</v>
      </c>
      <c r="K404" s="1330">
        <v>120</v>
      </c>
      <c r="L404" s="1330">
        <v>0</v>
      </c>
      <c r="M404" s="1330">
        <v>34</v>
      </c>
      <c r="N404" s="1330">
        <v>0</v>
      </c>
      <c r="O404" s="1330">
        <v>0</v>
      </c>
      <c r="P404" s="1330">
        <v>0</v>
      </c>
      <c r="Q404" s="1330">
        <v>0</v>
      </c>
      <c r="R404" s="1330">
        <v>0</v>
      </c>
      <c r="S404" s="1330">
        <v>0</v>
      </c>
      <c r="T404" s="1330">
        <v>251</v>
      </c>
      <c r="U404" s="1330">
        <v>0</v>
      </c>
      <c r="V404" s="1330">
        <v>30</v>
      </c>
      <c r="W404" s="1441">
        <v>0</v>
      </c>
      <c r="AE404" s="1287"/>
    </row>
    <row r="405" spans="1:31" s="50" customFormat="1" ht="20.25" customHeight="1" x14ac:dyDescent="0.15">
      <c r="A405" s="1384"/>
      <c r="B405" s="52"/>
      <c r="C405" s="426"/>
      <c r="D405" s="399"/>
      <c r="E405" s="433" t="s">
        <v>538</v>
      </c>
      <c r="F405" s="454">
        <v>768</v>
      </c>
      <c r="G405" s="1330">
        <v>390</v>
      </c>
      <c r="H405" s="1330">
        <v>0</v>
      </c>
      <c r="I405" s="1330">
        <v>0</v>
      </c>
      <c r="J405" s="1330">
        <v>224</v>
      </c>
      <c r="K405" s="1330">
        <v>0</v>
      </c>
      <c r="L405" s="1330">
        <v>0</v>
      </c>
      <c r="M405" s="1330">
        <v>0</v>
      </c>
      <c r="N405" s="1330">
        <v>0</v>
      </c>
      <c r="O405" s="1330">
        <v>0</v>
      </c>
      <c r="P405" s="1330">
        <v>0</v>
      </c>
      <c r="Q405" s="1330">
        <v>0</v>
      </c>
      <c r="R405" s="1330">
        <v>1</v>
      </c>
      <c r="S405" s="1330">
        <v>0</v>
      </c>
      <c r="T405" s="1330">
        <v>61</v>
      </c>
      <c r="U405" s="1330">
        <v>92</v>
      </c>
      <c r="V405" s="1330">
        <v>0</v>
      </c>
      <c r="W405" s="1441">
        <v>0</v>
      </c>
      <c r="AE405" s="1331"/>
    </row>
    <row r="406" spans="1:31" s="50" customFormat="1" ht="20.25" customHeight="1" x14ac:dyDescent="0.15">
      <c r="A406" s="1433" t="s">
        <v>1639</v>
      </c>
      <c r="B406" s="103"/>
      <c r="C406" s="405"/>
      <c r="D406" s="455"/>
      <c r="E406" s="456" t="s">
        <v>88</v>
      </c>
      <c r="F406" s="454">
        <v>624202</v>
      </c>
      <c r="G406" s="454">
        <v>230542</v>
      </c>
      <c r="H406" s="454">
        <v>55327</v>
      </c>
      <c r="I406" s="454">
        <v>19265</v>
      </c>
      <c r="J406" s="454">
        <v>18252</v>
      </c>
      <c r="K406" s="454">
        <v>18071</v>
      </c>
      <c r="L406" s="454">
        <v>50560</v>
      </c>
      <c r="M406" s="454">
        <v>25259</v>
      </c>
      <c r="N406" s="454">
        <v>65918</v>
      </c>
      <c r="O406" s="454">
        <v>87673</v>
      </c>
      <c r="P406" s="454">
        <v>14243</v>
      </c>
      <c r="Q406" s="454">
        <v>1864</v>
      </c>
      <c r="R406" s="454">
        <v>3776</v>
      </c>
      <c r="S406" s="454">
        <v>13343</v>
      </c>
      <c r="T406" s="454">
        <v>5298</v>
      </c>
      <c r="U406" s="454">
        <v>7655</v>
      </c>
      <c r="V406" s="454">
        <v>1234</v>
      </c>
      <c r="W406" s="1431">
        <v>5922</v>
      </c>
      <c r="AE406" s="1331"/>
    </row>
    <row r="407" spans="1:31" s="1287" customFormat="1" ht="20.25" customHeight="1" x14ac:dyDescent="0.15">
      <c r="A407" s="1378" t="s">
        <v>502</v>
      </c>
      <c r="B407" s="104" t="s">
        <v>539</v>
      </c>
      <c r="C407" s="1379" t="s">
        <v>540</v>
      </c>
      <c r="D407" s="1379"/>
      <c r="E407" s="457" t="s">
        <v>541</v>
      </c>
      <c r="F407" s="1332">
        <v>10789.699999999999</v>
      </c>
      <c r="G407" s="1333">
        <v>2526.9</v>
      </c>
      <c r="H407" s="1333">
        <v>520.6</v>
      </c>
      <c r="I407" s="1333">
        <v>558.5</v>
      </c>
      <c r="J407" s="1333">
        <v>768.7</v>
      </c>
      <c r="K407" s="1333">
        <v>568.79999999999995</v>
      </c>
      <c r="L407" s="1333">
        <v>702.8</v>
      </c>
      <c r="M407" s="1333">
        <v>416.20000000000005</v>
      </c>
      <c r="N407" s="1333">
        <v>1067</v>
      </c>
      <c r="O407" s="1333">
        <v>999.8</v>
      </c>
      <c r="P407" s="1333">
        <v>271</v>
      </c>
      <c r="Q407" s="1333">
        <v>165.2</v>
      </c>
      <c r="R407" s="1333">
        <v>420.70000000000005</v>
      </c>
      <c r="S407" s="1333">
        <v>476.8</v>
      </c>
      <c r="T407" s="1333">
        <v>225.9</v>
      </c>
      <c r="U407" s="1333">
        <v>212.9</v>
      </c>
      <c r="V407" s="1333">
        <v>320</v>
      </c>
      <c r="W407" s="1442">
        <v>567.9</v>
      </c>
      <c r="AE407" s="1331"/>
    </row>
    <row r="408" spans="1:31" s="1331" customFormat="1" ht="20.25" customHeight="1" x14ac:dyDescent="0.15">
      <c r="A408" s="1443"/>
      <c r="B408" s="1334"/>
      <c r="C408" s="1444"/>
      <c r="D408" s="1379"/>
      <c r="E408" s="458" t="s">
        <v>542</v>
      </c>
      <c r="F408" s="1335">
        <v>591.70000000000005</v>
      </c>
      <c r="G408" s="1336">
        <v>108.8</v>
      </c>
      <c r="H408" s="1336">
        <v>12.2</v>
      </c>
      <c r="I408" s="1336">
        <v>31.1</v>
      </c>
      <c r="J408" s="1336">
        <v>110.2</v>
      </c>
      <c r="K408" s="1336">
        <v>39.700000000000003</v>
      </c>
      <c r="L408" s="1336">
        <v>11.1</v>
      </c>
      <c r="M408" s="1336">
        <v>11.2</v>
      </c>
      <c r="N408" s="1336">
        <v>24.7</v>
      </c>
      <c r="O408" s="1336">
        <v>25.3</v>
      </c>
      <c r="P408" s="1336">
        <v>27.3</v>
      </c>
      <c r="Q408" s="1336">
        <v>37.200000000000003</v>
      </c>
      <c r="R408" s="1336">
        <v>72.400000000000006</v>
      </c>
      <c r="S408" s="1336">
        <v>45.1</v>
      </c>
      <c r="T408" s="1309">
        <v>0</v>
      </c>
      <c r="U408" s="1309">
        <v>0</v>
      </c>
      <c r="V408" s="1336">
        <v>19.5</v>
      </c>
      <c r="W408" s="1445">
        <v>15.9</v>
      </c>
      <c r="AE408" s="50"/>
    </row>
    <row r="409" spans="1:31" s="1331" customFormat="1" ht="20.25" customHeight="1" x14ac:dyDescent="0.15">
      <c r="A409" s="1443"/>
      <c r="B409" s="1334"/>
      <c r="C409" s="1444"/>
      <c r="D409" s="1379"/>
      <c r="E409" s="458" t="s">
        <v>543</v>
      </c>
      <c r="F409" s="1335">
        <v>1585.2</v>
      </c>
      <c r="G409" s="1337">
        <v>303</v>
      </c>
      <c r="H409" s="1337">
        <v>71.599999999999994</v>
      </c>
      <c r="I409" s="1337">
        <v>87.3</v>
      </c>
      <c r="J409" s="1337">
        <v>153.4</v>
      </c>
      <c r="K409" s="1337">
        <v>82.7</v>
      </c>
      <c r="L409" s="1337">
        <v>66.900000000000006</v>
      </c>
      <c r="M409" s="1337">
        <v>70.900000000000006</v>
      </c>
      <c r="N409" s="1337">
        <v>149.9</v>
      </c>
      <c r="O409" s="1337">
        <v>183.7</v>
      </c>
      <c r="P409" s="1337">
        <v>25.9</v>
      </c>
      <c r="Q409" s="1337">
        <v>39</v>
      </c>
      <c r="R409" s="1337">
        <v>50.5</v>
      </c>
      <c r="S409" s="1337">
        <v>73.099999999999994</v>
      </c>
      <c r="T409" s="1337">
        <v>49.9</v>
      </c>
      <c r="U409" s="1337">
        <v>38</v>
      </c>
      <c r="V409" s="1337">
        <v>70.3</v>
      </c>
      <c r="W409" s="1446">
        <v>69.099999999999994</v>
      </c>
      <c r="AE409" s="50"/>
    </row>
    <row r="410" spans="1:31" s="1331" customFormat="1" ht="20.25" customHeight="1" x14ac:dyDescent="0.15">
      <c r="A410" s="1447"/>
      <c r="B410" s="1334"/>
      <c r="C410" s="459"/>
      <c r="D410" s="1379"/>
      <c r="E410" s="458" t="s">
        <v>544</v>
      </c>
      <c r="F410" s="1335">
        <v>8612.8000000000011</v>
      </c>
      <c r="G410" s="1337">
        <v>2115.1</v>
      </c>
      <c r="H410" s="1337">
        <v>436.8</v>
      </c>
      <c r="I410" s="1337">
        <v>440.1</v>
      </c>
      <c r="J410" s="1337">
        <v>505.1</v>
      </c>
      <c r="K410" s="1337">
        <v>446.4</v>
      </c>
      <c r="L410" s="1337">
        <v>624.79999999999995</v>
      </c>
      <c r="M410" s="1337">
        <v>334.1</v>
      </c>
      <c r="N410" s="1337">
        <v>892.4</v>
      </c>
      <c r="O410" s="1337">
        <v>790.8</v>
      </c>
      <c r="P410" s="1337">
        <v>217.8</v>
      </c>
      <c r="Q410" s="1337">
        <v>89</v>
      </c>
      <c r="R410" s="1337">
        <v>297.8</v>
      </c>
      <c r="S410" s="1337">
        <v>358.6</v>
      </c>
      <c r="T410" s="1337">
        <v>176</v>
      </c>
      <c r="U410" s="1337">
        <v>174.9</v>
      </c>
      <c r="V410" s="1337">
        <v>230.2</v>
      </c>
      <c r="W410" s="1446">
        <v>482.9</v>
      </c>
      <c r="AE410" s="50"/>
    </row>
    <row r="411" spans="1:31" s="50" customFormat="1" ht="20.25" customHeight="1" x14ac:dyDescent="0.15">
      <c r="A411" s="1393" t="s">
        <v>1645</v>
      </c>
      <c r="B411" s="52"/>
      <c r="C411" s="460" t="s">
        <v>545</v>
      </c>
      <c r="D411" s="441"/>
      <c r="E411" s="461" t="s">
        <v>546</v>
      </c>
      <c r="F411" s="1338">
        <v>153.84400000000002</v>
      </c>
      <c r="G411" s="1338">
        <v>40.872</v>
      </c>
      <c r="H411" s="1339">
        <v>10.278</v>
      </c>
      <c r="I411" s="1309">
        <v>0</v>
      </c>
      <c r="J411" s="1309">
        <v>0</v>
      </c>
      <c r="K411" s="1338">
        <v>6.6</v>
      </c>
      <c r="L411" s="1338">
        <v>15.218</v>
      </c>
      <c r="M411" s="1338">
        <v>14.436</v>
      </c>
      <c r="N411" s="1338">
        <v>11.969000000000001</v>
      </c>
      <c r="O411" s="1338">
        <v>20.603000000000002</v>
      </c>
      <c r="P411" s="1338">
        <v>15.2</v>
      </c>
      <c r="Q411" s="1309">
        <v>0</v>
      </c>
      <c r="R411" s="1339">
        <v>18.667999999999999</v>
      </c>
      <c r="S411" s="1309">
        <v>0</v>
      </c>
      <c r="T411" s="1309">
        <v>0</v>
      </c>
      <c r="U411" s="1309">
        <v>0</v>
      </c>
      <c r="V411" s="1309">
        <v>0</v>
      </c>
      <c r="W411" s="1448">
        <v>0</v>
      </c>
    </row>
    <row r="412" spans="1:31" s="50" customFormat="1" ht="20.25" customHeight="1" x14ac:dyDescent="0.15">
      <c r="A412" s="1384" t="s">
        <v>1639</v>
      </c>
      <c r="B412" s="52"/>
      <c r="C412" s="1385" t="s">
        <v>547</v>
      </c>
      <c r="D412" s="413" t="s">
        <v>548</v>
      </c>
      <c r="E412" s="441" t="s">
        <v>549</v>
      </c>
      <c r="F412" s="1340">
        <v>44472</v>
      </c>
      <c r="G412" s="1340">
        <v>17796</v>
      </c>
      <c r="H412" s="1340">
        <v>4390</v>
      </c>
      <c r="I412" s="1340">
        <v>1442</v>
      </c>
      <c r="J412" s="1340">
        <v>1671</v>
      </c>
      <c r="K412" s="1340">
        <v>888</v>
      </c>
      <c r="L412" s="1340">
        <v>2756</v>
      </c>
      <c r="M412" s="1340">
        <v>1314</v>
      </c>
      <c r="N412" s="1340">
        <v>4694</v>
      </c>
      <c r="O412" s="1340">
        <v>5072</v>
      </c>
      <c r="P412" s="1340">
        <v>874</v>
      </c>
      <c r="Q412" s="1340">
        <v>141</v>
      </c>
      <c r="R412" s="1296">
        <v>404</v>
      </c>
      <c r="S412" s="1296">
        <v>904</v>
      </c>
      <c r="T412" s="1296">
        <v>549</v>
      </c>
      <c r="U412" s="1296">
        <v>546</v>
      </c>
      <c r="V412" s="1296">
        <v>374</v>
      </c>
      <c r="W412" s="1399">
        <v>653</v>
      </c>
    </row>
    <row r="413" spans="1:31" s="50" customFormat="1" ht="20.25" customHeight="1" x14ac:dyDescent="0.15">
      <c r="A413" s="1384"/>
      <c r="B413" s="52"/>
      <c r="C413" s="1385"/>
      <c r="D413" s="404"/>
      <c r="E413" s="441" t="s">
        <v>550</v>
      </c>
      <c r="F413" s="1340">
        <v>1664</v>
      </c>
      <c r="G413" s="1340">
        <v>473</v>
      </c>
      <c r="H413" s="1340">
        <v>171</v>
      </c>
      <c r="I413" s="1340">
        <v>83</v>
      </c>
      <c r="J413" s="1340">
        <v>89</v>
      </c>
      <c r="K413" s="1340">
        <v>64</v>
      </c>
      <c r="L413" s="1340">
        <v>97</v>
      </c>
      <c r="M413" s="1340">
        <v>101</v>
      </c>
      <c r="N413" s="1340">
        <v>169</v>
      </c>
      <c r="O413" s="1340">
        <v>118</v>
      </c>
      <c r="P413" s="1340">
        <v>17</v>
      </c>
      <c r="Q413" s="1340">
        <v>5</v>
      </c>
      <c r="R413" s="1296">
        <v>17</v>
      </c>
      <c r="S413" s="1296">
        <v>40</v>
      </c>
      <c r="T413" s="1296">
        <v>63</v>
      </c>
      <c r="U413" s="1296">
        <v>34</v>
      </c>
      <c r="V413" s="1296">
        <v>75</v>
      </c>
      <c r="W413" s="1399">
        <v>48</v>
      </c>
    </row>
    <row r="414" spans="1:31" s="50" customFormat="1" ht="20.25" customHeight="1" x14ac:dyDescent="0.15">
      <c r="A414" s="1384"/>
      <c r="B414" s="52"/>
      <c r="C414" s="1385"/>
      <c r="D414" s="404"/>
      <c r="E414" s="433" t="s">
        <v>551</v>
      </c>
      <c r="F414" s="1340">
        <v>162774</v>
      </c>
      <c r="G414" s="1340">
        <v>59291</v>
      </c>
      <c r="H414" s="1340">
        <v>12776</v>
      </c>
      <c r="I414" s="1340">
        <v>4973</v>
      </c>
      <c r="J414" s="1340">
        <v>6309</v>
      </c>
      <c r="K414" s="1340">
        <v>4093</v>
      </c>
      <c r="L414" s="1340">
        <v>14509</v>
      </c>
      <c r="M414" s="1340">
        <v>5851</v>
      </c>
      <c r="N414" s="1340">
        <v>17325</v>
      </c>
      <c r="O414" s="1340">
        <v>19706</v>
      </c>
      <c r="P414" s="1340">
        <v>3961</v>
      </c>
      <c r="Q414" s="1340">
        <v>449</v>
      </c>
      <c r="R414" s="1296">
        <v>1992</v>
      </c>
      <c r="S414" s="1296">
        <v>4078</v>
      </c>
      <c r="T414" s="1296">
        <v>1693</v>
      </c>
      <c r="U414" s="1296">
        <v>1747</v>
      </c>
      <c r="V414" s="1296">
        <v>1539</v>
      </c>
      <c r="W414" s="1399">
        <v>2479</v>
      </c>
    </row>
    <row r="415" spans="1:31" s="50" customFormat="1" ht="20.25" customHeight="1" x14ac:dyDescent="0.15">
      <c r="A415" s="1384"/>
      <c r="B415" s="52"/>
      <c r="C415" s="1385"/>
      <c r="D415" s="404"/>
      <c r="E415" s="441" t="s">
        <v>552</v>
      </c>
      <c r="F415" s="1340">
        <v>139135</v>
      </c>
      <c r="G415" s="1340">
        <v>51211</v>
      </c>
      <c r="H415" s="1340">
        <v>10148</v>
      </c>
      <c r="I415" s="1340">
        <v>4557</v>
      </c>
      <c r="J415" s="1340">
        <v>5702</v>
      </c>
      <c r="K415" s="1340">
        <v>3849</v>
      </c>
      <c r="L415" s="1340">
        <v>11814</v>
      </c>
      <c r="M415" s="1340">
        <v>5243</v>
      </c>
      <c r="N415" s="1340">
        <v>14232</v>
      </c>
      <c r="O415" s="1340">
        <v>16682</v>
      </c>
      <c r="P415" s="1340">
        <v>3399</v>
      </c>
      <c r="Q415" s="1340">
        <v>397</v>
      </c>
      <c r="R415" s="1296">
        <v>1745</v>
      </c>
      <c r="S415" s="1296">
        <v>3569</v>
      </c>
      <c r="T415" s="1296">
        <v>1430</v>
      </c>
      <c r="U415" s="1296">
        <v>1537</v>
      </c>
      <c r="V415" s="1296">
        <v>1366</v>
      </c>
      <c r="W415" s="1399">
        <v>2252</v>
      </c>
    </row>
    <row r="416" spans="1:31" s="50" customFormat="1" ht="20.25" customHeight="1" x14ac:dyDescent="0.15">
      <c r="A416" s="1384"/>
      <c r="B416" s="52"/>
      <c r="C416" s="1385"/>
      <c r="D416" s="404"/>
      <c r="E416" s="441" t="s">
        <v>553</v>
      </c>
      <c r="F416" s="1340">
        <v>15375</v>
      </c>
      <c r="G416" s="1340">
        <v>5360</v>
      </c>
      <c r="H416" s="1340">
        <v>1525</v>
      </c>
      <c r="I416" s="1340">
        <v>550</v>
      </c>
      <c r="J416" s="1340">
        <v>1115</v>
      </c>
      <c r="K416" s="1340">
        <v>515</v>
      </c>
      <c r="L416" s="1340">
        <v>847</v>
      </c>
      <c r="M416" s="1340">
        <v>503</v>
      </c>
      <c r="N416" s="1340">
        <v>1373</v>
      </c>
      <c r="O416" s="1340">
        <v>1610</v>
      </c>
      <c r="P416" s="1340">
        <v>322</v>
      </c>
      <c r="Q416" s="1340">
        <v>84</v>
      </c>
      <c r="R416" s="1296">
        <v>164</v>
      </c>
      <c r="S416" s="1296">
        <v>416</v>
      </c>
      <c r="T416" s="1296">
        <v>255</v>
      </c>
      <c r="U416" s="1296">
        <v>195</v>
      </c>
      <c r="V416" s="1296">
        <v>195</v>
      </c>
      <c r="W416" s="1399">
        <v>316</v>
      </c>
    </row>
    <row r="417" spans="1:23" s="50" customFormat="1" ht="20.25" customHeight="1" x14ac:dyDescent="0.15">
      <c r="A417" s="1384"/>
      <c r="B417" s="52"/>
      <c r="C417" s="1385"/>
      <c r="D417" s="411"/>
      <c r="E417" s="441" t="s">
        <v>554</v>
      </c>
      <c r="F417" s="1340">
        <v>9588</v>
      </c>
      <c r="G417" s="1340">
        <v>2927</v>
      </c>
      <c r="H417" s="1340">
        <v>999</v>
      </c>
      <c r="I417" s="1340">
        <v>414</v>
      </c>
      <c r="J417" s="1340">
        <v>330</v>
      </c>
      <c r="K417" s="1340">
        <v>251</v>
      </c>
      <c r="L417" s="1340">
        <v>862</v>
      </c>
      <c r="M417" s="1340">
        <v>317</v>
      </c>
      <c r="N417" s="1340">
        <v>1054</v>
      </c>
      <c r="O417" s="1340">
        <v>1218</v>
      </c>
      <c r="P417" s="1340">
        <v>218</v>
      </c>
      <c r="Q417" s="1340">
        <v>32</v>
      </c>
      <c r="R417" s="1296">
        <v>157</v>
      </c>
      <c r="S417" s="1296">
        <v>223</v>
      </c>
      <c r="T417" s="1296">
        <v>130</v>
      </c>
      <c r="U417" s="1296">
        <v>145</v>
      </c>
      <c r="V417" s="1296">
        <v>114</v>
      </c>
      <c r="W417" s="1399">
        <v>197</v>
      </c>
    </row>
    <row r="418" spans="1:23" s="50" customFormat="1" ht="20.25" customHeight="1" x14ac:dyDescent="0.15">
      <c r="A418" s="1384"/>
      <c r="B418" s="52"/>
      <c r="C418" s="414"/>
      <c r="D418" s="424" t="s">
        <v>555</v>
      </c>
      <c r="E418" s="441" t="s">
        <v>556</v>
      </c>
      <c r="F418" s="1340">
        <v>290689</v>
      </c>
      <c r="G418" s="1340">
        <v>88571</v>
      </c>
      <c r="H418" s="1340">
        <v>25234</v>
      </c>
      <c r="I418" s="1340">
        <v>12397</v>
      </c>
      <c r="J418" s="1340">
        <v>13828</v>
      </c>
      <c r="K418" s="1340">
        <v>8989</v>
      </c>
      <c r="L418" s="1340">
        <v>25476</v>
      </c>
      <c r="M418" s="1340">
        <v>11069</v>
      </c>
      <c r="N418" s="1340">
        <v>30951</v>
      </c>
      <c r="O418" s="1340">
        <v>33897</v>
      </c>
      <c r="P418" s="1340">
        <v>6525</v>
      </c>
      <c r="Q418" s="1340">
        <v>1231</v>
      </c>
      <c r="R418" s="1296">
        <v>4424</v>
      </c>
      <c r="S418" s="1296">
        <v>8798</v>
      </c>
      <c r="T418" s="1296">
        <v>4525</v>
      </c>
      <c r="U418" s="1296">
        <v>4177</v>
      </c>
      <c r="V418" s="1296">
        <v>3594</v>
      </c>
      <c r="W418" s="1399">
        <v>7003</v>
      </c>
    </row>
    <row r="419" spans="1:23" s="50" customFormat="1" ht="20.25" customHeight="1" x14ac:dyDescent="0.15">
      <c r="A419" s="1397" t="s">
        <v>1639</v>
      </c>
      <c r="B419" s="52"/>
      <c r="C419" s="426" t="s">
        <v>557</v>
      </c>
      <c r="D419" s="427" t="s">
        <v>558</v>
      </c>
      <c r="E419" s="402" t="s">
        <v>291</v>
      </c>
      <c r="F419" s="389">
        <v>232</v>
      </c>
      <c r="G419" s="389">
        <v>70</v>
      </c>
      <c r="H419" s="389">
        <v>12</v>
      </c>
      <c r="I419" s="389">
        <v>14</v>
      </c>
      <c r="J419" s="389">
        <v>13</v>
      </c>
      <c r="K419" s="389">
        <v>10</v>
      </c>
      <c r="L419" s="389">
        <v>14</v>
      </c>
      <c r="M419" s="389">
        <v>9</v>
      </c>
      <c r="N419" s="389">
        <v>23</v>
      </c>
      <c r="O419" s="389">
        <v>21</v>
      </c>
      <c r="P419" s="389">
        <v>6</v>
      </c>
      <c r="Q419" s="389">
        <v>2</v>
      </c>
      <c r="R419" s="389">
        <v>6</v>
      </c>
      <c r="S419" s="389">
        <v>10</v>
      </c>
      <c r="T419" s="389">
        <v>5</v>
      </c>
      <c r="U419" s="389">
        <v>5</v>
      </c>
      <c r="V419" s="389">
        <v>5</v>
      </c>
      <c r="W419" s="1377">
        <v>7</v>
      </c>
    </row>
    <row r="420" spans="1:23" s="50" customFormat="1" ht="20.25" customHeight="1" x14ac:dyDescent="0.15">
      <c r="A420" s="1396"/>
      <c r="B420" s="52"/>
      <c r="C420" s="426"/>
      <c r="D420" s="427"/>
      <c r="E420" s="388" t="s">
        <v>559</v>
      </c>
      <c r="F420" s="389">
        <v>207</v>
      </c>
      <c r="G420" s="389">
        <v>65</v>
      </c>
      <c r="H420" s="389">
        <v>11</v>
      </c>
      <c r="I420" s="389">
        <v>13</v>
      </c>
      <c r="J420" s="389">
        <v>10</v>
      </c>
      <c r="K420" s="389">
        <v>9</v>
      </c>
      <c r="L420" s="389">
        <v>12</v>
      </c>
      <c r="M420" s="389">
        <v>7</v>
      </c>
      <c r="N420" s="389">
        <v>21</v>
      </c>
      <c r="O420" s="389">
        <v>17</v>
      </c>
      <c r="P420" s="389">
        <v>6</v>
      </c>
      <c r="Q420" s="389">
        <v>2</v>
      </c>
      <c r="R420" s="389">
        <v>6</v>
      </c>
      <c r="S420" s="389">
        <v>8</v>
      </c>
      <c r="T420" s="389">
        <v>4</v>
      </c>
      <c r="U420" s="389">
        <v>4</v>
      </c>
      <c r="V420" s="389">
        <v>5</v>
      </c>
      <c r="W420" s="1377">
        <v>7</v>
      </c>
    </row>
    <row r="421" spans="1:23" s="50" customFormat="1" ht="20.25" customHeight="1" x14ac:dyDescent="0.15">
      <c r="A421" s="1396"/>
      <c r="B421" s="52"/>
      <c r="C421" s="417"/>
      <c r="D421" s="386"/>
      <c r="E421" s="386" t="s">
        <v>560</v>
      </c>
      <c r="F421" s="389">
        <v>25</v>
      </c>
      <c r="G421" s="389">
        <v>5</v>
      </c>
      <c r="H421" s="389">
        <v>1</v>
      </c>
      <c r="I421" s="389">
        <v>1</v>
      </c>
      <c r="J421" s="389">
        <v>3</v>
      </c>
      <c r="K421" s="389">
        <v>1</v>
      </c>
      <c r="L421" s="389">
        <v>2</v>
      </c>
      <c r="M421" s="389">
        <v>2</v>
      </c>
      <c r="N421" s="389">
        <v>2</v>
      </c>
      <c r="O421" s="389">
        <v>4</v>
      </c>
      <c r="P421" s="1309">
        <v>0</v>
      </c>
      <c r="Q421" s="1309">
        <v>0</v>
      </c>
      <c r="R421" s="1309">
        <v>0</v>
      </c>
      <c r="S421" s="389">
        <v>2</v>
      </c>
      <c r="T421" s="389">
        <v>1</v>
      </c>
      <c r="U421" s="389">
        <v>1</v>
      </c>
      <c r="V421" s="1309">
        <v>0</v>
      </c>
      <c r="W421" s="1448">
        <v>0</v>
      </c>
    </row>
    <row r="422" spans="1:23" s="50" customFormat="1" ht="20.25" customHeight="1" x14ac:dyDescent="0.15">
      <c r="A422" s="1397" t="s">
        <v>1639</v>
      </c>
      <c r="B422" s="52"/>
      <c r="C422" s="426"/>
      <c r="D422" s="413" t="s">
        <v>561</v>
      </c>
      <c r="E422" s="441" t="s">
        <v>562</v>
      </c>
      <c r="F422" s="389">
        <v>53762</v>
      </c>
      <c r="G422" s="430">
        <v>15514</v>
      </c>
      <c r="H422" s="430">
        <v>4975</v>
      </c>
      <c r="I422" s="430">
        <v>3688</v>
      </c>
      <c r="J422" s="430">
        <v>2971</v>
      </c>
      <c r="K422" s="430">
        <v>2134</v>
      </c>
      <c r="L422" s="430">
        <v>3838</v>
      </c>
      <c r="M422" s="430">
        <v>1703</v>
      </c>
      <c r="N422" s="430">
        <v>4583</v>
      </c>
      <c r="O422" s="430">
        <v>4075</v>
      </c>
      <c r="P422" s="430">
        <v>1329</v>
      </c>
      <c r="Q422" s="430">
        <v>217</v>
      </c>
      <c r="R422" s="430">
        <v>575</v>
      </c>
      <c r="S422" s="430">
        <v>1449</v>
      </c>
      <c r="T422" s="430">
        <v>1909</v>
      </c>
      <c r="U422" s="430">
        <v>1112</v>
      </c>
      <c r="V422" s="430">
        <v>1177</v>
      </c>
      <c r="W422" s="1392">
        <v>2513</v>
      </c>
    </row>
    <row r="423" spans="1:23" s="50" customFormat="1" ht="20.25" customHeight="1" x14ac:dyDescent="0.15">
      <c r="A423" s="1416"/>
      <c r="B423" s="103"/>
      <c r="C423" s="405"/>
      <c r="D423" s="406"/>
      <c r="E423" s="407" t="s">
        <v>563</v>
      </c>
      <c r="F423" s="1322">
        <v>7227</v>
      </c>
      <c r="G423" s="1303">
        <v>2613</v>
      </c>
      <c r="H423" s="1303">
        <v>870</v>
      </c>
      <c r="I423" s="1303">
        <v>311</v>
      </c>
      <c r="J423" s="1303">
        <v>225</v>
      </c>
      <c r="K423" s="1303">
        <v>153</v>
      </c>
      <c r="L423" s="1303">
        <v>367</v>
      </c>
      <c r="M423" s="1303">
        <v>313</v>
      </c>
      <c r="N423" s="1303">
        <v>468</v>
      </c>
      <c r="O423" s="1303">
        <v>517</v>
      </c>
      <c r="P423" s="1303">
        <v>155</v>
      </c>
      <c r="Q423" s="1303">
        <v>67</v>
      </c>
      <c r="R423" s="1303">
        <v>195</v>
      </c>
      <c r="S423" s="1303">
        <v>150</v>
      </c>
      <c r="T423" s="1303">
        <v>199</v>
      </c>
      <c r="U423" s="1303">
        <v>173</v>
      </c>
      <c r="V423" s="1303">
        <v>176</v>
      </c>
      <c r="W423" s="1449">
        <v>275</v>
      </c>
    </row>
    <row r="424" spans="1:23" s="50" customFormat="1" ht="20.25" customHeight="1" x14ac:dyDescent="0.15">
      <c r="A424" s="1384" t="s">
        <v>1652</v>
      </c>
      <c r="B424" s="52" t="s">
        <v>564</v>
      </c>
      <c r="C424" s="417"/>
      <c r="D424" s="1385" t="s">
        <v>566</v>
      </c>
      <c r="E424" s="388" t="s">
        <v>1752</v>
      </c>
      <c r="F424" s="1298">
        <v>619928.00131182489</v>
      </c>
      <c r="G424" s="1298">
        <v>535577.86280382855</v>
      </c>
      <c r="H424" s="1298">
        <v>664015.66729554592</v>
      </c>
      <c r="I424" s="1298">
        <v>628071.59099244489</v>
      </c>
      <c r="J424" s="1298">
        <v>719510.03017930058</v>
      </c>
      <c r="K424" s="1298">
        <v>798586.92539376882</v>
      </c>
      <c r="L424" s="1298">
        <v>511124.45737301407</v>
      </c>
      <c r="M424" s="1298">
        <v>695194.41327813675</v>
      </c>
      <c r="N424" s="1298">
        <v>504545.91888854839</v>
      </c>
      <c r="O424" s="1298">
        <v>569572.17073855654</v>
      </c>
      <c r="P424" s="1298">
        <v>615099.66923925024</v>
      </c>
      <c r="Q424" s="1298">
        <v>1935421.686746988</v>
      </c>
      <c r="R424" s="1298">
        <v>1127060.8191050105</v>
      </c>
      <c r="S424" s="1298">
        <v>733714.78438322328</v>
      </c>
      <c r="T424" s="1298">
        <v>1051934.1182066833</v>
      </c>
      <c r="U424" s="1298">
        <v>1317109.8393363436</v>
      </c>
      <c r="V424" s="1298">
        <v>1665942.422596415</v>
      </c>
      <c r="W424" s="1411">
        <v>887475.71360984072</v>
      </c>
    </row>
    <row r="425" spans="1:23" s="50" customFormat="1" ht="20.25" customHeight="1" x14ac:dyDescent="0.15">
      <c r="A425" s="1384"/>
      <c r="B425" s="52"/>
      <c r="C425" s="417"/>
      <c r="D425" s="1385"/>
      <c r="E425" s="388" t="s">
        <v>1753</v>
      </c>
      <c r="F425" s="389">
        <v>665289.19940814225</v>
      </c>
      <c r="G425" s="389">
        <v>509430.16610669764</v>
      </c>
      <c r="H425" s="389">
        <v>832152.96562697878</v>
      </c>
      <c r="I425" s="389">
        <v>658447.76442567934</v>
      </c>
      <c r="J425" s="389">
        <v>861011.47552350571</v>
      </c>
      <c r="K425" s="389">
        <v>844516.96393951145</v>
      </c>
      <c r="L425" s="389">
        <v>492724.18096723867</v>
      </c>
      <c r="M425" s="389">
        <v>789778.72080131515</v>
      </c>
      <c r="N425" s="389">
        <v>516515.51221499406</v>
      </c>
      <c r="O425" s="389">
        <v>632539.23768119304</v>
      </c>
      <c r="P425" s="389">
        <v>621361.93805648107</v>
      </c>
      <c r="Q425" s="389">
        <v>2297991.1545623834</v>
      </c>
      <c r="R425" s="389">
        <v>1451889.4220283532</v>
      </c>
      <c r="S425" s="389">
        <v>874425.24354087259</v>
      </c>
      <c r="T425" s="389">
        <v>1457466.3399836659</v>
      </c>
      <c r="U425" s="389">
        <v>1649376.0091078451</v>
      </c>
      <c r="V425" s="389">
        <v>1762785.8010527736</v>
      </c>
      <c r="W425" s="1377">
        <v>1039588.3034610631</v>
      </c>
    </row>
    <row r="426" spans="1:23" s="50" customFormat="1" ht="20.25" customHeight="1" x14ac:dyDescent="0.15">
      <c r="A426" s="1384"/>
      <c r="B426" s="52"/>
      <c r="C426" s="417"/>
      <c r="D426" s="1385"/>
      <c r="E426" s="388" t="s">
        <v>1754</v>
      </c>
      <c r="F426" s="389">
        <v>619928.00131182489</v>
      </c>
      <c r="G426" s="389">
        <v>535577.86280382855</v>
      </c>
      <c r="H426" s="389">
        <v>664015.66729554592</v>
      </c>
      <c r="I426" s="389">
        <v>628071.59099244489</v>
      </c>
      <c r="J426" s="389">
        <v>719510.03017930058</v>
      </c>
      <c r="K426" s="389">
        <v>798586.92539376882</v>
      </c>
      <c r="L426" s="389">
        <v>511124.45737301407</v>
      </c>
      <c r="M426" s="389">
        <v>695194.41327813675</v>
      </c>
      <c r="N426" s="389">
        <v>504545.91888854839</v>
      </c>
      <c r="O426" s="389">
        <v>569572.17073855654</v>
      </c>
      <c r="P426" s="389">
        <v>615099.66923925024</v>
      </c>
      <c r="Q426" s="389">
        <v>1935421.686746988</v>
      </c>
      <c r="R426" s="389">
        <v>1127060.8191050105</v>
      </c>
      <c r="S426" s="389">
        <v>733714.78438322328</v>
      </c>
      <c r="T426" s="389">
        <v>1051934.1182066833</v>
      </c>
      <c r="U426" s="389">
        <v>1317109.8393363436</v>
      </c>
      <c r="V426" s="389">
        <v>1665942.422596415</v>
      </c>
      <c r="W426" s="1377">
        <v>887475.71360984072</v>
      </c>
    </row>
    <row r="427" spans="1:23" s="50" customFormat="1" ht="20.25" customHeight="1" x14ac:dyDescent="0.15">
      <c r="A427" s="1393"/>
      <c r="B427" s="52"/>
      <c r="C427" s="414"/>
      <c r="D427" s="380"/>
      <c r="E427" s="388" t="s">
        <v>1755</v>
      </c>
      <c r="F427" s="389">
        <v>639699.03924645088</v>
      </c>
      <c r="G427" s="389">
        <v>496778.34254403872</v>
      </c>
      <c r="H427" s="389">
        <v>798198.44452743186</v>
      </c>
      <c r="I427" s="389">
        <v>634538.37826134032</v>
      </c>
      <c r="J427" s="389">
        <v>829596.48453751206</v>
      </c>
      <c r="K427" s="389">
        <v>813535.96355176426</v>
      </c>
      <c r="L427" s="389">
        <v>481689.93388306961</v>
      </c>
      <c r="M427" s="389">
        <v>742446.68731123605</v>
      </c>
      <c r="N427" s="389">
        <v>507597.61174268951</v>
      </c>
      <c r="O427" s="389">
        <v>602652.35333093093</v>
      </c>
      <c r="P427" s="389">
        <v>591552.84863713337</v>
      </c>
      <c r="Q427" s="389">
        <v>2013594.5065176908</v>
      </c>
      <c r="R427" s="389">
        <v>1351192.4754634679</v>
      </c>
      <c r="S427" s="389">
        <v>829473.31639135967</v>
      </c>
      <c r="T427" s="389">
        <v>1374514.1757087854</v>
      </c>
      <c r="U427" s="389">
        <v>1529589.1119850962</v>
      </c>
      <c r="V427" s="389">
        <v>1706181.1310568228</v>
      </c>
      <c r="W427" s="1377">
        <v>969159.91965389368</v>
      </c>
    </row>
    <row r="428" spans="1:23" s="50" customFormat="1" ht="20.25" customHeight="1" x14ac:dyDescent="0.15">
      <c r="A428" s="1384" t="s">
        <v>1653</v>
      </c>
      <c r="B428" s="52"/>
      <c r="C428" s="417" t="s">
        <v>568</v>
      </c>
      <c r="D428" s="1385" t="s">
        <v>569</v>
      </c>
      <c r="E428" s="388" t="s">
        <v>565</v>
      </c>
      <c r="F428" s="1341">
        <v>453666411</v>
      </c>
      <c r="G428" s="1341">
        <v>135358200</v>
      </c>
      <c r="H428" s="389">
        <v>40475075</v>
      </c>
      <c r="I428" s="389">
        <v>17125000</v>
      </c>
      <c r="J428" s="389">
        <v>20265000</v>
      </c>
      <c r="K428" s="389">
        <v>16173781</v>
      </c>
      <c r="L428" s="389">
        <v>34263228</v>
      </c>
      <c r="M428" s="389">
        <v>17968690</v>
      </c>
      <c r="N428" s="389">
        <v>39512000</v>
      </c>
      <c r="O428" s="389">
        <v>48677916</v>
      </c>
      <c r="P428" s="389">
        <v>11157908</v>
      </c>
      <c r="Q428" s="389">
        <v>4016000</v>
      </c>
      <c r="R428" s="389">
        <v>10099592</v>
      </c>
      <c r="S428" s="389">
        <v>13662503</v>
      </c>
      <c r="T428" s="389">
        <v>8845714</v>
      </c>
      <c r="U428" s="389">
        <v>12542837</v>
      </c>
      <c r="V428" s="389">
        <v>12268000</v>
      </c>
      <c r="W428" s="1377">
        <v>11254967</v>
      </c>
    </row>
    <row r="429" spans="1:23" s="50" customFormat="1" ht="20.25" customHeight="1" x14ac:dyDescent="0.15">
      <c r="A429" s="1384"/>
      <c r="B429" s="52"/>
      <c r="C429" s="417"/>
      <c r="D429" s="1385"/>
      <c r="E429" s="388" t="s">
        <v>570</v>
      </c>
      <c r="F429" s="1341">
        <v>135661557</v>
      </c>
      <c r="G429" s="389">
        <v>46612000</v>
      </c>
      <c r="H429" s="389">
        <v>13567711</v>
      </c>
      <c r="I429" s="389">
        <v>3760042</v>
      </c>
      <c r="J429" s="389">
        <v>3887226</v>
      </c>
      <c r="K429" s="389">
        <v>2696893</v>
      </c>
      <c r="L429" s="389">
        <v>10549000</v>
      </c>
      <c r="M429" s="389">
        <v>4405226</v>
      </c>
      <c r="N429" s="389">
        <v>14608300</v>
      </c>
      <c r="O429" s="389">
        <v>12877000</v>
      </c>
      <c r="P429" s="389">
        <v>2112283</v>
      </c>
      <c r="Q429" s="389">
        <v>257582</v>
      </c>
      <c r="R429" s="389">
        <v>1536229</v>
      </c>
      <c r="S429" s="389">
        <v>2188300</v>
      </c>
      <c r="T429" s="389">
        <v>4009244</v>
      </c>
      <c r="U429" s="389">
        <v>5794402</v>
      </c>
      <c r="V429" s="389">
        <v>5007175</v>
      </c>
      <c r="W429" s="1377">
        <v>1792944</v>
      </c>
    </row>
    <row r="430" spans="1:23" s="50" customFormat="1" ht="20.25" customHeight="1" x14ac:dyDescent="0.15">
      <c r="A430" s="1384"/>
      <c r="B430" s="52"/>
      <c r="C430" s="417"/>
      <c r="D430" s="1385"/>
      <c r="E430" s="388" t="s">
        <v>571</v>
      </c>
      <c r="F430" s="389">
        <v>3710139</v>
      </c>
      <c r="G430" s="389">
        <v>952474</v>
      </c>
      <c r="H430" s="389">
        <v>234090</v>
      </c>
      <c r="I430" s="389">
        <v>176800</v>
      </c>
      <c r="J430" s="389">
        <v>267400</v>
      </c>
      <c r="K430" s="389">
        <v>169050</v>
      </c>
      <c r="L430" s="389">
        <v>268400</v>
      </c>
      <c r="M430" s="389">
        <v>136000</v>
      </c>
      <c r="N430" s="389">
        <v>345000</v>
      </c>
      <c r="O430" s="389">
        <v>345700</v>
      </c>
      <c r="P430" s="389">
        <v>90960</v>
      </c>
      <c r="Q430" s="389">
        <v>77271</v>
      </c>
      <c r="R430" s="389">
        <v>126338</v>
      </c>
      <c r="S430" s="389">
        <v>145300</v>
      </c>
      <c r="T430" s="389">
        <v>63000</v>
      </c>
      <c r="U430" s="389">
        <v>57701</v>
      </c>
      <c r="V430" s="389">
        <v>109764</v>
      </c>
      <c r="W430" s="1377">
        <v>144891</v>
      </c>
    </row>
    <row r="431" spans="1:23" s="50" customFormat="1" ht="20.25" customHeight="1" x14ac:dyDescent="0.15">
      <c r="A431" s="1384"/>
      <c r="B431" s="52"/>
      <c r="C431" s="417"/>
      <c r="D431" s="1385"/>
      <c r="E431" s="388" t="s">
        <v>572</v>
      </c>
      <c r="F431" s="389">
        <v>25701182</v>
      </c>
      <c r="G431" s="389">
        <v>9145000</v>
      </c>
      <c r="H431" s="389">
        <v>2050000</v>
      </c>
      <c r="I431" s="389">
        <v>977500</v>
      </c>
      <c r="J431" s="389">
        <v>1016000</v>
      </c>
      <c r="K431" s="389">
        <v>686163</v>
      </c>
      <c r="L431" s="389">
        <v>2292400</v>
      </c>
      <c r="M431" s="389">
        <v>861900</v>
      </c>
      <c r="N431" s="389">
        <v>2898200</v>
      </c>
      <c r="O431" s="389">
        <v>2747500</v>
      </c>
      <c r="P431" s="389">
        <v>631500</v>
      </c>
      <c r="Q431" s="389">
        <v>81888</v>
      </c>
      <c r="R431" s="389">
        <v>313300</v>
      </c>
      <c r="S431" s="389">
        <v>630900</v>
      </c>
      <c r="T431" s="389">
        <v>278400</v>
      </c>
      <c r="U431" s="389">
        <v>302131</v>
      </c>
      <c r="V431" s="389">
        <v>287300</v>
      </c>
      <c r="W431" s="1377">
        <v>501100</v>
      </c>
    </row>
    <row r="432" spans="1:23" s="50" customFormat="1" ht="20.25" customHeight="1" x14ac:dyDescent="0.15">
      <c r="A432" s="1384"/>
      <c r="B432" s="52"/>
      <c r="C432" s="417"/>
      <c r="D432" s="1385"/>
      <c r="E432" s="388" t="s">
        <v>573</v>
      </c>
      <c r="F432" s="389">
        <v>701984</v>
      </c>
      <c r="G432" s="389">
        <v>200000</v>
      </c>
      <c r="H432" s="389">
        <v>68000</v>
      </c>
      <c r="I432" s="389">
        <v>25800</v>
      </c>
      <c r="J432" s="389">
        <v>25000</v>
      </c>
      <c r="K432" s="389">
        <v>28204</v>
      </c>
      <c r="L432" s="389">
        <v>95780</v>
      </c>
      <c r="M432" s="389">
        <v>22000</v>
      </c>
      <c r="N432" s="389">
        <v>92000</v>
      </c>
      <c r="O432" s="389">
        <v>87000</v>
      </c>
      <c r="P432" s="389">
        <v>10000</v>
      </c>
      <c r="Q432" s="389">
        <v>500</v>
      </c>
      <c r="R432" s="389">
        <v>4000</v>
      </c>
      <c r="S432" s="389">
        <v>14200</v>
      </c>
      <c r="T432" s="389">
        <v>6000</v>
      </c>
      <c r="U432" s="389">
        <v>8500</v>
      </c>
      <c r="V432" s="389">
        <v>7000</v>
      </c>
      <c r="W432" s="1377">
        <v>8000</v>
      </c>
    </row>
    <row r="433" spans="1:23" s="50" customFormat="1" ht="20.25" customHeight="1" x14ac:dyDescent="0.15">
      <c r="A433" s="1384"/>
      <c r="B433" s="52"/>
      <c r="C433" s="417"/>
      <c r="D433" s="1385"/>
      <c r="E433" s="388" t="s">
        <v>574</v>
      </c>
      <c r="F433" s="389">
        <v>76950000</v>
      </c>
      <c r="G433" s="389">
        <v>14600000</v>
      </c>
      <c r="H433" s="389">
        <v>2500000</v>
      </c>
      <c r="I433" s="389">
        <v>5340000</v>
      </c>
      <c r="J433" s="389">
        <v>6100000</v>
      </c>
      <c r="K433" s="389">
        <v>4510000</v>
      </c>
      <c r="L433" s="389">
        <v>5350000</v>
      </c>
      <c r="M433" s="389">
        <v>3600000</v>
      </c>
      <c r="N433" s="389">
        <v>6060000</v>
      </c>
      <c r="O433" s="389">
        <v>8800000</v>
      </c>
      <c r="P433" s="389">
        <v>4160000</v>
      </c>
      <c r="Q433" s="389">
        <v>2200000</v>
      </c>
      <c r="R433" s="389">
        <v>3900000</v>
      </c>
      <c r="S433" s="389">
        <v>5400000</v>
      </c>
      <c r="T433" s="389">
        <v>30000</v>
      </c>
      <c r="U433" s="389">
        <v>20000</v>
      </c>
      <c r="V433" s="389">
        <v>10000</v>
      </c>
      <c r="W433" s="1377">
        <v>4370000</v>
      </c>
    </row>
    <row r="434" spans="1:23" s="50" customFormat="1" ht="20.25" customHeight="1" x14ac:dyDescent="0.15">
      <c r="A434" s="1384"/>
      <c r="B434" s="52"/>
      <c r="C434" s="417"/>
      <c r="D434" s="1385"/>
      <c r="E434" s="388" t="s">
        <v>575</v>
      </c>
      <c r="F434" s="389">
        <v>1423686</v>
      </c>
      <c r="G434" s="389">
        <v>212541</v>
      </c>
      <c r="H434" s="389">
        <v>129224</v>
      </c>
      <c r="I434" s="389">
        <v>105610</v>
      </c>
      <c r="J434" s="389">
        <v>11042</v>
      </c>
      <c r="K434" s="389">
        <v>4409</v>
      </c>
      <c r="L434" s="389">
        <v>111316</v>
      </c>
      <c r="M434" s="389">
        <v>82036</v>
      </c>
      <c r="N434" s="389">
        <v>57545</v>
      </c>
      <c r="O434" s="389">
        <v>396475</v>
      </c>
      <c r="P434" s="389">
        <v>44094</v>
      </c>
      <c r="Q434" s="389">
        <v>9955</v>
      </c>
      <c r="R434" s="389">
        <v>25554</v>
      </c>
      <c r="S434" s="389">
        <v>25132</v>
      </c>
      <c r="T434" s="389">
        <v>61138</v>
      </c>
      <c r="U434" s="389">
        <v>51501</v>
      </c>
      <c r="V434" s="389">
        <v>39511</v>
      </c>
      <c r="W434" s="1377">
        <v>56603</v>
      </c>
    </row>
    <row r="435" spans="1:23" s="50" customFormat="1" ht="20.25" customHeight="1" x14ac:dyDescent="0.15">
      <c r="A435" s="1384"/>
      <c r="B435" s="52"/>
      <c r="C435" s="417"/>
      <c r="D435" s="1385"/>
      <c r="E435" s="388" t="s">
        <v>576</v>
      </c>
      <c r="F435" s="389">
        <v>4578886</v>
      </c>
      <c r="G435" s="389">
        <v>1291063</v>
      </c>
      <c r="H435" s="389">
        <v>515194</v>
      </c>
      <c r="I435" s="389">
        <v>172899</v>
      </c>
      <c r="J435" s="389">
        <v>189788</v>
      </c>
      <c r="K435" s="389">
        <v>148961</v>
      </c>
      <c r="L435" s="389">
        <v>233997</v>
      </c>
      <c r="M435" s="389">
        <v>181444</v>
      </c>
      <c r="N435" s="389">
        <v>472924</v>
      </c>
      <c r="O435" s="389">
        <v>487718</v>
      </c>
      <c r="P435" s="389">
        <v>215550</v>
      </c>
      <c r="Q435" s="389">
        <v>62044</v>
      </c>
      <c r="R435" s="389">
        <v>58339</v>
      </c>
      <c r="S435" s="389">
        <v>114496</v>
      </c>
      <c r="T435" s="389">
        <v>148050</v>
      </c>
      <c r="U435" s="389">
        <v>171136</v>
      </c>
      <c r="V435" s="389">
        <v>41512</v>
      </c>
      <c r="W435" s="1377">
        <v>73771</v>
      </c>
    </row>
    <row r="436" spans="1:23" s="50" customFormat="1" ht="20.25" customHeight="1" x14ac:dyDescent="0.15">
      <c r="A436" s="1384"/>
      <c r="B436" s="52"/>
      <c r="C436" s="417"/>
      <c r="D436" s="1385"/>
      <c r="E436" s="388" t="s">
        <v>577</v>
      </c>
      <c r="F436" s="389">
        <v>75683942</v>
      </c>
      <c r="G436" s="389">
        <v>26704005</v>
      </c>
      <c r="H436" s="389">
        <v>5913760</v>
      </c>
      <c r="I436" s="389">
        <v>2264921</v>
      </c>
      <c r="J436" s="389">
        <v>2822964</v>
      </c>
      <c r="K436" s="389">
        <v>3230117</v>
      </c>
      <c r="L436" s="389">
        <v>5943067</v>
      </c>
      <c r="M436" s="389">
        <v>2670291</v>
      </c>
      <c r="N436" s="389">
        <v>6218255</v>
      </c>
      <c r="O436" s="389">
        <v>7135961</v>
      </c>
      <c r="P436" s="389">
        <v>1225604</v>
      </c>
      <c r="Q436" s="389">
        <v>251236</v>
      </c>
      <c r="R436" s="389">
        <v>854388</v>
      </c>
      <c r="S436" s="389">
        <v>1430442</v>
      </c>
      <c r="T436" s="389">
        <v>1660579</v>
      </c>
      <c r="U436" s="389">
        <v>3344662</v>
      </c>
      <c r="V436" s="389">
        <v>2932783</v>
      </c>
      <c r="W436" s="1377">
        <v>1080907</v>
      </c>
    </row>
    <row r="437" spans="1:23" s="50" customFormat="1" ht="20.25" customHeight="1" x14ac:dyDescent="0.15">
      <c r="A437" s="1396"/>
      <c r="B437" s="52"/>
      <c r="C437" s="417"/>
      <c r="D437" s="1385"/>
      <c r="E437" s="388" t="s">
        <v>578</v>
      </c>
      <c r="F437" s="389">
        <v>42430052</v>
      </c>
      <c r="G437" s="389">
        <v>11749634</v>
      </c>
      <c r="H437" s="389">
        <v>3760152</v>
      </c>
      <c r="I437" s="389">
        <v>1720961</v>
      </c>
      <c r="J437" s="389">
        <v>1945572</v>
      </c>
      <c r="K437" s="389">
        <v>1267317</v>
      </c>
      <c r="L437" s="389">
        <v>2908339</v>
      </c>
      <c r="M437" s="389">
        <v>1526478</v>
      </c>
      <c r="N437" s="389">
        <v>3358528</v>
      </c>
      <c r="O437" s="389">
        <v>4466651</v>
      </c>
      <c r="P437" s="389">
        <v>844518</v>
      </c>
      <c r="Q437" s="389">
        <v>293720</v>
      </c>
      <c r="R437" s="389">
        <v>1232881</v>
      </c>
      <c r="S437" s="389">
        <v>1125400</v>
      </c>
      <c r="T437" s="389">
        <v>1262082</v>
      </c>
      <c r="U437" s="389">
        <v>1598435</v>
      </c>
      <c r="V437" s="389">
        <v>2075539</v>
      </c>
      <c r="W437" s="1377">
        <v>1293845</v>
      </c>
    </row>
    <row r="438" spans="1:23" s="50" customFormat="1" ht="20.25" customHeight="1" x14ac:dyDescent="0.15">
      <c r="A438" s="1384"/>
      <c r="B438" s="52"/>
      <c r="C438" s="417"/>
      <c r="D438" s="1385"/>
      <c r="E438" s="388" t="s">
        <v>579</v>
      </c>
      <c r="F438" s="389">
        <v>1296776</v>
      </c>
      <c r="G438" s="389">
        <v>130647</v>
      </c>
      <c r="H438" s="389">
        <v>46355</v>
      </c>
      <c r="I438" s="389">
        <v>27675</v>
      </c>
      <c r="J438" s="389">
        <v>56426</v>
      </c>
      <c r="K438" s="389">
        <v>31859</v>
      </c>
      <c r="L438" s="389">
        <v>62416</v>
      </c>
      <c r="M438" s="389">
        <v>25955</v>
      </c>
      <c r="N438" s="389">
        <v>197044</v>
      </c>
      <c r="O438" s="389">
        <v>185673</v>
      </c>
      <c r="P438" s="389">
        <v>19728</v>
      </c>
      <c r="Q438" s="389">
        <v>23920</v>
      </c>
      <c r="R438" s="389">
        <v>203067</v>
      </c>
      <c r="S438" s="389">
        <v>85397</v>
      </c>
      <c r="T438" s="389">
        <v>3250</v>
      </c>
      <c r="U438" s="389">
        <v>44435</v>
      </c>
      <c r="V438" s="389">
        <v>114885</v>
      </c>
      <c r="W438" s="1377">
        <v>38044</v>
      </c>
    </row>
    <row r="439" spans="1:23" s="50" customFormat="1" ht="20.25" customHeight="1" x14ac:dyDescent="0.15">
      <c r="A439" s="1384"/>
      <c r="B439" s="52"/>
      <c r="C439" s="417"/>
      <c r="D439" s="1385"/>
      <c r="E439" s="388" t="s">
        <v>580</v>
      </c>
      <c r="F439" s="389">
        <v>23635954</v>
      </c>
      <c r="G439" s="389">
        <v>2250779</v>
      </c>
      <c r="H439" s="389">
        <v>3011343</v>
      </c>
      <c r="I439" s="389">
        <v>706355</v>
      </c>
      <c r="J439" s="389">
        <v>1433584</v>
      </c>
      <c r="K439" s="389">
        <v>186212</v>
      </c>
      <c r="L439" s="389">
        <v>585260</v>
      </c>
      <c r="M439" s="389">
        <v>2596788</v>
      </c>
      <c r="N439" s="389">
        <v>1104756</v>
      </c>
      <c r="O439" s="389">
        <v>5872762</v>
      </c>
      <c r="P439" s="389">
        <v>176612</v>
      </c>
      <c r="Q439" s="389">
        <v>360202</v>
      </c>
      <c r="R439" s="389">
        <v>766472</v>
      </c>
      <c r="S439" s="389">
        <v>1255474</v>
      </c>
      <c r="T439" s="389">
        <v>936914</v>
      </c>
      <c r="U439" s="389">
        <v>480214</v>
      </c>
      <c r="V439" s="389">
        <v>1305647</v>
      </c>
      <c r="W439" s="1377">
        <v>606580</v>
      </c>
    </row>
    <row r="440" spans="1:23" s="50" customFormat="1" ht="20.25" customHeight="1" x14ac:dyDescent="0.15">
      <c r="A440" s="1384"/>
      <c r="B440" s="52"/>
      <c r="C440" s="417"/>
      <c r="D440" s="1385"/>
      <c r="E440" s="388" t="s">
        <v>581</v>
      </c>
      <c r="F440" s="389">
        <v>35364000</v>
      </c>
      <c r="G440" s="389">
        <v>16671800</v>
      </c>
      <c r="H440" s="389">
        <v>2136100</v>
      </c>
      <c r="I440" s="389">
        <v>689800</v>
      </c>
      <c r="J440" s="389">
        <v>1825800</v>
      </c>
      <c r="K440" s="389">
        <v>2524500</v>
      </c>
      <c r="L440" s="389">
        <v>3152200</v>
      </c>
      <c r="M440" s="389">
        <v>1273800</v>
      </c>
      <c r="N440" s="389">
        <v>2288500</v>
      </c>
      <c r="O440" s="389">
        <v>2145000</v>
      </c>
      <c r="P440" s="389">
        <v>1183700</v>
      </c>
      <c r="Q440" s="389">
        <v>220000</v>
      </c>
      <c r="R440" s="389">
        <v>685200</v>
      </c>
      <c r="S440" s="389">
        <v>191400</v>
      </c>
      <c r="T440" s="412">
        <v>0</v>
      </c>
      <c r="U440" s="389">
        <v>45800</v>
      </c>
      <c r="V440" s="412">
        <v>0</v>
      </c>
      <c r="W440" s="1377">
        <v>330400</v>
      </c>
    </row>
    <row r="441" spans="1:23" s="50" customFormat="1" ht="20.25" customHeight="1" x14ac:dyDescent="0.15">
      <c r="A441" s="1450"/>
      <c r="B441" s="52"/>
      <c r="C441" s="414"/>
      <c r="D441" s="411"/>
      <c r="E441" s="388" t="s">
        <v>531</v>
      </c>
      <c r="F441" s="389">
        <v>26528253</v>
      </c>
      <c r="G441" s="389">
        <v>4838257</v>
      </c>
      <c r="H441" s="389">
        <v>6543146</v>
      </c>
      <c r="I441" s="389">
        <v>1156637</v>
      </c>
      <c r="J441" s="389">
        <v>684198</v>
      </c>
      <c r="K441" s="389">
        <v>690096</v>
      </c>
      <c r="L441" s="389">
        <v>2711053</v>
      </c>
      <c r="M441" s="389">
        <v>586772</v>
      </c>
      <c r="N441" s="389">
        <v>1810948</v>
      </c>
      <c r="O441" s="389">
        <v>3130476</v>
      </c>
      <c r="P441" s="389">
        <v>443359</v>
      </c>
      <c r="Q441" s="389">
        <v>177682</v>
      </c>
      <c r="R441" s="389">
        <v>393824</v>
      </c>
      <c r="S441" s="389">
        <v>1056062</v>
      </c>
      <c r="T441" s="389">
        <v>387057</v>
      </c>
      <c r="U441" s="389">
        <v>623920</v>
      </c>
      <c r="V441" s="389">
        <v>336884</v>
      </c>
      <c r="W441" s="1377">
        <v>957882</v>
      </c>
    </row>
    <row r="442" spans="1:23" s="50" customFormat="1" ht="20.25" customHeight="1" x14ac:dyDescent="0.15">
      <c r="A442" s="1384" t="s">
        <v>567</v>
      </c>
      <c r="B442" s="52"/>
      <c r="C442" s="417" t="s">
        <v>582</v>
      </c>
      <c r="D442" s="1385" t="s">
        <v>583</v>
      </c>
      <c r="E442" s="388" t="s">
        <v>565</v>
      </c>
      <c r="F442" s="1342">
        <v>491443144</v>
      </c>
      <c r="G442" s="1342">
        <v>129790580</v>
      </c>
      <c r="H442" s="1343">
        <v>51251469</v>
      </c>
      <c r="I442" s="1343">
        <v>18246246</v>
      </c>
      <c r="J442" s="1343">
        <v>24835015</v>
      </c>
      <c r="K442" s="1343">
        <v>17424074</v>
      </c>
      <c r="L442" s="1343">
        <v>33162801</v>
      </c>
      <c r="M442" s="1343">
        <v>20658242</v>
      </c>
      <c r="N442" s="1343">
        <v>40572810</v>
      </c>
      <c r="O442" s="1343">
        <v>54415453</v>
      </c>
      <c r="P442" s="1343">
        <v>11375273</v>
      </c>
      <c r="Q442" s="1343">
        <v>4936085</v>
      </c>
      <c r="R442" s="1343">
        <v>13313826</v>
      </c>
      <c r="S442" s="1343">
        <v>16516144</v>
      </c>
      <c r="T442" s="1343">
        <v>12491944</v>
      </c>
      <c r="U442" s="1343">
        <v>15936271</v>
      </c>
      <c r="V442" s="1343">
        <v>13060480</v>
      </c>
      <c r="W442" s="1451">
        <v>13456431</v>
      </c>
    </row>
    <row r="443" spans="1:23" s="50" customFormat="1" ht="20.25" customHeight="1" x14ac:dyDescent="0.15">
      <c r="A443" s="1384"/>
      <c r="B443" s="52"/>
      <c r="C443" s="417"/>
      <c r="D443" s="1385"/>
      <c r="E443" s="388" t="s">
        <v>570</v>
      </c>
      <c r="F443" s="1342">
        <v>134650688</v>
      </c>
      <c r="G443" s="1343">
        <v>44840896</v>
      </c>
      <c r="H443" s="1343">
        <v>13131945</v>
      </c>
      <c r="I443" s="1343">
        <v>3737918</v>
      </c>
      <c r="J443" s="1343">
        <v>3809376</v>
      </c>
      <c r="K443" s="1343">
        <v>2647684</v>
      </c>
      <c r="L443" s="1343">
        <v>9848122</v>
      </c>
      <c r="M443" s="1343">
        <v>4394962</v>
      </c>
      <c r="N443" s="1343">
        <v>13759728</v>
      </c>
      <c r="O443" s="1343">
        <v>12564446</v>
      </c>
      <c r="P443" s="1343">
        <v>2080660</v>
      </c>
      <c r="Q443" s="1343">
        <v>246344</v>
      </c>
      <c r="R443" s="1343">
        <v>1252094</v>
      </c>
      <c r="S443" s="1343">
        <v>2183064</v>
      </c>
      <c r="T443" s="1343">
        <v>5396134</v>
      </c>
      <c r="U443" s="1343">
        <v>7293624</v>
      </c>
      <c r="V443" s="1343">
        <v>5605892</v>
      </c>
      <c r="W443" s="1451">
        <v>1857799</v>
      </c>
    </row>
    <row r="444" spans="1:23" s="50" customFormat="1" ht="20.25" customHeight="1" x14ac:dyDescent="0.15">
      <c r="A444" s="1384"/>
      <c r="B444" s="52"/>
      <c r="C444" s="417"/>
      <c r="D444" s="1385"/>
      <c r="E444" s="388" t="s">
        <v>571</v>
      </c>
      <c r="F444" s="1343">
        <v>3694818</v>
      </c>
      <c r="G444" s="1343">
        <v>974064</v>
      </c>
      <c r="H444" s="1343">
        <v>234096</v>
      </c>
      <c r="I444" s="1343">
        <v>178084</v>
      </c>
      <c r="J444" s="1343">
        <v>257635</v>
      </c>
      <c r="K444" s="1343">
        <v>170448</v>
      </c>
      <c r="L444" s="1343">
        <v>261767</v>
      </c>
      <c r="M444" s="1343">
        <v>140894</v>
      </c>
      <c r="N444" s="1343">
        <v>335966</v>
      </c>
      <c r="O444" s="1343">
        <v>344534</v>
      </c>
      <c r="P444" s="1343">
        <v>88438</v>
      </c>
      <c r="Q444" s="1343">
        <v>71728</v>
      </c>
      <c r="R444" s="1343">
        <v>124287</v>
      </c>
      <c r="S444" s="1343">
        <v>143097</v>
      </c>
      <c r="T444" s="1343">
        <v>64666</v>
      </c>
      <c r="U444" s="1343">
        <v>60798</v>
      </c>
      <c r="V444" s="1343">
        <v>104231</v>
      </c>
      <c r="W444" s="1451">
        <v>140085</v>
      </c>
    </row>
    <row r="445" spans="1:23" s="50" customFormat="1" ht="20.25" customHeight="1" x14ac:dyDescent="0.15">
      <c r="A445" s="1384"/>
      <c r="B445" s="52"/>
      <c r="C445" s="417"/>
      <c r="D445" s="1385"/>
      <c r="E445" s="388" t="s">
        <v>572</v>
      </c>
      <c r="F445" s="1343">
        <v>27309039</v>
      </c>
      <c r="G445" s="1343">
        <v>9843673</v>
      </c>
      <c r="H445" s="1343">
        <v>2292179</v>
      </c>
      <c r="I445" s="1343">
        <v>1008151</v>
      </c>
      <c r="J445" s="1343">
        <v>1043691</v>
      </c>
      <c r="K445" s="1343">
        <v>733946</v>
      </c>
      <c r="L445" s="1343">
        <v>2315066</v>
      </c>
      <c r="M445" s="1343">
        <v>1016680</v>
      </c>
      <c r="N445" s="1343">
        <v>2909591</v>
      </c>
      <c r="O445" s="1343">
        <v>2977488</v>
      </c>
      <c r="P445" s="1343">
        <v>634366</v>
      </c>
      <c r="Q445" s="1343">
        <v>81969</v>
      </c>
      <c r="R445" s="1343">
        <v>310811</v>
      </c>
      <c r="S445" s="1343">
        <v>646690</v>
      </c>
      <c r="T445" s="1343">
        <v>335665</v>
      </c>
      <c r="U445" s="1343">
        <v>366524</v>
      </c>
      <c r="V445" s="1343">
        <v>290024</v>
      </c>
      <c r="W445" s="1451">
        <v>502525</v>
      </c>
    </row>
    <row r="446" spans="1:23" s="50" customFormat="1" ht="20.25" customHeight="1" x14ac:dyDescent="0.15">
      <c r="A446" s="1384"/>
      <c r="B446" s="52"/>
      <c r="C446" s="417"/>
      <c r="D446" s="1385"/>
      <c r="E446" s="388" t="s">
        <v>584</v>
      </c>
      <c r="F446" s="1343">
        <v>4326886</v>
      </c>
      <c r="G446" s="1343">
        <v>1449287</v>
      </c>
      <c r="H446" s="1343">
        <v>364000</v>
      </c>
      <c r="I446" s="1343">
        <v>154524</v>
      </c>
      <c r="J446" s="1343">
        <v>156992</v>
      </c>
      <c r="K446" s="1343">
        <v>111919</v>
      </c>
      <c r="L446" s="1343">
        <v>427533</v>
      </c>
      <c r="M446" s="1343">
        <v>151338</v>
      </c>
      <c r="N446" s="1343">
        <v>468839</v>
      </c>
      <c r="O446" s="1343">
        <v>563241</v>
      </c>
      <c r="P446" s="1343">
        <v>100854</v>
      </c>
      <c r="Q446" s="1343">
        <v>9333</v>
      </c>
      <c r="R446" s="1343">
        <v>48770</v>
      </c>
      <c r="S446" s="1343">
        <v>104783</v>
      </c>
      <c r="T446" s="1343">
        <v>47556</v>
      </c>
      <c r="U446" s="1343">
        <v>53186</v>
      </c>
      <c r="V446" s="1343">
        <v>42909</v>
      </c>
      <c r="W446" s="1451">
        <v>71822</v>
      </c>
    </row>
    <row r="447" spans="1:23" s="50" customFormat="1" ht="20.25" customHeight="1" x14ac:dyDescent="0.15">
      <c r="A447" s="1384"/>
      <c r="B447" s="52"/>
      <c r="C447" s="417"/>
      <c r="D447" s="1385"/>
      <c r="E447" s="388" t="s">
        <v>574</v>
      </c>
      <c r="F447" s="1343">
        <v>85073578</v>
      </c>
      <c r="G447" s="1343">
        <v>15749982</v>
      </c>
      <c r="H447" s="1343">
        <v>2879775</v>
      </c>
      <c r="I447" s="1343">
        <v>5661209</v>
      </c>
      <c r="J447" s="1343">
        <v>7250780</v>
      </c>
      <c r="K447" s="1343">
        <v>5048118</v>
      </c>
      <c r="L447" s="1343">
        <v>5204542</v>
      </c>
      <c r="M447" s="1343">
        <v>4214174</v>
      </c>
      <c r="N447" s="1343">
        <v>7121783</v>
      </c>
      <c r="O447" s="1343">
        <v>9726005</v>
      </c>
      <c r="P447" s="1343">
        <v>4386528</v>
      </c>
      <c r="Q447" s="1343">
        <v>2376584</v>
      </c>
      <c r="R447" s="1343">
        <v>4499187</v>
      </c>
      <c r="S447" s="1343">
        <v>5935581</v>
      </c>
      <c r="T447" s="1343">
        <v>47072</v>
      </c>
      <c r="U447" s="1343">
        <v>35765</v>
      </c>
      <c r="V447" s="1343">
        <v>78163</v>
      </c>
      <c r="W447" s="1451">
        <v>4858330</v>
      </c>
    </row>
    <row r="448" spans="1:23" s="50" customFormat="1" ht="18" customHeight="1" x14ac:dyDescent="0.15">
      <c r="A448" s="1384"/>
      <c r="B448" s="52"/>
      <c r="C448" s="417"/>
      <c r="D448" s="1385"/>
      <c r="E448" s="388" t="s">
        <v>575</v>
      </c>
      <c r="F448" s="1343">
        <v>2827042</v>
      </c>
      <c r="G448" s="1343">
        <v>153476</v>
      </c>
      <c r="H448" s="1343">
        <v>903780</v>
      </c>
      <c r="I448" s="1343">
        <v>135700</v>
      </c>
      <c r="J448" s="1343">
        <v>11095</v>
      </c>
      <c r="K448" s="1343">
        <v>38040</v>
      </c>
      <c r="L448" s="1343">
        <v>134383</v>
      </c>
      <c r="M448" s="1343">
        <v>218177</v>
      </c>
      <c r="N448" s="1343">
        <v>141397</v>
      </c>
      <c r="O448" s="1343">
        <v>364885</v>
      </c>
      <c r="P448" s="1343">
        <v>65137</v>
      </c>
      <c r="Q448" s="1343">
        <v>4975</v>
      </c>
      <c r="R448" s="1343">
        <v>19969</v>
      </c>
      <c r="S448" s="1343">
        <v>36007</v>
      </c>
      <c r="T448" s="1343">
        <v>57135</v>
      </c>
      <c r="U448" s="1343">
        <v>442737</v>
      </c>
      <c r="V448" s="1343">
        <v>21739</v>
      </c>
      <c r="W448" s="1451">
        <v>78410</v>
      </c>
    </row>
    <row r="449" spans="1:23" s="50" customFormat="1" ht="20.25" customHeight="1" x14ac:dyDescent="0.15">
      <c r="A449" s="1384"/>
      <c r="B449" s="52"/>
      <c r="C449" s="417"/>
      <c r="D449" s="1385"/>
      <c r="E449" s="388" t="s">
        <v>576</v>
      </c>
      <c r="F449" s="1343">
        <v>4379895</v>
      </c>
      <c r="G449" s="1343">
        <v>1183204</v>
      </c>
      <c r="H449" s="1343">
        <v>516002</v>
      </c>
      <c r="I449" s="1343">
        <v>176998</v>
      </c>
      <c r="J449" s="1343">
        <v>194778</v>
      </c>
      <c r="K449" s="1343">
        <v>150622</v>
      </c>
      <c r="L449" s="1343">
        <v>230747</v>
      </c>
      <c r="M449" s="1343">
        <v>187022</v>
      </c>
      <c r="N449" s="1343">
        <v>445008</v>
      </c>
      <c r="O449" s="1343">
        <v>474156</v>
      </c>
      <c r="P449" s="1343">
        <v>248488</v>
      </c>
      <c r="Q449" s="1343">
        <v>52933</v>
      </c>
      <c r="R449" s="1343">
        <v>66426</v>
      </c>
      <c r="S449" s="1343">
        <v>114756</v>
      </c>
      <c r="T449" s="1343">
        <v>166916</v>
      </c>
      <c r="U449" s="1343">
        <v>54057</v>
      </c>
      <c r="V449" s="1343">
        <v>39959</v>
      </c>
      <c r="W449" s="1451">
        <v>77823</v>
      </c>
    </row>
    <row r="450" spans="1:23" s="50" customFormat="1" ht="20.25" customHeight="1" x14ac:dyDescent="0.15">
      <c r="A450" s="1384"/>
      <c r="B450" s="52"/>
      <c r="C450" s="417"/>
      <c r="D450" s="1385"/>
      <c r="E450" s="388" t="s">
        <v>577</v>
      </c>
      <c r="F450" s="1344">
        <v>76275618</v>
      </c>
      <c r="G450" s="1344">
        <v>25168384</v>
      </c>
      <c r="H450" s="1344">
        <v>7542125</v>
      </c>
      <c r="I450" s="1344">
        <v>2482991</v>
      </c>
      <c r="J450" s="1344">
        <v>3803179</v>
      </c>
      <c r="K450" s="1344">
        <v>2437171</v>
      </c>
      <c r="L450" s="1344">
        <v>5373687</v>
      </c>
      <c r="M450" s="1344">
        <v>3138970</v>
      </c>
      <c r="N450" s="1344">
        <v>6471878</v>
      </c>
      <c r="O450" s="1344">
        <v>6972236</v>
      </c>
      <c r="P450" s="1344">
        <v>1216679</v>
      </c>
      <c r="Q450" s="1344">
        <v>224143</v>
      </c>
      <c r="R450" s="1344">
        <v>1000356</v>
      </c>
      <c r="S450" s="1344">
        <v>1609142</v>
      </c>
      <c r="T450" s="1344">
        <v>1816298</v>
      </c>
      <c r="U450" s="1344">
        <v>3518830</v>
      </c>
      <c r="V450" s="1344">
        <v>2592796</v>
      </c>
      <c r="W450" s="1452">
        <v>906753</v>
      </c>
    </row>
    <row r="451" spans="1:23" s="50" customFormat="1" ht="20.25" customHeight="1" x14ac:dyDescent="0.15">
      <c r="A451" s="1384"/>
      <c r="B451" s="52"/>
      <c r="C451" s="417"/>
      <c r="D451" s="1385"/>
      <c r="E451" s="388" t="s">
        <v>578</v>
      </c>
      <c r="F451" s="1343">
        <v>44061248</v>
      </c>
      <c r="G451" s="1343">
        <v>10746332</v>
      </c>
      <c r="H451" s="1343">
        <v>3335388</v>
      </c>
      <c r="I451" s="1343">
        <v>1593752</v>
      </c>
      <c r="J451" s="1343">
        <v>1981736</v>
      </c>
      <c r="K451" s="1343">
        <v>1661189</v>
      </c>
      <c r="L451" s="1343">
        <v>2716580</v>
      </c>
      <c r="M451" s="1343">
        <v>1521267</v>
      </c>
      <c r="N451" s="1343">
        <v>3413451</v>
      </c>
      <c r="O451" s="1343">
        <v>4864092</v>
      </c>
      <c r="P451" s="1343">
        <v>750054</v>
      </c>
      <c r="Q451" s="1343">
        <v>286418</v>
      </c>
      <c r="R451" s="1343">
        <v>3241756</v>
      </c>
      <c r="S451" s="1343">
        <v>1079819</v>
      </c>
      <c r="T451" s="1343">
        <v>1627929</v>
      </c>
      <c r="U451" s="1343">
        <v>1637590</v>
      </c>
      <c r="V451" s="1343">
        <v>2285675</v>
      </c>
      <c r="W451" s="1451">
        <v>1318220</v>
      </c>
    </row>
    <row r="452" spans="1:23" s="50" customFormat="1" ht="20.25" customHeight="1" x14ac:dyDescent="0.15">
      <c r="A452" s="1396"/>
      <c r="B452" s="52"/>
      <c r="C452" s="417"/>
      <c r="D452" s="1385"/>
      <c r="E452" s="388" t="s">
        <v>579</v>
      </c>
      <c r="F452" s="1343">
        <v>1437819</v>
      </c>
      <c r="G452" s="1343">
        <v>121897</v>
      </c>
      <c r="H452" s="1343">
        <v>162783</v>
      </c>
      <c r="I452" s="1343">
        <v>30452</v>
      </c>
      <c r="J452" s="1343">
        <v>82562</v>
      </c>
      <c r="K452" s="1343">
        <v>45169</v>
      </c>
      <c r="L452" s="1343">
        <v>71974</v>
      </c>
      <c r="M452" s="1343">
        <v>39003</v>
      </c>
      <c r="N452" s="1343">
        <v>161481</v>
      </c>
      <c r="O452" s="1343">
        <v>236577</v>
      </c>
      <c r="P452" s="1343">
        <v>24262</v>
      </c>
      <c r="Q452" s="1343">
        <v>26509</v>
      </c>
      <c r="R452" s="1343">
        <v>42753</v>
      </c>
      <c r="S452" s="1343">
        <v>72399</v>
      </c>
      <c r="T452" s="1343">
        <v>16624</v>
      </c>
      <c r="U452" s="1343">
        <v>44537</v>
      </c>
      <c r="V452" s="1343">
        <v>207468</v>
      </c>
      <c r="W452" s="1451">
        <v>51369</v>
      </c>
    </row>
    <row r="453" spans="1:23" s="50" customFormat="1" ht="20.25" customHeight="1" x14ac:dyDescent="0.15">
      <c r="A453" s="1384"/>
      <c r="B453" s="52"/>
      <c r="C453" s="417"/>
      <c r="D453" s="1385"/>
      <c r="E453" s="388" t="s">
        <v>580</v>
      </c>
      <c r="F453" s="1343">
        <v>24122843</v>
      </c>
      <c r="G453" s="1343">
        <v>1247644</v>
      </c>
      <c r="H453" s="1343">
        <v>5242074</v>
      </c>
      <c r="I453" s="1343">
        <v>626307</v>
      </c>
      <c r="J453" s="1343">
        <v>1153159</v>
      </c>
      <c r="K453" s="1343">
        <v>776234</v>
      </c>
      <c r="L453" s="1343">
        <v>378392</v>
      </c>
      <c r="M453" s="1343">
        <v>1436241</v>
      </c>
      <c r="N453" s="1343">
        <v>1039109</v>
      </c>
      <c r="O453" s="1343">
        <v>5645839</v>
      </c>
      <c r="P453" s="1343">
        <v>180802</v>
      </c>
      <c r="Q453" s="1343">
        <v>363911</v>
      </c>
      <c r="R453" s="1343">
        <v>824662</v>
      </c>
      <c r="S453" s="1343">
        <v>1763686</v>
      </c>
      <c r="T453" s="1343">
        <v>737569</v>
      </c>
      <c r="U453" s="1343">
        <v>563140</v>
      </c>
      <c r="V453" s="1343">
        <v>1226858</v>
      </c>
      <c r="W453" s="1451">
        <v>917216</v>
      </c>
    </row>
    <row r="454" spans="1:23" s="50" customFormat="1" ht="20.25" customHeight="1" x14ac:dyDescent="0.15">
      <c r="A454" s="1384"/>
      <c r="B454" s="52"/>
      <c r="C454" s="417"/>
      <c r="D454" s="1385"/>
      <c r="E454" s="388" t="s">
        <v>581</v>
      </c>
      <c r="F454" s="1343">
        <v>30015082</v>
      </c>
      <c r="G454" s="1343">
        <v>11305157</v>
      </c>
      <c r="H454" s="1343">
        <v>2544700</v>
      </c>
      <c r="I454" s="1343">
        <v>779835</v>
      </c>
      <c r="J454" s="1343">
        <v>3240000</v>
      </c>
      <c r="K454" s="1343">
        <v>1798738</v>
      </c>
      <c r="L454" s="1343">
        <v>1753900</v>
      </c>
      <c r="M454" s="1343">
        <v>1071315</v>
      </c>
      <c r="N454" s="1343">
        <v>1709100</v>
      </c>
      <c r="O454" s="1343">
        <v>1902399</v>
      </c>
      <c r="P454" s="1343">
        <v>553300</v>
      </c>
      <c r="Q454" s="1343">
        <v>462100</v>
      </c>
      <c r="R454" s="1343">
        <v>977300</v>
      </c>
      <c r="S454" s="1343">
        <v>470300</v>
      </c>
      <c r="T454" s="1343">
        <v>515800</v>
      </c>
      <c r="U454" s="1343">
        <v>28400</v>
      </c>
      <c r="V454" s="1343">
        <v>0</v>
      </c>
      <c r="W454" s="1451">
        <v>902738</v>
      </c>
    </row>
    <row r="455" spans="1:23" s="50" customFormat="1" ht="20.25" customHeight="1" x14ac:dyDescent="0.15">
      <c r="A455" s="1450"/>
      <c r="B455" s="52"/>
      <c r="C455" s="417"/>
      <c r="D455" s="411"/>
      <c r="E455" s="388" t="s">
        <v>531</v>
      </c>
      <c r="F455" s="1343">
        <v>53268588</v>
      </c>
      <c r="G455" s="1343">
        <v>7006584</v>
      </c>
      <c r="H455" s="1343">
        <v>12102622</v>
      </c>
      <c r="I455" s="1343">
        <v>1680325</v>
      </c>
      <c r="J455" s="1343">
        <v>1850032</v>
      </c>
      <c r="K455" s="1343">
        <v>1804796</v>
      </c>
      <c r="L455" s="1343">
        <v>4446108</v>
      </c>
      <c r="M455" s="1343">
        <v>3128199</v>
      </c>
      <c r="N455" s="1343">
        <v>2595479</v>
      </c>
      <c r="O455" s="1343">
        <v>7779555</v>
      </c>
      <c r="P455" s="1343">
        <v>1045705</v>
      </c>
      <c r="Q455" s="1343">
        <v>729138</v>
      </c>
      <c r="R455" s="1343">
        <v>905455</v>
      </c>
      <c r="S455" s="1343">
        <v>2356820</v>
      </c>
      <c r="T455" s="1343">
        <v>1662580</v>
      </c>
      <c r="U455" s="1343">
        <v>1837083</v>
      </c>
      <c r="V455" s="1343">
        <v>564766</v>
      </c>
      <c r="W455" s="1451">
        <v>1773341</v>
      </c>
    </row>
    <row r="456" spans="1:23" s="50" customFormat="1" ht="20.25" customHeight="1" x14ac:dyDescent="0.15">
      <c r="A456" s="1384" t="s">
        <v>1653</v>
      </c>
      <c r="B456" s="52"/>
      <c r="C456" s="462" t="s">
        <v>585</v>
      </c>
      <c r="D456" s="1385" t="s">
        <v>569</v>
      </c>
      <c r="E456" s="388" t="s">
        <v>565</v>
      </c>
      <c r="F456" s="1341">
        <v>453666411</v>
      </c>
      <c r="G456" s="1341">
        <v>135358200</v>
      </c>
      <c r="H456" s="389">
        <v>40475075</v>
      </c>
      <c r="I456" s="389">
        <v>17125000</v>
      </c>
      <c r="J456" s="389">
        <v>20265000</v>
      </c>
      <c r="K456" s="389">
        <v>16173781</v>
      </c>
      <c r="L456" s="389">
        <v>34263228</v>
      </c>
      <c r="M456" s="389">
        <v>17968690</v>
      </c>
      <c r="N456" s="389">
        <v>39512000</v>
      </c>
      <c r="O456" s="389">
        <v>48677916</v>
      </c>
      <c r="P456" s="389">
        <v>11157908</v>
      </c>
      <c r="Q456" s="389">
        <v>4016000</v>
      </c>
      <c r="R456" s="389">
        <v>10099592</v>
      </c>
      <c r="S456" s="389">
        <v>13662503</v>
      </c>
      <c r="T456" s="389">
        <v>8845714</v>
      </c>
      <c r="U456" s="389">
        <v>12542837</v>
      </c>
      <c r="V456" s="389">
        <v>12268000</v>
      </c>
      <c r="W456" s="1377">
        <v>11254967</v>
      </c>
    </row>
    <row r="457" spans="1:23" s="50" customFormat="1" ht="20.25" customHeight="1" x14ac:dyDescent="0.15">
      <c r="A457" s="1384"/>
      <c r="B457" s="52"/>
      <c r="C457" s="417"/>
      <c r="D457" s="1385"/>
      <c r="E457" s="388" t="s">
        <v>586</v>
      </c>
      <c r="F457" s="389">
        <v>3150783</v>
      </c>
      <c r="G457" s="389">
        <v>691726</v>
      </c>
      <c r="H457" s="389">
        <v>271096</v>
      </c>
      <c r="I457" s="389">
        <v>182085</v>
      </c>
      <c r="J457" s="389">
        <v>182677</v>
      </c>
      <c r="K457" s="389">
        <v>154247</v>
      </c>
      <c r="L457" s="389">
        <v>247580</v>
      </c>
      <c r="M457" s="389">
        <v>146287</v>
      </c>
      <c r="N457" s="389">
        <v>254125</v>
      </c>
      <c r="O457" s="389">
        <v>263395</v>
      </c>
      <c r="P457" s="389">
        <v>95759</v>
      </c>
      <c r="Q457" s="389">
        <v>51355</v>
      </c>
      <c r="R457" s="389">
        <v>76611</v>
      </c>
      <c r="S457" s="389">
        <v>103725</v>
      </c>
      <c r="T457" s="389">
        <v>107574</v>
      </c>
      <c r="U457" s="389">
        <v>104931</v>
      </c>
      <c r="V457" s="389">
        <v>115807</v>
      </c>
      <c r="W457" s="1377">
        <v>101803</v>
      </c>
    </row>
    <row r="458" spans="1:23" s="50" customFormat="1" ht="20.25" customHeight="1" x14ac:dyDescent="0.15">
      <c r="A458" s="1384"/>
      <c r="B458" s="52"/>
      <c r="C458" s="417"/>
      <c r="D458" s="1385"/>
      <c r="E458" s="388" t="s">
        <v>587</v>
      </c>
      <c r="F458" s="389">
        <v>65686633</v>
      </c>
      <c r="G458" s="389">
        <v>13398052</v>
      </c>
      <c r="H458" s="389">
        <v>9274726</v>
      </c>
      <c r="I458" s="389">
        <v>2791735</v>
      </c>
      <c r="J458" s="389">
        <v>2664074</v>
      </c>
      <c r="K458" s="389">
        <v>2098554</v>
      </c>
      <c r="L458" s="389">
        <v>4682693</v>
      </c>
      <c r="M458" s="389">
        <v>3309442</v>
      </c>
      <c r="N458" s="389">
        <v>4851534</v>
      </c>
      <c r="O458" s="389">
        <v>7640941</v>
      </c>
      <c r="P458" s="389">
        <v>1642362</v>
      </c>
      <c r="Q458" s="389">
        <v>848254</v>
      </c>
      <c r="R458" s="389">
        <v>1647458</v>
      </c>
      <c r="S458" s="389">
        <v>2464951</v>
      </c>
      <c r="T458" s="389">
        <v>1737126</v>
      </c>
      <c r="U458" s="389">
        <v>2298756</v>
      </c>
      <c r="V458" s="389">
        <v>1953407</v>
      </c>
      <c r="W458" s="1377">
        <v>2382568</v>
      </c>
    </row>
    <row r="459" spans="1:23" s="50" customFormat="1" ht="20.25" customHeight="1" x14ac:dyDescent="0.15">
      <c r="A459" s="1384"/>
      <c r="B459" s="52"/>
      <c r="C459" s="417"/>
      <c r="D459" s="1385"/>
      <c r="E459" s="388" t="s">
        <v>588</v>
      </c>
      <c r="F459" s="1341">
        <v>152061140</v>
      </c>
      <c r="G459" s="389">
        <v>52904849</v>
      </c>
      <c r="H459" s="389">
        <v>12619873</v>
      </c>
      <c r="I459" s="389">
        <v>5707969</v>
      </c>
      <c r="J459" s="389">
        <v>5883264</v>
      </c>
      <c r="K459" s="389">
        <v>4221748</v>
      </c>
      <c r="L459" s="389">
        <v>13171227</v>
      </c>
      <c r="M459" s="389">
        <v>5447124</v>
      </c>
      <c r="N459" s="389">
        <v>14725914</v>
      </c>
      <c r="O459" s="389">
        <v>17368042</v>
      </c>
      <c r="P459" s="389">
        <v>3405825</v>
      </c>
      <c r="Q459" s="389">
        <v>390945</v>
      </c>
      <c r="R459" s="389">
        <v>2436204</v>
      </c>
      <c r="S459" s="389">
        <v>3951245</v>
      </c>
      <c r="T459" s="389">
        <v>2143197</v>
      </c>
      <c r="U459" s="389">
        <v>2430623</v>
      </c>
      <c r="V459" s="389">
        <v>2311054</v>
      </c>
      <c r="W459" s="1377">
        <v>2942037</v>
      </c>
    </row>
    <row r="460" spans="1:23" s="50" customFormat="1" ht="20.25" customHeight="1" x14ac:dyDescent="0.15">
      <c r="A460" s="1384"/>
      <c r="B460" s="52"/>
      <c r="C460" s="417"/>
      <c r="D460" s="1385"/>
      <c r="E460" s="388" t="s">
        <v>589</v>
      </c>
      <c r="F460" s="389">
        <v>41215302</v>
      </c>
      <c r="G460" s="389">
        <v>14137935</v>
      </c>
      <c r="H460" s="389">
        <v>3033519</v>
      </c>
      <c r="I460" s="389">
        <v>2074348</v>
      </c>
      <c r="J460" s="389">
        <v>2320241</v>
      </c>
      <c r="K460" s="389">
        <v>1399369</v>
      </c>
      <c r="L460" s="389">
        <v>2928305</v>
      </c>
      <c r="M460" s="389">
        <v>900924</v>
      </c>
      <c r="N460" s="389">
        <v>2735628</v>
      </c>
      <c r="O460" s="389">
        <v>2635232</v>
      </c>
      <c r="P460" s="389">
        <v>712760</v>
      </c>
      <c r="Q460" s="389">
        <v>307437</v>
      </c>
      <c r="R460" s="389">
        <v>767230</v>
      </c>
      <c r="S460" s="389">
        <v>1232850</v>
      </c>
      <c r="T460" s="389">
        <v>1364258</v>
      </c>
      <c r="U460" s="389">
        <v>2057952</v>
      </c>
      <c r="V460" s="389">
        <v>1257195</v>
      </c>
      <c r="W460" s="1377">
        <v>1350119</v>
      </c>
    </row>
    <row r="461" spans="1:23" s="50" customFormat="1" ht="20.25" customHeight="1" x14ac:dyDescent="0.15">
      <c r="A461" s="1384"/>
      <c r="B461" s="52"/>
      <c r="C461" s="417"/>
      <c r="D461" s="1385"/>
      <c r="E461" s="388" t="s">
        <v>590</v>
      </c>
      <c r="F461" s="389">
        <v>1250213</v>
      </c>
      <c r="G461" s="389">
        <v>230972</v>
      </c>
      <c r="H461" s="389">
        <v>124987</v>
      </c>
      <c r="I461" s="389">
        <v>198234</v>
      </c>
      <c r="J461" s="389">
        <v>127321</v>
      </c>
      <c r="K461" s="389">
        <v>104839</v>
      </c>
      <c r="L461" s="389">
        <v>71067</v>
      </c>
      <c r="M461" s="389">
        <v>31909</v>
      </c>
      <c r="N461" s="389">
        <v>84642</v>
      </c>
      <c r="O461" s="389">
        <v>64852</v>
      </c>
      <c r="P461" s="389">
        <v>16600</v>
      </c>
      <c r="Q461" s="389">
        <v>2050</v>
      </c>
      <c r="R461" s="389">
        <v>15000</v>
      </c>
      <c r="S461" s="389">
        <v>29963</v>
      </c>
      <c r="T461" s="389">
        <v>35944</v>
      </c>
      <c r="U461" s="389">
        <v>43233</v>
      </c>
      <c r="V461" s="389">
        <v>48761</v>
      </c>
      <c r="W461" s="1377">
        <v>19839</v>
      </c>
    </row>
    <row r="462" spans="1:23" s="50" customFormat="1" ht="20.25" customHeight="1" x14ac:dyDescent="0.15">
      <c r="A462" s="1384"/>
      <c r="B462" s="52"/>
      <c r="C462" s="417"/>
      <c r="D462" s="1385"/>
      <c r="E462" s="388" t="s">
        <v>591</v>
      </c>
      <c r="F462" s="389">
        <v>16772627</v>
      </c>
      <c r="G462" s="389">
        <v>2865862</v>
      </c>
      <c r="H462" s="389">
        <v>811460</v>
      </c>
      <c r="I462" s="389">
        <v>749312</v>
      </c>
      <c r="J462" s="389">
        <v>1352331</v>
      </c>
      <c r="K462" s="389">
        <v>691255</v>
      </c>
      <c r="L462" s="389">
        <v>1039128</v>
      </c>
      <c r="M462" s="389">
        <v>838419</v>
      </c>
      <c r="N462" s="389">
        <v>1016005</v>
      </c>
      <c r="O462" s="389">
        <v>1979055</v>
      </c>
      <c r="P462" s="389">
        <v>391755</v>
      </c>
      <c r="Q462" s="389">
        <v>528701</v>
      </c>
      <c r="R462" s="389">
        <v>699854</v>
      </c>
      <c r="S462" s="389">
        <v>645842</v>
      </c>
      <c r="T462" s="389">
        <v>358107</v>
      </c>
      <c r="U462" s="389">
        <v>932779</v>
      </c>
      <c r="V462" s="389">
        <v>1261139</v>
      </c>
      <c r="W462" s="1377">
        <v>611623</v>
      </c>
    </row>
    <row r="463" spans="1:23" s="50" customFormat="1" ht="20.25" customHeight="1" x14ac:dyDescent="0.15">
      <c r="A463" s="1384"/>
      <c r="B463" s="52"/>
      <c r="C463" s="417"/>
      <c r="D463" s="1385"/>
      <c r="E463" s="388" t="s">
        <v>592</v>
      </c>
      <c r="F463" s="389">
        <v>17985915</v>
      </c>
      <c r="G463" s="389">
        <v>2437452</v>
      </c>
      <c r="H463" s="389">
        <v>2479651</v>
      </c>
      <c r="I463" s="389">
        <v>546436</v>
      </c>
      <c r="J463" s="389">
        <v>1063810</v>
      </c>
      <c r="K463" s="389">
        <v>470056</v>
      </c>
      <c r="L463" s="389">
        <v>1105121</v>
      </c>
      <c r="M463" s="389">
        <v>686923</v>
      </c>
      <c r="N463" s="389">
        <v>1918397</v>
      </c>
      <c r="O463" s="389">
        <v>3288576</v>
      </c>
      <c r="P463" s="389">
        <v>161450</v>
      </c>
      <c r="Q463" s="389">
        <v>103432</v>
      </c>
      <c r="R463" s="389">
        <v>829701</v>
      </c>
      <c r="S463" s="389">
        <v>801667</v>
      </c>
      <c r="T463" s="389">
        <v>327735</v>
      </c>
      <c r="U463" s="389">
        <v>612305</v>
      </c>
      <c r="V463" s="389">
        <v>942571</v>
      </c>
      <c r="W463" s="1377">
        <v>210632</v>
      </c>
    </row>
    <row r="464" spans="1:23" s="50" customFormat="1" ht="20.25" customHeight="1" x14ac:dyDescent="0.15">
      <c r="A464" s="1384"/>
      <c r="B464" s="52"/>
      <c r="C464" s="417"/>
      <c r="D464" s="1385"/>
      <c r="E464" s="388" t="s">
        <v>593</v>
      </c>
      <c r="F464" s="389">
        <v>42030504</v>
      </c>
      <c r="G464" s="389">
        <v>15493142</v>
      </c>
      <c r="H464" s="389">
        <v>3314198</v>
      </c>
      <c r="I464" s="389">
        <v>1589439</v>
      </c>
      <c r="J464" s="389">
        <v>1609278</v>
      </c>
      <c r="K464" s="389">
        <v>1494226</v>
      </c>
      <c r="L464" s="389">
        <v>2872727</v>
      </c>
      <c r="M464" s="389">
        <v>1913573</v>
      </c>
      <c r="N464" s="389">
        <v>2621406</v>
      </c>
      <c r="O464" s="389">
        <v>3161189</v>
      </c>
      <c r="P464" s="389">
        <v>1038489</v>
      </c>
      <c r="Q464" s="389">
        <v>465685</v>
      </c>
      <c r="R464" s="389">
        <v>1226392</v>
      </c>
      <c r="S464" s="389">
        <v>892264</v>
      </c>
      <c r="T464" s="389">
        <v>427211</v>
      </c>
      <c r="U464" s="389">
        <v>1738020</v>
      </c>
      <c r="V464" s="389">
        <v>1458591</v>
      </c>
      <c r="W464" s="1377">
        <v>714674</v>
      </c>
    </row>
    <row r="465" spans="1:23" s="50" customFormat="1" ht="20.25" customHeight="1" x14ac:dyDescent="0.15">
      <c r="A465" s="1384"/>
      <c r="B465" s="52"/>
      <c r="C465" s="417"/>
      <c r="D465" s="1385"/>
      <c r="E465" s="388" t="s">
        <v>594</v>
      </c>
      <c r="F465" s="389">
        <v>16317977</v>
      </c>
      <c r="G465" s="389">
        <v>5021676</v>
      </c>
      <c r="H465" s="389">
        <v>1423855</v>
      </c>
      <c r="I465" s="389">
        <v>610141</v>
      </c>
      <c r="J465" s="389">
        <v>722568</v>
      </c>
      <c r="K465" s="389">
        <v>396895</v>
      </c>
      <c r="L465" s="389">
        <v>953413</v>
      </c>
      <c r="M465" s="389">
        <v>640495</v>
      </c>
      <c r="N465" s="389">
        <v>1396162</v>
      </c>
      <c r="O465" s="389">
        <v>1832942</v>
      </c>
      <c r="P465" s="389">
        <v>356337</v>
      </c>
      <c r="Q465" s="389">
        <v>118176</v>
      </c>
      <c r="R465" s="389">
        <v>395939</v>
      </c>
      <c r="S465" s="389">
        <v>581042</v>
      </c>
      <c r="T465" s="389">
        <v>460671</v>
      </c>
      <c r="U465" s="389">
        <v>647808</v>
      </c>
      <c r="V465" s="389">
        <v>319005</v>
      </c>
      <c r="W465" s="1377">
        <v>440852</v>
      </c>
    </row>
    <row r="466" spans="1:23" s="50" customFormat="1" ht="20.25" customHeight="1" x14ac:dyDescent="0.15">
      <c r="A466" s="1396"/>
      <c r="B466" s="52"/>
      <c r="C466" s="417"/>
      <c r="D466" s="1385"/>
      <c r="E466" s="388" t="s">
        <v>595</v>
      </c>
      <c r="F466" s="389">
        <v>56360054</v>
      </c>
      <c r="G466" s="389">
        <v>14969721</v>
      </c>
      <c r="H466" s="389">
        <v>4545173</v>
      </c>
      <c r="I466" s="389">
        <v>1155760</v>
      </c>
      <c r="J466" s="389">
        <v>2979305</v>
      </c>
      <c r="K466" s="389">
        <v>3887415</v>
      </c>
      <c r="L466" s="389">
        <v>4462241</v>
      </c>
      <c r="M466" s="389">
        <v>2060965</v>
      </c>
      <c r="N466" s="389">
        <v>4544481</v>
      </c>
      <c r="O466" s="389">
        <v>5997900</v>
      </c>
      <c r="P466" s="389">
        <v>2440395</v>
      </c>
      <c r="Q466" s="389">
        <v>385809</v>
      </c>
      <c r="R466" s="389">
        <v>1139384</v>
      </c>
      <c r="S466" s="389">
        <v>1557327</v>
      </c>
      <c r="T466" s="389">
        <v>1219776</v>
      </c>
      <c r="U466" s="389">
        <v>1352544</v>
      </c>
      <c r="V466" s="389">
        <v>2352663</v>
      </c>
      <c r="W466" s="1377">
        <v>1309195</v>
      </c>
    </row>
    <row r="467" spans="1:23" s="50" customFormat="1" ht="20.25" customHeight="1" x14ac:dyDescent="0.15">
      <c r="A467" s="1384"/>
      <c r="B467" s="52"/>
      <c r="C467" s="417"/>
      <c r="D467" s="399"/>
      <c r="E467" s="388" t="s">
        <v>596</v>
      </c>
      <c r="F467" s="389">
        <v>463582</v>
      </c>
      <c r="G467" s="389">
        <v>134400</v>
      </c>
      <c r="H467" s="389">
        <v>71500</v>
      </c>
      <c r="I467" s="412">
        <v>0</v>
      </c>
      <c r="J467" s="389">
        <v>1500</v>
      </c>
      <c r="K467" s="412">
        <v>0</v>
      </c>
      <c r="L467" s="412">
        <v>0</v>
      </c>
      <c r="M467" s="389">
        <v>1300</v>
      </c>
      <c r="N467" s="389">
        <v>30500</v>
      </c>
      <c r="O467" s="412">
        <v>0</v>
      </c>
      <c r="P467" s="412">
        <v>3000</v>
      </c>
      <c r="Q467" s="412">
        <v>0</v>
      </c>
      <c r="R467" s="389">
        <v>126881</v>
      </c>
      <c r="S467" s="412">
        <v>0</v>
      </c>
      <c r="T467" s="412">
        <v>0</v>
      </c>
      <c r="U467" s="412">
        <v>0</v>
      </c>
      <c r="V467" s="389">
        <v>94501</v>
      </c>
      <c r="W467" s="1405">
        <v>0</v>
      </c>
    </row>
    <row r="468" spans="1:23" s="50" customFormat="1" ht="20.25" customHeight="1" x14ac:dyDescent="0.15">
      <c r="A468" s="1384"/>
      <c r="B468" s="52"/>
      <c r="C468" s="417"/>
      <c r="D468" s="399"/>
      <c r="E468" s="388" t="s">
        <v>597</v>
      </c>
      <c r="F468" s="389">
        <v>38534301</v>
      </c>
      <c r="G468" s="389">
        <v>12872413</v>
      </c>
      <c r="H468" s="389">
        <v>2485037</v>
      </c>
      <c r="I468" s="389">
        <v>1509541</v>
      </c>
      <c r="J468" s="389">
        <v>1338631</v>
      </c>
      <c r="K468" s="389">
        <v>1205077</v>
      </c>
      <c r="L468" s="389">
        <v>2709726</v>
      </c>
      <c r="M468" s="389">
        <v>1955888</v>
      </c>
      <c r="N468" s="389">
        <v>4152426</v>
      </c>
      <c r="O468" s="389">
        <v>4435792</v>
      </c>
      <c r="P468" s="389">
        <v>890176</v>
      </c>
      <c r="Q468" s="389">
        <v>623856</v>
      </c>
      <c r="R468" s="389">
        <v>717386</v>
      </c>
      <c r="S468" s="389">
        <v>1391327</v>
      </c>
      <c r="T468" s="389">
        <v>644115</v>
      </c>
      <c r="U468" s="389">
        <v>301179</v>
      </c>
      <c r="V468" s="389">
        <v>133306</v>
      </c>
      <c r="W468" s="1377">
        <v>1168425</v>
      </c>
    </row>
    <row r="469" spans="1:23" s="50" customFormat="1" ht="20.25" customHeight="1" x14ac:dyDescent="0.15">
      <c r="A469" s="1450"/>
      <c r="B469" s="52"/>
      <c r="C469" s="414"/>
      <c r="D469" s="411"/>
      <c r="E469" s="388" t="s">
        <v>598</v>
      </c>
      <c r="F469" s="430">
        <v>1837380</v>
      </c>
      <c r="G469" s="430">
        <v>200000</v>
      </c>
      <c r="H469" s="430">
        <v>20000</v>
      </c>
      <c r="I469" s="430">
        <v>10000</v>
      </c>
      <c r="J469" s="430">
        <v>20000</v>
      </c>
      <c r="K469" s="430">
        <v>50100</v>
      </c>
      <c r="L469" s="430">
        <v>20000</v>
      </c>
      <c r="M469" s="430">
        <v>35441</v>
      </c>
      <c r="N469" s="430">
        <v>1180780</v>
      </c>
      <c r="O469" s="430">
        <v>10000</v>
      </c>
      <c r="P469" s="430">
        <v>3000</v>
      </c>
      <c r="Q469" s="430">
        <v>190300</v>
      </c>
      <c r="R469" s="430">
        <v>21552</v>
      </c>
      <c r="S469" s="430">
        <v>10300</v>
      </c>
      <c r="T469" s="430">
        <v>20000</v>
      </c>
      <c r="U469" s="430">
        <v>22707</v>
      </c>
      <c r="V469" s="430">
        <v>20000</v>
      </c>
      <c r="W469" s="1392">
        <v>3200</v>
      </c>
    </row>
    <row r="470" spans="1:23" s="50" customFormat="1" ht="20.25" customHeight="1" x14ac:dyDescent="0.15">
      <c r="A470" s="1384" t="s">
        <v>567</v>
      </c>
      <c r="B470" s="52"/>
      <c r="C470" s="417" t="s">
        <v>599</v>
      </c>
      <c r="D470" s="1385" t="s">
        <v>600</v>
      </c>
      <c r="E470" s="388" t="s">
        <v>565</v>
      </c>
      <c r="F470" s="1342">
        <v>472539923</v>
      </c>
      <c r="G470" s="1342">
        <v>126567199</v>
      </c>
      <c r="H470" s="1343">
        <v>49160244</v>
      </c>
      <c r="I470" s="1343">
        <v>17583693</v>
      </c>
      <c r="J470" s="1343">
        <v>23928881</v>
      </c>
      <c r="K470" s="1343">
        <v>16784874</v>
      </c>
      <c r="L470" s="1343">
        <v>32420141</v>
      </c>
      <c r="M470" s="1343">
        <v>19420178</v>
      </c>
      <c r="N470" s="1343">
        <v>39872300</v>
      </c>
      <c r="O470" s="1343">
        <v>51844374</v>
      </c>
      <c r="P470" s="1343">
        <v>10829558</v>
      </c>
      <c r="Q470" s="1343">
        <v>4325201</v>
      </c>
      <c r="R470" s="1343">
        <v>12390435</v>
      </c>
      <c r="S470" s="1343">
        <v>15667092</v>
      </c>
      <c r="T470" s="1343">
        <v>11780961</v>
      </c>
      <c r="U470" s="1343">
        <v>14778890</v>
      </c>
      <c r="V470" s="1343">
        <v>12641096</v>
      </c>
      <c r="W470" s="1451">
        <v>12544806</v>
      </c>
    </row>
    <row r="471" spans="1:23" s="50" customFormat="1" ht="20.25" customHeight="1" x14ac:dyDescent="0.15">
      <c r="A471" s="1384"/>
      <c r="B471" s="52"/>
      <c r="C471" s="417"/>
      <c r="D471" s="1385"/>
      <c r="E471" s="388" t="s">
        <v>586</v>
      </c>
      <c r="F471" s="1343">
        <v>3008331</v>
      </c>
      <c r="G471" s="1343">
        <v>660962</v>
      </c>
      <c r="H471" s="1343">
        <v>265892</v>
      </c>
      <c r="I471" s="1343">
        <v>173594</v>
      </c>
      <c r="J471" s="1343">
        <v>174030</v>
      </c>
      <c r="K471" s="1343">
        <v>139575</v>
      </c>
      <c r="L471" s="1343">
        <v>244021</v>
      </c>
      <c r="M471" s="1343">
        <v>145713</v>
      </c>
      <c r="N471" s="1343">
        <v>235869</v>
      </c>
      <c r="O471" s="1343">
        <v>254304</v>
      </c>
      <c r="P471" s="1343">
        <v>90999</v>
      </c>
      <c r="Q471" s="1343">
        <v>52185</v>
      </c>
      <c r="R471" s="1343">
        <v>75539</v>
      </c>
      <c r="S471" s="1343">
        <v>97939</v>
      </c>
      <c r="T471" s="1343">
        <v>102964</v>
      </c>
      <c r="U471" s="1343">
        <v>99218</v>
      </c>
      <c r="V471" s="1343">
        <v>110996</v>
      </c>
      <c r="W471" s="1451">
        <v>84531</v>
      </c>
    </row>
    <row r="472" spans="1:23" s="50" customFormat="1" ht="20.25" customHeight="1" x14ac:dyDescent="0.15">
      <c r="A472" s="1384"/>
      <c r="B472" s="52"/>
      <c r="C472" s="417"/>
      <c r="D472" s="1385"/>
      <c r="E472" s="388" t="s">
        <v>587</v>
      </c>
      <c r="F472" s="1343">
        <v>80467219</v>
      </c>
      <c r="G472" s="1343">
        <v>10219857</v>
      </c>
      <c r="H472" s="1343">
        <v>12641825</v>
      </c>
      <c r="I472" s="1343">
        <v>3492123</v>
      </c>
      <c r="J472" s="1343">
        <v>3942809</v>
      </c>
      <c r="K472" s="1343">
        <v>3856648</v>
      </c>
      <c r="L472" s="1343">
        <v>4777667</v>
      </c>
      <c r="M472" s="1343">
        <v>4114181</v>
      </c>
      <c r="N472" s="1343">
        <v>5412764</v>
      </c>
      <c r="O472" s="1343">
        <v>9704750</v>
      </c>
      <c r="P472" s="1343">
        <v>1910738</v>
      </c>
      <c r="Q472" s="1343">
        <v>1053580</v>
      </c>
      <c r="R472" s="1343">
        <v>1362266</v>
      </c>
      <c r="S472" s="1343">
        <v>4311987</v>
      </c>
      <c r="T472" s="1343">
        <v>3931745</v>
      </c>
      <c r="U472" s="1343">
        <v>3688866</v>
      </c>
      <c r="V472" s="1343">
        <v>2751074</v>
      </c>
      <c r="W472" s="1451">
        <v>3294339</v>
      </c>
    </row>
    <row r="473" spans="1:23" s="50" customFormat="1" ht="20.25" customHeight="1" x14ac:dyDescent="0.15">
      <c r="A473" s="1384"/>
      <c r="B473" s="52"/>
      <c r="C473" s="417"/>
      <c r="D473" s="1385"/>
      <c r="E473" s="388" t="s">
        <v>588</v>
      </c>
      <c r="F473" s="1342">
        <v>151502434</v>
      </c>
      <c r="G473" s="1343">
        <v>51852936</v>
      </c>
      <c r="H473" s="1343">
        <v>13184608</v>
      </c>
      <c r="I473" s="1343">
        <v>5563039</v>
      </c>
      <c r="J473" s="1343">
        <v>6021196</v>
      </c>
      <c r="K473" s="1343">
        <v>4362213</v>
      </c>
      <c r="L473" s="1343">
        <v>13082833</v>
      </c>
      <c r="M473" s="1343">
        <v>5421314</v>
      </c>
      <c r="N473" s="1343">
        <v>14669951</v>
      </c>
      <c r="O473" s="1343">
        <v>17440288</v>
      </c>
      <c r="P473" s="1343">
        <v>3382416</v>
      </c>
      <c r="Q473" s="1343">
        <v>508518</v>
      </c>
      <c r="R473" s="1343">
        <v>2076054</v>
      </c>
      <c r="S473" s="1343">
        <v>4078135</v>
      </c>
      <c r="T473" s="1343">
        <v>1753220</v>
      </c>
      <c r="U473" s="1343">
        <v>3255748</v>
      </c>
      <c r="V473" s="1343">
        <v>2058052</v>
      </c>
      <c r="W473" s="1451">
        <v>2791913</v>
      </c>
    </row>
    <row r="474" spans="1:23" s="50" customFormat="1" ht="20.25" customHeight="1" x14ac:dyDescent="0.15">
      <c r="A474" s="1384"/>
      <c r="B474" s="52"/>
      <c r="C474" s="417"/>
      <c r="D474" s="1385"/>
      <c r="E474" s="388" t="s">
        <v>589</v>
      </c>
      <c r="F474" s="1343">
        <v>40814754</v>
      </c>
      <c r="G474" s="1343">
        <v>11909965</v>
      </c>
      <c r="H474" s="1343">
        <v>6236956</v>
      </c>
      <c r="I474" s="1343">
        <v>1901486</v>
      </c>
      <c r="J474" s="1343">
        <v>2589581</v>
      </c>
      <c r="K474" s="1343">
        <v>1579332</v>
      </c>
      <c r="L474" s="1343">
        <v>2332082</v>
      </c>
      <c r="M474" s="1343">
        <v>924184</v>
      </c>
      <c r="N474" s="1343">
        <v>2620102</v>
      </c>
      <c r="O474" s="1343">
        <v>3036505</v>
      </c>
      <c r="P474" s="1343">
        <v>694554</v>
      </c>
      <c r="Q474" s="1343">
        <v>199746</v>
      </c>
      <c r="R474" s="1343">
        <v>827978</v>
      </c>
      <c r="S474" s="1343">
        <v>1309252</v>
      </c>
      <c r="T474" s="1343">
        <v>1457294</v>
      </c>
      <c r="U474" s="1343">
        <v>866332</v>
      </c>
      <c r="V474" s="1343">
        <v>1020647</v>
      </c>
      <c r="W474" s="1451">
        <v>1308758</v>
      </c>
    </row>
    <row r="475" spans="1:23" s="50" customFormat="1" ht="20.25" customHeight="1" x14ac:dyDescent="0.15">
      <c r="A475" s="1384"/>
      <c r="B475" s="52"/>
      <c r="C475" s="417"/>
      <c r="D475" s="1385"/>
      <c r="E475" s="388" t="s">
        <v>590</v>
      </c>
      <c r="F475" s="1343">
        <v>1168184</v>
      </c>
      <c r="G475" s="1343">
        <v>224871</v>
      </c>
      <c r="H475" s="1343">
        <v>122593</v>
      </c>
      <c r="I475" s="1343">
        <v>160028</v>
      </c>
      <c r="J475" s="1343">
        <v>118651</v>
      </c>
      <c r="K475" s="1343">
        <v>104839</v>
      </c>
      <c r="L475" s="1343">
        <v>65221</v>
      </c>
      <c r="M475" s="1343">
        <v>22229</v>
      </c>
      <c r="N475" s="1343">
        <v>83371</v>
      </c>
      <c r="O475" s="1343">
        <v>61590</v>
      </c>
      <c r="P475" s="1343">
        <v>16600</v>
      </c>
      <c r="Q475" s="1343">
        <v>2050</v>
      </c>
      <c r="R475" s="1343">
        <v>15000</v>
      </c>
      <c r="S475" s="1343">
        <v>25635</v>
      </c>
      <c r="T475" s="1343">
        <v>35340</v>
      </c>
      <c r="U475" s="1343">
        <v>42225</v>
      </c>
      <c r="V475" s="1343">
        <v>48102</v>
      </c>
      <c r="W475" s="1451">
        <v>19839</v>
      </c>
    </row>
    <row r="476" spans="1:23" s="50" customFormat="1" ht="20.25" customHeight="1" x14ac:dyDescent="0.15">
      <c r="A476" s="1384"/>
      <c r="B476" s="52"/>
      <c r="C476" s="417"/>
      <c r="D476" s="1385"/>
      <c r="E476" s="388" t="s">
        <v>591</v>
      </c>
      <c r="F476" s="1343">
        <v>19817795</v>
      </c>
      <c r="G476" s="1343">
        <v>2833395</v>
      </c>
      <c r="H476" s="1343">
        <v>502212</v>
      </c>
      <c r="I476" s="1343">
        <v>707338</v>
      </c>
      <c r="J476" s="1343">
        <v>1366013</v>
      </c>
      <c r="K476" s="1343">
        <v>784371</v>
      </c>
      <c r="L476" s="1343">
        <v>774453</v>
      </c>
      <c r="M476" s="1343">
        <v>805078</v>
      </c>
      <c r="N476" s="1343">
        <v>1068900</v>
      </c>
      <c r="O476" s="1343">
        <v>3054757</v>
      </c>
      <c r="P476" s="1343">
        <v>430442</v>
      </c>
      <c r="Q476" s="1343">
        <v>613275</v>
      </c>
      <c r="R476" s="1343">
        <v>2666546</v>
      </c>
      <c r="S476" s="1343">
        <v>561011</v>
      </c>
      <c r="T476" s="1343">
        <v>628749</v>
      </c>
      <c r="U476" s="1343">
        <v>1137733</v>
      </c>
      <c r="V476" s="1343">
        <v>1203070</v>
      </c>
      <c r="W476" s="1451">
        <v>680452</v>
      </c>
    </row>
    <row r="477" spans="1:23" s="50" customFormat="1" ht="20.25" customHeight="1" x14ac:dyDescent="0.15">
      <c r="A477" s="1384"/>
      <c r="B477" s="52"/>
      <c r="C477" s="417"/>
      <c r="D477" s="1385"/>
      <c r="E477" s="388" t="s">
        <v>592</v>
      </c>
      <c r="F477" s="1343">
        <v>18465092</v>
      </c>
      <c r="G477" s="1343">
        <v>2528777</v>
      </c>
      <c r="H477" s="1343">
        <v>2585128</v>
      </c>
      <c r="I477" s="1343">
        <v>542253</v>
      </c>
      <c r="J477" s="1343">
        <v>1174353</v>
      </c>
      <c r="K477" s="1343">
        <v>416924</v>
      </c>
      <c r="L477" s="1343">
        <v>784631</v>
      </c>
      <c r="M477" s="1343">
        <v>773054</v>
      </c>
      <c r="N477" s="1343">
        <v>1979520</v>
      </c>
      <c r="O477" s="1343">
        <v>2804742</v>
      </c>
      <c r="P477" s="1343">
        <v>298546</v>
      </c>
      <c r="Q477" s="1343">
        <v>180687</v>
      </c>
      <c r="R477" s="1343">
        <v>709670</v>
      </c>
      <c r="S477" s="1343">
        <v>771333</v>
      </c>
      <c r="T477" s="1343">
        <v>408320</v>
      </c>
      <c r="U477" s="1343">
        <v>543178</v>
      </c>
      <c r="V477" s="1343">
        <v>1629752</v>
      </c>
      <c r="W477" s="1451">
        <v>334224</v>
      </c>
    </row>
    <row r="478" spans="1:23" s="50" customFormat="1" ht="20.25" customHeight="1" x14ac:dyDescent="0.15">
      <c r="A478" s="1384"/>
      <c r="B478" s="52"/>
      <c r="C478" s="417"/>
      <c r="D478" s="1385"/>
      <c r="E478" s="388" t="s">
        <v>593</v>
      </c>
      <c r="F478" s="1343">
        <v>50576940</v>
      </c>
      <c r="G478" s="1343">
        <v>16928445</v>
      </c>
      <c r="H478" s="1343">
        <v>3716454</v>
      </c>
      <c r="I478" s="1343">
        <v>1744176</v>
      </c>
      <c r="J478" s="1343">
        <v>2601976</v>
      </c>
      <c r="K478" s="1343">
        <v>1787474</v>
      </c>
      <c r="L478" s="1343">
        <v>3095278</v>
      </c>
      <c r="M478" s="1343">
        <v>2456360</v>
      </c>
      <c r="N478" s="1343">
        <v>4365577</v>
      </c>
      <c r="O478" s="1343">
        <v>2937974</v>
      </c>
      <c r="P478" s="1343">
        <v>1343953</v>
      </c>
      <c r="Q478" s="1343">
        <v>488219</v>
      </c>
      <c r="R478" s="1343">
        <v>1483882</v>
      </c>
      <c r="S478" s="1343">
        <v>1039515</v>
      </c>
      <c r="T478" s="1343">
        <v>1176146</v>
      </c>
      <c r="U478" s="1343">
        <v>2720651</v>
      </c>
      <c r="V478" s="1343">
        <v>1455126</v>
      </c>
      <c r="W478" s="1451">
        <v>1235734</v>
      </c>
    </row>
    <row r="479" spans="1:23" s="50" customFormat="1" ht="20.25" customHeight="1" x14ac:dyDescent="0.15">
      <c r="A479" s="1384"/>
      <c r="B479" s="52"/>
      <c r="C479" s="417"/>
      <c r="D479" s="1385"/>
      <c r="E479" s="388" t="s">
        <v>594</v>
      </c>
      <c r="F479" s="1343">
        <v>14945474</v>
      </c>
      <c r="G479" s="1343">
        <v>3637722</v>
      </c>
      <c r="H479" s="1343">
        <v>1175651</v>
      </c>
      <c r="I479" s="1343">
        <v>591916</v>
      </c>
      <c r="J479" s="1343">
        <v>1237776</v>
      </c>
      <c r="K479" s="1343">
        <v>384725</v>
      </c>
      <c r="L479" s="1343">
        <v>951162</v>
      </c>
      <c r="M479" s="1343">
        <v>612364</v>
      </c>
      <c r="N479" s="1343">
        <v>1340089</v>
      </c>
      <c r="O479" s="1343">
        <v>1726293</v>
      </c>
      <c r="P479" s="1343">
        <v>375960</v>
      </c>
      <c r="Q479" s="1343">
        <v>107728</v>
      </c>
      <c r="R479" s="1343">
        <v>365251</v>
      </c>
      <c r="S479" s="1343">
        <v>537709</v>
      </c>
      <c r="T479" s="1343">
        <v>444036</v>
      </c>
      <c r="U479" s="1343">
        <v>630490</v>
      </c>
      <c r="V479" s="1343">
        <v>388136</v>
      </c>
      <c r="W479" s="1451">
        <v>438466</v>
      </c>
    </row>
    <row r="480" spans="1:23" s="50" customFormat="1" ht="20.25" customHeight="1" x14ac:dyDescent="0.15">
      <c r="A480" s="1384"/>
      <c r="B480" s="52"/>
      <c r="C480" s="417"/>
      <c r="D480" s="1385"/>
      <c r="E480" s="388" t="s">
        <v>595</v>
      </c>
      <c r="F480" s="1343">
        <v>50694513</v>
      </c>
      <c r="G480" s="1343">
        <v>12587519</v>
      </c>
      <c r="H480" s="1343">
        <v>6239538</v>
      </c>
      <c r="I480" s="1343">
        <v>1188337</v>
      </c>
      <c r="J480" s="1343">
        <v>3368136</v>
      </c>
      <c r="K480" s="1343">
        <v>1336667</v>
      </c>
      <c r="L480" s="1343">
        <v>3874251</v>
      </c>
      <c r="M480" s="1343">
        <v>1818555</v>
      </c>
      <c r="N480" s="1343">
        <v>3819869</v>
      </c>
      <c r="O480" s="1343">
        <v>6285507</v>
      </c>
      <c r="P480" s="1343">
        <v>1271666</v>
      </c>
      <c r="Q480" s="1343">
        <v>600491</v>
      </c>
      <c r="R480" s="1343">
        <v>1361057</v>
      </c>
      <c r="S480" s="1343">
        <v>1445647</v>
      </c>
      <c r="T480" s="1343">
        <v>1117963</v>
      </c>
      <c r="U480" s="1343">
        <v>1485376</v>
      </c>
      <c r="V480" s="1343">
        <v>1757715</v>
      </c>
      <c r="W480" s="1451">
        <v>1136219</v>
      </c>
    </row>
    <row r="481" spans="1:23" s="50" customFormat="1" ht="20.25" customHeight="1" x14ac:dyDescent="0.15">
      <c r="A481" s="1384"/>
      <c r="B481" s="52"/>
      <c r="C481" s="417"/>
      <c r="D481" s="1385"/>
      <c r="E481" s="386" t="s">
        <v>596</v>
      </c>
      <c r="F481" s="1343">
        <v>2942328</v>
      </c>
      <c r="G481" s="1343">
        <v>402116</v>
      </c>
      <c r="H481" s="1343">
        <v>134139</v>
      </c>
      <c r="I481" s="1343">
        <v>0</v>
      </c>
      <c r="J481" s="1343">
        <v>31165</v>
      </c>
      <c r="K481" s="1343">
        <v>848335</v>
      </c>
      <c r="L481" s="1343">
        <v>0</v>
      </c>
      <c r="M481" s="1343">
        <v>422145</v>
      </c>
      <c r="N481" s="1343">
        <v>90390</v>
      </c>
      <c r="O481" s="1343">
        <v>1000</v>
      </c>
      <c r="P481" s="1343">
        <v>110807</v>
      </c>
      <c r="Q481" s="1343">
        <v>0</v>
      </c>
      <c r="R481" s="1343">
        <v>784176</v>
      </c>
      <c r="S481" s="1343">
        <v>63133</v>
      </c>
      <c r="T481" s="1343">
        <v>0</v>
      </c>
      <c r="U481" s="1343">
        <v>6204</v>
      </c>
      <c r="V481" s="1343">
        <v>48718</v>
      </c>
      <c r="W481" s="1451">
        <v>0</v>
      </c>
    </row>
    <row r="482" spans="1:23" s="50" customFormat="1" ht="20.25" customHeight="1" x14ac:dyDescent="0.15">
      <c r="A482" s="1384"/>
      <c r="B482" s="52"/>
      <c r="C482" s="417"/>
      <c r="D482" s="1385"/>
      <c r="E482" s="388" t="s">
        <v>597</v>
      </c>
      <c r="F482" s="1343">
        <v>38135097</v>
      </c>
      <c r="G482" s="1343">
        <v>12780634</v>
      </c>
      <c r="H482" s="1343">
        <v>2355248</v>
      </c>
      <c r="I482" s="1343">
        <v>1519403</v>
      </c>
      <c r="J482" s="1343">
        <v>1303195</v>
      </c>
      <c r="K482" s="1343">
        <v>1183771</v>
      </c>
      <c r="L482" s="1343">
        <v>2438542</v>
      </c>
      <c r="M482" s="1343">
        <v>1905001</v>
      </c>
      <c r="N482" s="1343">
        <v>4185898</v>
      </c>
      <c r="O482" s="1343">
        <v>4536664</v>
      </c>
      <c r="P482" s="1343">
        <v>902877</v>
      </c>
      <c r="Q482" s="1343">
        <v>518722</v>
      </c>
      <c r="R482" s="1343">
        <v>663016</v>
      </c>
      <c r="S482" s="1343">
        <v>1425796</v>
      </c>
      <c r="T482" s="1343">
        <v>725184</v>
      </c>
      <c r="U482" s="1343">
        <v>301107</v>
      </c>
      <c r="V482" s="1343">
        <v>169708</v>
      </c>
      <c r="W482" s="1451">
        <v>1220331</v>
      </c>
    </row>
    <row r="483" spans="1:23" s="50" customFormat="1" ht="20.25" customHeight="1" x14ac:dyDescent="0.15">
      <c r="A483" s="1400"/>
      <c r="B483" s="103"/>
      <c r="C483" s="453"/>
      <c r="D483" s="415"/>
      <c r="E483" s="407" t="s">
        <v>598</v>
      </c>
      <c r="F483" s="1345">
        <v>1762</v>
      </c>
      <c r="G483" s="1346">
        <v>0</v>
      </c>
      <c r="H483" s="1346">
        <v>0</v>
      </c>
      <c r="I483" s="1346">
        <v>0</v>
      </c>
      <c r="J483" s="1346">
        <v>0</v>
      </c>
      <c r="K483" s="1346">
        <v>0</v>
      </c>
      <c r="L483" s="1346">
        <v>0</v>
      </c>
      <c r="M483" s="1346">
        <v>0</v>
      </c>
      <c r="N483" s="1346">
        <v>0</v>
      </c>
      <c r="O483" s="1346">
        <v>0</v>
      </c>
      <c r="P483" s="1346">
        <v>0</v>
      </c>
      <c r="Q483" s="1346">
        <v>0</v>
      </c>
      <c r="R483" s="1346">
        <v>0</v>
      </c>
      <c r="S483" s="1346">
        <v>0</v>
      </c>
      <c r="T483" s="1346">
        <v>0</v>
      </c>
      <c r="U483" s="1346">
        <v>1762</v>
      </c>
      <c r="V483" s="1346">
        <v>0</v>
      </c>
      <c r="W483" s="1453">
        <v>0</v>
      </c>
    </row>
    <row r="484" spans="1:23" s="50" customFormat="1" ht="20.25" customHeight="1" x14ac:dyDescent="0.15">
      <c r="A484" s="1384" t="s">
        <v>1645</v>
      </c>
      <c r="B484" s="52" t="s">
        <v>601</v>
      </c>
      <c r="C484" s="417" t="s">
        <v>104</v>
      </c>
      <c r="D484" s="1385" t="s">
        <v>602</v>
      </c>
      <c r="E484" s="386" t="s">
        <v>603</v>
      </c>
      <c r="F484" s="1347">
        <v>2</v>
      </c>
      <c r="G484" s="419">
        <v>5</v>
      </c>
      <c r="H484" s="419">
        <v>1</v>
      </c>
      <c r="I484" s="419">
        <v>1</v>
      </c>
      <c r="J484" s="419">
        <v>1</v>
      </c>
      <c r="K484" s="419">
        <v>1</v>
      </c>
      <c r="L484" s="419">
        <v>1</v>
      </c>
      <c r="M484" s="419">
        <v>2</v>
      </c>
      <c r="N484" s="419">
        <v>2</v>
      </c>
      <c r="O484" s="419">
        <v>4</v>
      </c>
      <c r="P484" s="419">
        <v>3</v>
      </c>
      <c r="Q484" s="419">
        <v>1</v>
      </c>
      <c r="R484" s="419">
        <v>3</v>
      </c>
      <c r="S484" s="419">
        <v>4</v>
      </c>
      <c r="T484" s="419">
        <v>1</v>
      </c>
      <c r="U484" s="419">
        <v>1</v>
      </c>
      <c r="V484" s="419">
        <v>2</v>
      </c>
      <c r="W484" s="1407">
        <v>2</v>
      </c>
    </row>
    <row r="485" spans="1:23" s="50" customFormat="1" ht="20.25" customHeight="1" x14ac:dyDescent="0.15">
      <c r="A485" s="1384"/>
      <c r="B485" s="52"/>
      <c r="C485" s="417"/>
      <c r="D485" s="1385"/>
      <c r="E485" s="388" t="s">
        <v>604</v>
      </c>
      <c r="F485" s="430">
        <v>1401596</v>
      </c>
      <c r="G485" s="430">
        <v>1242069</v>
      </c>
      <c r="H485" s="430">
        <v>289906</v>
      </c>
      <c r="I485" s="430">
        <v>190421</v>
      </c>
      <c r="J485" s="430">
        <v>240248</v>
      </c>
      <c r="K485" s="1348">
        <v>156758</v>
      </c>
      <c r="L485" s="430">
        <v>384398</v>
      </c>
      <c r="M485" s="430">
        <v>179396</v>
      </c>
      <c r="N485" s="430">
        <v>562958</v>
      </c>
      <c r="O485" s="430">
        <v>637764</v>
      </c>
      <c r="P485" s="430">
        <v>171575</v>
      </c>
      <c r="Q485" s="430">
        <v>53163</v>
      </c>
      <c r="R485" s="430">
        <v>125226</v>
      </c>
      <c r="S485" s="430">
        <v>217212</v>
      </c>
      <c r="T485" s="430">
        <v>89673</v>
      </c>
      <c r="U485" s="430">
        <v>100326</v>
      </c>
      <c r="V485" s="430">
        <v>154521</v>
      </c>
      <c r="W485" s="1392">
        <v>123271</v>
      </c>
    </row>
    <row r="486" spans="1:23" s="50" customFormat="1" ht="20.25" customHeight="1" x14ac:dyDescent="0.15">
      <c r="A486" s="1384"/>
      <c r="B486" s="52"/>
      <c r="C486" s="417"/>
      <c r="D486" s="402" t="s">
        <v>605</v>
      </c>
      <c r="E486" s="388" t="s">
        <v>606</v>
      </c>
      <c r="F486" s="389">
        <v>182</v>
      </c>
      <c r="G486" s="1296">
        <v>50</v>
      </c>
      <c r="H486" s="1296">
        <v>9</v>
      </c>
      <c r="I486" s="1296">
        <v>12</v>
      </c>
      <c r="J486" s="1296">
        <v>9</v>
      </c>
      <c r="K486" s="1296">
        <v>10</v>
      </c>
      <c r="L486" s="1296">
        <v>10</v>
      </c>
      <c r="M486" s="1296">
        <v>9</v>
      </c>
      <c r="N486" s="1296">
        <v>17</v>
      </c>
      <c r="O486" s="1296">
        <v>23</v>
      </c>
      <c r="P486" s="1296">
        <v>7</v>
      </c>
      <c r="Q486" s="1296">
        <v>1</v>
      </c>
      <c r="R486" s="1296">
        <v>3</v>
      </c>
      <c r="S486" s="1296">
        <v>1</v>
      </c>
      <c r="T486" s="1296">
        <v>4</v>
      </c>
      <c r="U486" s="1296">
        <v>4</v>
      </c>
      <c r="V486" s="1296">
        <v>4</v>
      </c>
      <c r="W486" s="1399">
        <v>9</v>
      </c>
    </row>
    <row r="487" spans="1:23" s="50" customFormat="1" ht="20.25" customHeight="1" x14ac:dyDescent="0.15">
      <c r="A487" s="1384"/>
      <c r="B487" s="52"/>
      <c r="C487" s="417"/>
      <c r="D487" s="386"/>
      <c r="E487" s="388" t="s">
        <v>607</v>
      </c>
      <c r="F487" s="389">
        <v>24</v>
      </c>
      <c r="G487" s="1296">
        <v>6</v>
      </c>
      <c r="H487" s="1309">
        <v>0</v>
      </c>
      <c r="I487" s="1309">
        <v>0</v>
      </c>
      <c r="J487" s="1309">
        <v>0</v>
      </c>
      <c r="K487" s="1309">
        <v>0</v>
      </c>
      <c r="L487" s="1309">
        <v>0</v>
      </c>
      <c r="M487" s="1309">
        <v>0</v>
      </c>
      <c r="N487" s="1309">
        <v>0</v>
      </c>
      <c r="O487" s="1296">
        <v>3</v>
      </c>
      <c r="P487" s="1309">
        <v>0</v>
      </c>
      <c r="Q487" s="1309">
        <v>0</v>
      </c>
      <c r="R487" s="1296">
        <v>7</v>
      </c>
      <c r="S487" s="1296">
        <v>4</v>
      </c>
      <c r="T487" s="1296">
        <v>3</v>
      </c>
      <c r="U487" s="1309">
        <v>0</v>
      </c>
      <c r="V487" s="1309">
        <v>0</v>
      </c>
      <c r="W487" s="1399">
        <v>1</v>
      </c>
    </row>
    <row r="488" spans="1:23" s="50" customFormat="1" ht="20.25" customHeight="1" x14ac:dyDescent="0.15">
      <c r="A488" s="1454" t="s">
        <v>1639</v>
      </c>
      <c r="B488" s="52"/>
      <c r="C488" s="417"/>
      <c r="D488" s="424" t="s">
        <v>608</v>
      </c>
      <c r="E488" s="388" t="s">
        <v>609</v>
      </c>
      <c r="F488" s="389">
        <v>950</v>
      </c>
      <c r="G488" s="389">
        <v>401</v>
      </c>
      <c r="H488" s="389">
        <v>40</v>
      </c>
      <c r="I488" s="389">
        <v>24</v>
      </c>
      <c r="J488" s="389">
        <v>34</v>
      </c>
      <c r="K488" s="389">
        <v>33</v>
      </c>
      <c r="L488" s="389">
        <v>199</v>
      </c>
      <c r="M488" s="389">
        <v>24</v>
      </c>
      <c r="N488" s="389">
        <v>94</v>
      </c>
      <c r="O488" s="389">
        <v>81</v>
      </c>
      <c r="P488" s="389">
        <v>1</v>
      </c>
      <c r="Q488" s="1349">
        <v>0</v>
      </c>
      <c r="R488" s="1349">
        <v>0</v>
      </c>
      <c r="S488" s="389">
        <v>16</v>
      </c>
      <c r="T488" s="389">
        <v>2</v>
      </c>
      <c r="U488" s="389">
        <v>1</v>
      </c>
      <c r="V488" s="1349">
        <v>0</v>
      </c>
      <c r="W488" s="1455">
        <v>0</v>
      </c>
    </row>
    <row r="489" spans="1:23" s="50" customFormat="1" ht="20.25" customHeight="1" x14ac:dyDescent="0.15">
      <c r="A489" s="1454" t="s">
        <v>1645</v>
      </c>
      <c r="B489" s="52"/>
      <c r="C489" s="379"/>
      <c r="D489" s="402" t="s">
        <v>610</v>
      </c>
      <c r="E489" s="388" t="s">
        <v>611</v>
      </c>
      <c r="F489" s="389">
        <v>96</v>
      </c>
      <c r="G489" s="389">
        <v>24</v>
      </c>
      <c r="H489" s="389">
        <v>3</v>
      </c>
      <c r="I489" s="389">
        <v>4</v>
      </c>
      <c r="J489" s="389">
        <v>5</v>
      </c>
      <c r="K489" s="389" t="s">
        <v>360</v>
      </c>
      <c r="L489" s="389">
        <v>15</v>
      </c>
      <c r="M489" s="389" t="s">
        <v>360</v>
      </c>
      <c r="N489" s="389">
        <v>15</v>
      </c>
      <c r="O489" s="389">
        <v>11</v>
      </c>
      <c r="P489" s="389">
        <v>3</v>
      </c>
      <c r="Q489" s="389">
        <v>1</v>
      </c>
      <c r="R489" s="389">
        <v>4</v>
      </c>
      <c r="S489" s="389">
        <v>5</v>
      </c>
      <c r="T489" s="389">
        <v>1</v>
      </c>
      <c r="U489" s="389">
        <v>1</v>
      </c>
      <c r="V489" s="389">
        <v>3</v>
      </c>
      <c r="W489" s="1377">
        <v>1</v>
      </c>
    </row>
    <row r="490" spans="1:23" s="50" customFormat="1" ht="20.25" customHeight="1" x14ac:dyDescent="0.15">
      <c r="A490" s="1397" t="s">
        <v>1645</v>
      </c>
      <c r="B490" s="52"/>
      <c r="C490" s="432" t="s">
        <v>111</v>
      </c>
      <c r="D490" s="413"/>
      <c r="E490" s="388" t="s">
        <v>612</v>
      </c>
      <c r="F490" s="389">
        <v>9223</v>
      </c>
      <c r="G490" s="389">
        <v>2567</v>
      </c>
      <c r="H490" s="1348">
        <v>303</v>
      </c>
      <c r="I490" s="1348">
        <v>80</v>
      </c>
      <c r="J490" s="1348">
        <v>1031</v>
      </c>
      <c r="K490" s="1348">
        <v>119</v>
      </c>
      <c r="L490" s="389">
        <v>395</v>
      </c>
      <c r="M490" s="389">
        <v>876</v>
      </c>
      <c r="N490" s="389">
        <v>2184</v>
      </c>
      <c r="O490" s="1348">
        <v>340</v>
      </c>
      <c r="P490" s="389">
        <v>241</v>
      </c>
      <c r="Q490" s="389">
        <v>13</v>
      </c>
      <c r="R490" s="389">
        <v>42</v>
      </c>
      <c r="S490" s="389">
        <v>154</v>
      </c>
      <c r="T490" s="1348">
        <v>65</v>
      </c>
      <c r="U490" s="389">
        <v>315</v>
      </c>
      <c r="V490" s="389">
        <v>189</v>
      </c>
      <c r="W490" s="1377">
        <v>309</v>
      </c>
    </row>
    <row r="491" spans="1:23" s="50" customFormat="1" ht="20.25" customHeight="1" x14ac:dyDescent="0.15">
      <c r="A491" s="1393"/>
      <c r="B491" s="52"/>
      <c r="C491" s="379"/>
      <c r="D491" s="411"/>
      <c r="E491" s="388" t="s">
        <v>613</v>
      </c>
      <c r="F491" s="389">
        <v>227532</v>
      </c>
      <c r="G491" s="389">
        <v>50086</v>
      </c>
      <c r="H491" s="1348">
        <v>6302</v>
      </c>
      <c r="I491" s="1348">
        <v>2044</v>
      </c>
      <c r="J491" s="1348">
        <v>13266</v>
      </c>
      <c r="K491" s="1348">
        <v>6225</v>
      </c>
      <c r="L491" s="389">
        <v>69181</v>
      </c>
      <c r="M491" s="389">
        <v>15013</v>
      </c>
      <c r="N491" s="389">
        <v>26118</v>
      </c>
      <c r="O491" s="1348">
        <v>14839</v>
      </c>
      <c r="P491" s="389">
        <v>4437</v>
      </c>
      <c r="Q491" s="389">
        <v>98</v>
      </c>
      <c r="R491" s="389">
        <v>915</v>
      </c>
      <c r="S491" s="389">
        <v>2029</v>
      </c>
      <c r="T491" s="1348">
        <v>1411</v>
      </c>
      <c r="U491" s="389">
        <v>4521</v>
      </c>
      <c r="V491" s="389">
        <v>3972</v>
      </c>
      <c r="W491" s="1377">
        <v>7075</v>
      </c>
    </row>
    <row r="492" spans="1:23" s="50" customFormat="1" ht="20.25" customHeight="1" x14ac:dyDescent="0.15">
      <c r="A492" s="1396" t="s">
        <v>1641</v>
      </c>
      <c r="B492" s="52"/>
      <c r="C492" s="432" t="s">
        <v>113</v>
      </c>
      <c r="D492" s="413"/>
      <c r="E492" s="388" t="s">
        <v>614</v>
      </c>
      <c r="F492" s="389">
        <v>1664</v>
      </c>
      <c r="G492" s="389">
        <v>374</v>
      </c>
      <c r="H492" s="389">
        <v>127</v>
      </c>
      <c r="I492" s="389">
        <v>138</v>
      </c>
      <c r="J492" s="389">
        <v>76</v>
      </c>
      <c r="K492" s="389">
        <v>47</v>
      </c>
      <c r="L492" s="389">
        <v>111</v>
      </c>
      <c r="M492" s="389">
        <v>65</v>
      </c>
      <c r="N492" s="389">
        <v>217</v>
      </c>
      <c r="O492" s="389">
        <v>120</v>
      </c>
      <c r="P492" s="389">
        <v>35</v>
      </c>
      <c r="Q492" s="389">
        <v>11</v>
      </c>
      <c r="R492" s="389">
        <v>71</v>
      </c>
      <c r="S492" s="389">
        <v>80</v>
      </c>
      <c r="T492" s="389">
        <v>32</v>
      </c>
      <c r="U492" s="389">
        <v>39</v>
      </c>
      <c r="V492" s="389">
        <v>45</v>
      </c>
      <c r="W492" s="1377">
        <v>76</v>
      </c>
    </row>
    <row r="493" spans="1:23" s="50" customFormat="1" ht="20.25" customHeight="1" x14ac:dyDescent="0.15">
      <c r="A493" s="1396"/>
      <c r="B493" s="52"/>
      <c r="C493" s="426"/>
      <c r="D493" s="404"/>
      <c r="E493" s="388" t="s">
        <v>615</v>
      </c>
      <c r="F493" s="389">
        <v>35</v>
      </c>
      <c r="G493" s="389">
        <v>12</v>
      </c>
      <c r="H493" s="389">
        <v>6</v>
      </c>
      <c r="I493" s="389">
        <v>2</v>
      </c>
      <c r="J493" s="389">
        <v>1</v>
      </c>
      <c r="K493" s="389">
        <v>2</v>
      </c>
      <c r="L493" s="389">
        <v>3</v>
      </c>
      <c r="M493" s="389">
        <v>2</v>
      </c>
      <c r="N493" s="389">
        <v>2</v>
      </c>
      <c r="O493" s="389">
        <v>2</v>
      </c>
      <c r="P493" s="389">
        <v>1</v>
      </c>
      <c r="Q493" s="1309">
        <v>0</v>
      </c>
      <c r="R493" s="1309">
        <v>0</v>
      </c>
      <c r="S493" s="1309">
        <v>0</v>
      </c>
      <c r="T493" s="389">
        <v>1</v>
      </c>
      <c r="U493" s="389">
        <v>1</v>
      </c>
      <c r="V493" s="1309">
        <v>0</v>
      </c>
      <c r="W493" s="1448">
        <v>0</v>
      </c>
    </row>
    <row r="494" spans="1:23" s="50" customFormat="1" ht="20.25" customHeight="1" x14ac:dyDescent="0.15">
      <c r="A494" s="1396"/>
      <c r="B494" s="52"/>
      <c r="C494" s="379"/>
      <c r="D494" s="411"/>
      <c r="E494" s="388" t="s">
        <v>616</v>
      </c>
      <c r="F494" s="389">
        <v>1801</v>
      </c>
      <c r="G494" s="389">
        <v>468</v>
      </c>
      <c r="H494" s="389">
        <v>105</v>
      </c>
      <c r="I494" s="389">
        <v>107</v>
      </c>
      <c r="J494" s="389">
        <v>102</v>
      </c>
      <c r="K494" s="389">
        <v>83</v>
      </c>
      <c r="L494" s="389">
        <v>63</v>
      </c>
      <c r="M494" s="389">
        <v>95</v>
      </c>
      <c r="N494" s="389">
        <v>164</v>
      </c>
      <c r="O494" s="389">
        <v>205</v>
      </c>
      <c r="P494" s="389">
        <v>55</v>
      </c>
      <c r="Q494" s="389">
        <v>31</v>
      </c>
      <c r="R494" s="389">
        <v>60</v>
      </c>
      <c r="S494" s="389">
        <v>94</v>
      </c>
      <c r="T494" s="389">
        <v>40</v>
      </c>
      <c r="U494" s="389">
        <v>26</v>
      </c>
      <c r="V494" s="389">
        <v>32</v>
      </c>
      <c r="W494" s="1377">
        <v>71</v>
      </c>
    </row>
    <row r="495" spans="1:23" s="50" customFormat="1" ht="20.25" customHeight="1" x14ac:dyDescent="0.15">
      <c r="A495" s="1397" t="s">
        <v>1639</v>
      </c>
      <c r="B495" s="52"/>
      <c r="C495" s="460" t="s">
        <v>617</v>
      </c>
      <c r="D495" s="424"/>
      <c r="E495" s="388" t="s">
        <v>618</v>
      </c>
      <c r="F495" s="430">
        <v>45</v>
      </c>
      <c r="G495" s="430">
        <v>4</v>
      </c>
      <c r="H495" s="430">
        <v>2</v>
      </c>
      <c r="I495" s="389">
        <v>12</v>
      </c>
      <c r="J495" s="430">
        <v>2</v>
      </c>
      <c r="K495" s="430">
        <v>2</v>
      </c>
      <c r="L495" s="430">
        <v>5</v>
      </c>
      <c r="M495" s="1309">
        <v>0</v>
      </c>
      <c r="N495" s="430">
        <v>3</v>
      </c>
      <c r="O495" s="430">
        <v>2</v>
      </c>
      <c r="P495" s="430">
        <v>3</v>
      </c>
      <c r="Q495" s="1309">
        <v>0</v>
      </c>
      <c r="R495" s="430">
        <v>1</v>
      </c>
      <c r="S495" s="430">
        <v>2</v>
      </c>
      <c r="T495" s="1309">
        <v>0</v>
      </c>
      <c r="U495" s="430">
        <v>1</v>
      </c>
      <c r="V495" s="430">
        <v>6</v>
      </c>
      <c r="W495" s="1448">
        <v>0</v>
      </c>
    </row>
    <row r="496" spans="1:23" s="50" customFormat="1" ht="20.25" customHeight="1" x14ac:dyDescent="0.15">
      <c r="A496" s="1397" t="s">
        <v>1639</v>
      </c>
      <c r="B496" s="103"/>
      <c r="C496" s="405" t="s">
        <v>619</v>
      </c>
      <c r="D496" s="463"/>
      <c r="E496" s="407" t="s">
        <v>620</v>
      </c>
      <c r="F496" s="1303">
        <v>174495</v>
      </c>
      <c r="G496" s="1303">
        <v>63836</v>
      </c>
      <c r="H496" s="1303">
        <v>14927</v>
      </c>
      <c r="I496" s="1303">
        <v>4491</v>
      </c>
      <c r="J496" s="1303">
        <v>7067</v>
      </c>
      <c r="K496" s="1303">
        <v>4968</v>
      </c>
      <c r="L496" s="1303">
        <v>15435</v>
      </c>
      <c r="M496" s="1303">
        <v>6841</v>
      </c>
      <c r="N496" s="1303">
        <v>18056</v>
      </c>
      <c r="O496" s="1303">
        <v>19426</v>
      </c>
      <c r="P496" s="1303">
        <v>4554</v>
      </c>
      <c r="Q496" s="1303">
        <v>538</v>
      </c>
      <c r="R496" s="1303">
        <v>1913</v>
      </c>
      <c r="S496" s="1303">
        <v>4399</v>
      </c>
      <c r="T496" s="1303">
        <v>2354</v>
      </c>
      <c r="U496" s="1303">
        <v>1540</v>
      </c>
      <c r="V496" s="1303">
        <v>1296</v>
      </c>
      <c r="W496" s="1449">
        <v>2854</v>
      </c>
    </row>
    <row r="497" spans="1:23" s="50" customFormat="1" ht="20.25" customHeight="1" x14ac:dyDescent="0.15">
      <c r="A497" s="1456" t="s">
        <v>621</v>
      </c>
      <c r="B497" s="52" t="s">
        <v>622</v>
      </c>
      <c r="C497" s="1385" t="s">
        <v>119</v>
      </c>
      <c r="D497" s="427" t="s">
        <v>340</v>
      </c>
      <c r="E497" s="386" t="s">
        <v>623</v>
      </c>
      <c r="F497" s="448">
        <v>213590</v>
      </c>
      <c r="G497" s="448">
        <v>71774</v>
      </c>
      <c r="H497" s="448">
        <v>18072</v>
      </c>
      <c r="I497" s="448">
        <v>7945</v>
      </c>
      <c r="J497" s="448">
        <v>9062</v>
      </c>
      <c r="K497" s="448">
        <v>5984</v>
      </c>
      <c r="L497" s="448">
        <v>18633</v>
      </c>
      <c r="M497" s="448">
        <v>7536</v>
      </c>
      <c r="N497" s="448">
        <v>23174</v>
      </c>
      <c r="O497" s="448">
        <v>24404</v>
      </c>
      <c r="P497" s="448">
        <v>5316</v>
      </c>
      <c r="Q497" s="448">
        <v>721</v>
      </c>
      <c r="R497" s="448">
        <v>2712</v>
      </c>
      <c r="S497" s="448">
        <v>5591</v>
      </c>
      <c r="T497" s="448">
        <v>2888</v>
      </c>
      <c r="U497" s="448">
        <v>3332</v>
      </c>
      <c r="V497" s="448">
        <v>2489</v>
      </c>
      <c r="W497" s="1412">
        <v>3957</v>
      </c>
    </row>
    <row r="498" spans="1:23" s="50" customFormat="1" ht="20.25" customHeight="1" x14ac:dyDescent="0.15">
      <c r="A498" s="1384"/>
      <c r="B498" s="52"/>
      <c r="C498" s="1385"/>
      <c r="D498" s="427"/>
      <c r="E498" s="388" t="s">
        <v>624</v>
      </c>
      <c r="F498" s="447">
        <v>8592</v>
      </c>
      <c r="G498" s="447">
        <v>1753</v>
      </c>
      <c r="H498" s="447">
        <v>331</v>
      </c>
      <c r="I498" s="447">
        <v>348</v>
      </c>
      <c r="J498" s="447">
        <v>781</v>
      </c>
      <c r="K498" s="447">
        <v>412</v>
      </c>
      <c r="L498" s="447">
        <v>384</v>
      </c>
      <c r="M498" s="447">
        <v>571</v>
      </c>
      <c r="N498" s="447">
        <v>744</v>
      </c>
      <c r="O498" s="447">
        <v>1141</v>
      </c>
      <c r="P498" s="447">
        <v>220</v>
      </c>
      <c r="Q498" s="447">
        <v>73</v>
      </c>
      <c r="R498" s="447">
        <v>202</v>
      </c>
      <c r="S498" s="447">
        <v>545</v>
      </c>
      <c r="T498" s="447">
        <v>223</v>
      </c>
      <c r="U498" s="447">
        <v>189</v>
      </c>
      <c r="V498" s="447">
        <v>244</v>
      </c>
      <c r="W498" s="1413">
        <v>431</v>
      </c>
    </row>
    <row r="499" spans="1:23" s="50" customFormat="1" ht="20.25" customHeight="1" x14ac:dyDescent="0.15">
      <c r="A499" s="1384"/>
      <c r="B499" s="52"/>
      <c r="C499" s="1385"/>
      <c r="D499" s="427"/>
      <c r="E499" s="464" t="s">
        <v>625</v>
      </c>
      <c r="F499" s="447">
        <v>7269</v>
      </c>
      <c r="G499" s="447">
        <v>1559</v>
      </c>
      <c r="H499" s="447">
        <v>262</v>
      </c>
      <c r="I499" s="447">
        <v>270</v>
      </c>
      <c r="J499" s="447">
        <v>714</v>
      </c>
      <c r="K499" s="447">
        <v>363</v>
      </c>
      <c r="L499" s="447">
        <v>358</v>
      </c>
      <c r="M499" s="447">
        <v>541</v>
      </c>
      <c r="N499" s="447">
        <v>702</v>
      </c>
      <c r="O499" s="447">
        <v>1055</v>
      </c>
      <c r="P499" s="447">
        <v>212</v>
      </c>
      <c r="Q499" s="447">
        <v>58</v>
      </c>
      <c r="R499" s="447">
        <v>138</v>
      </c>
      <c r="S499" s="447">
        <v>234</v>
      </c>
      <c r="T499" s="447">
        <v>141</v>
      </c>
      <c r="U499" s="447">
        <v>137</v>
      </c>
      <c r="V499" s="447">
        <v>158</v>
      </c>
      <c r="W499" s="1413">
        <v>367</v>
      </c>
    </row>
    <row r="500" spans="1:23" s="50" customFormat="1" ht="20.25" customHeight="1" x14ac:dyDescent="0.15">
      <c r="A500" s="1384"/>
      <c r="B500" s="52"/>
      <c r="C500" s="1385"/>
      <c r="D500" s="427"/>
      <c r="E500" s="464" t="s">
        <v>626</v>
      </c>
      <c r="F500" s="447">
        <v>493</v>
      </c>
      <c r="G500" s="447">
        <v>131</v>
      </c>
      <c r="H500" s="447">
        <v>10</v>
      </c>
      <c r="I500" s="447">
        <v>15</v>
      </c>
      <c r="J500" s="447">
        <v>64</v>
      </c>
      <c r="K500" s="447">
        <v>49</v>
      </c>
      <c r="L500" s="447">
        <v>22</v>
      </c>
      <c r="M500" s="447">
        <v>25</v>
      </c>
      <c r="N500" s="447">
        <v>34</v>
      </c>
      <c r="O500" s="447">
        <v>25</v>
      </c>
      <c r="P500" s="447">
        <v>6</v>
      </c>
      <c r="Q500" s="447">
        <v>15</v>
      </c>
      <c r="R500" s="447">
        <v>21</v>
      </c>
      <c r="S500" s="447">
        <v>25</v>
      </c>
      <c r="T500" s="447">
        <v>5</v>
      </c>
      <c r="U500" s="447">
        <v>4</v>
      </c>
      <c r="V500" s="447">
        <v>28</v>
      </c>
      <c r="W500" s="1413">
        <v>14</v>
      </c>
    </row>
    <row r="501" spans="1:23" s="50" customFormat="1" ht="20.25" customHeight="1" x14ac:dyDescent="0.15">
      <c r="A501" s="1384"/>
      <c r="B501" s="52"/>
      <c r="C501" s="1385"/>
      <c r="D501" s="427"/>
      <c r="E501" s="464" t="s">
        <v>627</v>
      </c>
      <c r="F501" s="447">
        <v>830</v>
      </c>
      <c r="G501" s="447">
        <v>63</v>
      </c>
      <c r="H501" s="447">
        <v>59</v>
      </c>
      <c r="I501" s="447">
        <v>63</v>
      </c>
      <c r="J501" s="447">
        <v>3</v>
      </c>
      <c r="K501" s="447" t="s">
        <v>360</v>
      </c>
      <c r="L501" s="447">
        <v>4</v>
      </c>
      <c r="M501" s="447">
        <v>5</v>
      </c>
      <c r="N501" s="447">
        <v>8</v>
      </c>
      <c r="O501" s="447">
        <v>61</v>
      </c>
      <c r="P501" s="447">
        <v>2</v>
      </c>
      <c r="Q501" s="447" t="s">
        <v>360</v>
      </c>
      <c r="R501" s="447">
        <v>43</v>
      </c>
      <c r="S501" s="447">
        <v>286</v>
      </c>
      <c r="T501" s="447">
        <v>77</v>
      </c>
      <c r="U501" s="447">
        <v>48</v>
      </c>
      <c r="V501" s="447">
        <v>58</v>
      </c>
      <c r="W501" s="1413">
        <v>50</v>
      </c>
    </row>
    <row r="502" spans="1:23" s="50" customFormat="1" ht="20.25" customHeight="1" x14ac:dyDescent="0.15">
      <c r="A502" s="1384"/>
      <c r="B502" s="52"/>
      <c r="C502" s="1385"/>
      <c r="D502" s="427"/>
      <c r="E502" s="388" t="s">
        <v>628</v>
      </c>
      <c r="F502" s="447">
        <v>83904</v>
      </c>
      <c r="G502" s="447">
        <v>23835</v>
      </c>
      <c r="H502" s="447">
        <v>6703</v>
      </c>
      <c r="I502" s="447">
        <v>2677</v>
      </c>
      <c r="J502" s="447">
        <v>3723</v>
      </c>
      <c r="K502" s="447">
        <v>2396</v>
      </c>
      <c r="L502" s="447">
        <v>9020</v>
      </c>
      <c r="M502" s="447">
        <v>3042</v>
      </c>
      <c r="N502" s="447">
        <v>12417</v>
      </c>
      <c r="O502" s="447">
        <v>10437</v>
      </c>
      <c r="P502" s="447">
        <v>1766</v>
      </c>
      <c r="Q502" s="447">
        <v>319</v>
      </c>
      <c r="R502" s="447">
        <v>1239</v>
      </c>
      <c r="S502" s="447">
        <v>2434</v>
      </c>
      <c r="T502" s="447">
        <v>737</v>
      </c>
      <c r="U502" s="447">
        <v>1110</v>
      </c>
      <c r="V502" s="447">
        <v>739</v>
      </c>
      <c r="W502" s="1413">
        <v>1310</v>
      </c>
    </row>
    <row r="503" spans="1:23" s="50" customFormat="1" ht="20.25" customHeight="1" x14ac:dyDescent="0.15">
      <c r="A503" s="1384"/>
      <c r="B503" s="52"/>
      <c r="C503" s="1385"/>
      <c r="D503" s="427"/>
      <c r="E503" s="464" t="s">
        <v>629</v>
      </c>
      <c r="F503" s="447">
        <v>82</v>
      </c>
      <c r="G503" s="447">
        <v>13</v>
      </c>
      <c r="H503" s="447">
        <v>6</v>
      </c>
      <c r="I503" s="447" t="s">
        <v>360</v>
      </c>
      <c r="J503" s="447">
        <v>5</v>
      </c>
      <c r="K503" s="447">
        <v>5</v>
      </c>
      <c r="L503" s="447">
        <v>6</v>
      </c>
      <c r="M503" s="447">
        <v>1</v>
      </c>
      <c r="N503" s="447">
        <v>13</v>
      </c>
      <c r="O503" s="447">
        <v>9</v>
      </c>
      <c r="P503" s="447">
        <v>2</v>
      </c>
      <c r="Q503" s="447" t="s">
        <v>360</v>
      </c>
      <c r="R503" s="447">
        <v>13</v>
      </c>
      <c r="S503" s="447">
        <v>5</v>
      </c>
      <c r="T503" s="447" t="s">
        <v>360</v>
      </c>
      <c r="U503" s="447" t="s">
        <v>360</v>
      </c>
      <c r="V503" s="447" t="s">
        <v>360</v>
      </c>
      <c r="W503" s="1413">
        <v>4</v>
      </c>
    </row>
    <row r="504" spans="1:23" s="50" customFormat="1" ht="20.25" customHeight="1" x14ac:dyDescent="0.15">
      <c r="A504" s="1384"/>
      <c r="B504" s="52"/>
      <c r="C504" s="1385"/>
      <c r="D504" s="427"/>
      <c r="E504" s="464" t="s">
        <v>361</v>
      </c>
      <c r="F504" s="447">
        <v>30474</v>
      </c>
      <c r="G504" s="447">
        <v>9394</v>
      </c>
      <c r="H504" s="447">
        <v>3933</v>
      </c>
      <c r="I504" s="447">
        <v>1319</v>
      </c>
      <c r="J504" s="447">
        <v>1911</v>
      </c>
      <c r="K504" s="447">
        <v>862</v>
      </c>
      <c r="L504" s="447">
        <v>1956</v>
      </c>
      <c r="M504" s="447">
        <v>856</v>
      </c>
      <c r="N504" s="447">
        <v>2634</v>
      </c>
      <c r="O504" s="447">
        <v>3198</v>
      </c>
      <c r="P504" s="447">
        <v>731</v>
      </c>
      <c r="Q504" s="447">
        <v>183</v>
      </c>
      <c r="R504" s="447">
        <v>407</v>
      </c>
      <c r="S504" s="447">
        <v>718</v>
      </c>
      <c r="T504" s="447">
        <v>438</v>
      </c>
      <c r="U504" s="447">
        <v>788</v>
      </c>
      <c r="V504" s="447">
        <v>528</v>
      </c>
      <c r="W504" s="1413">
        <v>618</v>
      </c>
    </row>
    <row r="505" spans="1:23" s="50" customFormat="1" ht="20.25" customHeight="1" x14ac:dyDescent="0.15">
      <c r="A505" s="1384"/>
      <c r="B505" s="52"/>
      <c r="C505" s="1385"/>
      <c r="D505" s="427"/>
      <c r="E505" s="464" t="s">
        <v>362</v>
      </c>
      <c r="F505" s="447">
        <v>53348</v>
      </c>
      <c r="G505" s="447">
        <v>14428</v>
      </c>
      <c r="H505" s="447">
        <v>2764</v>
      </c>
      <c r="I505" s="447">
        <v>1358</v>
      </c>
      <c r="J505" s="447">
        <v>1807</v>
      </c>
      <c r="K505" s="447">
        <v>1529</v>
      </c>
      <c r="L505" s="447">
        <v>7058</v>
      </c>
      <c r="M505" s="447">
        <v>2185</v>
      </c>
      <c r="N505" s="447">
        <v>9770</v>
      </c>
      <c r="O505" s="447">
        <v>7230</v>
      </c>
      <c r="P505" s="447">
        <v>1033</v>
      </c>
      <c r="Q505" s="447">
        <v>136</v>
      </c>
      <c r="R505" s="447">
        <v>819</v>
      </c>
      <c r="S505" s="447">
        <v>1711</v>
      </c>
      <c r="T505" s="447">
        <v>299</v>
      </c>
      <c r="U505" s="447">
        <v>322</v>
      </c>
      <c r="V505" s="447">
        <v>211</v>
      </c>
      <c r="W505" s="1413">
        <v>688</v>
      </c>
    </row>
    <row r="506" spans="1:23" s="50" customFormat="1" ht="20.25" customHeight="1" x14ac:dyDescent="0.15">
      <c r="A506" s="1384"/>
      <c r="B506" s="52"/>
      <c r="C506" s="1385"/>
      <c r="D506" s="427"/>
      <c r="E506" s="388" t="s">
        <v>630</v>
      </c>
      <c r="F506" s="447">
        <v>116581</v>
      </c>
      <c r="G506" s="447">
        <v>44070</v>
      </c>
      <c r="H506" s="447">
        <v>10715</v>
      </c>
      <c r="I506" s="447">
        <v>4700</v>
      </c>
      <c r="J506" s="447">
        <v>4416</v>
      </c>
      <c r="K506" s="447">
        <v>2966</v>
      </c>
      <c r="L506" s="447">
        <v>8781</v>
      </c>
      <c r="M506" s="447">
        <v>3831</v>
      </c>
      <c r="N506" s="447">
        <v>9433</v>
      </c>
      <c r="O506" s="447">
        <v>12782</v>
      </c>
      <c r="P506" s="447">
        <v>3247</v>
      </c>
      <c r="Q506" s="447">
        <v>328</v>
      </c>
      <c r="R506" s="447">
        <v>1257</v>
      </c>
      <c r="S506" s="447">
        <v>2565</v>
      </c>
      <c r="T506" s="447">
        <v>1897</v>
      </c>
      <c r="U506" s="447">
        <v>1921</v>
      </c>
      <c r="V506" s="447">
        <v>1467</v>
      </c>
      <c r="W506" s="1413">
        <v>2205</v>
      </c>
    </row>
    <row r="507" spans="1:23" s="50" customFormat="1" ht="20.25" customHeight="1" x14ac:dyDescent="0.15">
      <c r="A507" s="1384"/>
      <c r="B507" s="52"/>
      <c r="C507" s="1385"/>
      <c r="D507" s="427"/>
      <c r="E507" s="464" t="s">
        <v>631</v>
      </c>
      <c r="F507" s="447">
        <v>4254</v>
      </c>
      <c r="G507" s="447">
        <v>494</v>
      </c>
      <c r="H507" s="447">
        <v>1176</v>
      </c>
      <c r="I507" s="447">
        <v>231</v>
      </c>
      <c r="J507" s="447">
        <v>129</v>
      </c>
      <c r="K507" s="447">
        <v>42</v>
      </c>
      <c r="L507" s="447">
        <v>94</v>
      </c>
      <c r="M507" s="447">
        <v>42</v>
      </c>
      <c r="N507" s="447">
        <v>123</v>
      </c>
      <c r="O507" s="447">
        <v>177</v>
      </c>
      <c r="P507" s="447">
        <v>48</v>
      </c>
      <c r="Q507" s="447">
        <v>3</v>
      </c>
      <c r="R507" s="447">
        <v>17</v>
      </c>
      <c r="S507" s="447">
        <v>32</v>
      </c>
      <c r="T507" s="447">
        <v>588</v>
      </c>
      <c r="U507" s="447">
        <v>497</v>
      </c>
      <c r="V507" s="447">
        <v>431</v>
      </c>
      <c r="W507" s="1413">
        <v>130</v>
      </c>
    </row>
    <row r="508" spans="1:23" s="50" customFormat="1" ht="20.25" customHeight="1" x14ac:dyDescent="0.15">
      <c r="A508" s="1384"/>
      <c r="B508" s="52"/>
      <c r="C508" s="1385"/>
      <c r="D508" s="427"/>
      <c r="E508" s="464" t="s">
        <v>364</v>
      </c>
      <c r="F508" s="447">
        <v>3859</v>
      </c>
      <c r="G508" s="447">
        <v>1944</v>
      </c>
      <c r="H508" s="447">
        <v>172</v>
      </c>
      <c r="I508" s="447">
        <v>42</v>
      </c>
      <c r="J508" s="447">
        <v>109</v>
      </c>
      <c r="K508" s="447">
        <v>89</v>
      </c>
      <c r="L508" s="447">
        <v>331</v>
      </c>
      <c r="M508" s="447">
        <v>129</v>
      </c>
      <c r="N508" s="447">
        <v>286</v>
      </c>
      <c r="O508" s="447">
        <v>493</v>
      </c>
      <c r="P508" s="447">
        <v>99</v>
      </c>
      <c r="Q508" s="447">
        <v>4</v>
      </c>
      <c r="R508" s="447">
        <v>37</v>
      </c>
      <c r="S508" s="447">
        <v>62</v>
      </c>
      <c r="T508" s="447">
        <v>20</v>
      </c>
      <c r="U508" s="447">
        <v>9</v>
      </c>
      <c r="V508" s="447">
        <v>3</v>
      </c>
      <c r="W508" s="1413">
        <v>30</v>
      </c>
    </row>
    <row r="509" spans="1:23" s="50" customFormat="1" ht="20.25" customHeight="1" x14ac:dyDescent="0.15">
      <c r="A509" s="1384"/>
      <c r="B509" s="52"/>
      <c r="C509" s="1385"/>
      <c r="D509" s="427"/>
      <c r="E509" s="464" t="s">
        <v>632</v>
      </c>
      <c r="F509" s="447">
        <v>12569</v>
      </c>
      <c r="G509" s="447">
        <v>4438</v>
      </c>
      <c r="H509" s="447">
        <v>1518</v>
      </c>
      <c r="I509" s="447">
        <v>275</v>
      </c>
      <c r="J509" s="447">
        <v>382</v>
      </c>
      <c r="K509" s="447">
        <v>321</v>
      </c>
      <c r="L509" s="447">
        <v>989</v>
      </c>
      <c r="M509" s="447">
        <v>483</v>
      </c>
      <c r="N509" s="447">
        <v>1118</v>
      </c>
      <c r="O509" s="447">
        <v>1696</v>
      </c>
      <c r="P509" s="447">
        <v>337</v>
      </c>
      <c r="Q509" s="447">
        <v>34</v>
      </c>
      <c r="R509" s="447">
        <v>178</v>
      </c>
      <c r="S509" s="447">
        <v>290</v>
      </c>
      <c r="T509" s="447">
        <v>136</v>
      </c>
      <c r="U509" s="447">
        <v>110</v>
      </c>
      <c r="V509" s="447">
        <v>69</v>
      </c>
      <c r="W509" s="1413">
        <v>195</v>
      </c>
    </row>
    <row r="510" spans="1:23" s="50" customFormat="1" ht="20.25" customHeight="1" x14ac:dyDescent="0.15">
      <c r="A510" s="1384"/>
      <c r="B510" s="52"/>
      <c r="C510" s="1385"/>
      <c r="D510" s="427"/>
      <c r="E510" s="464" t="s">
        <v>633</v>
      </c>
      <c r="F510" s="447">
        <v>26888</v>
      </c>
      <c r="G510" s="447">
        <v>11054</v>
      </c>
      <c r="H510" s="447">
        <v>1754</v>
      </c>
      <c r="I510" s="447">
        <v>982</v>
      </c>
      <c r="J510" s="447">
        <v>1045</v>
      </c>
      <c r="K510" s="447">
        <v>723</v>
      </c>
      <c r="L510" s="447">
        <v>2304</v>
      </c>
      <c r="M510" s="447">
        <v>771</v>
      </c>
      <c r="N510" s="447">
        <v>2515</v>
      </c>
      <c r="O510" s="447">
        <v>3146</v>
      </c>
      <c r="P510" s="447">
        <v>764</v>
      </c>
      <c r="Q510" s="447">
        <v>70</v>
      </c>
      <c r="R510" s="447">
        <v>257</v>
      </c>
      <c r="S510" s="447">
        <v>584</v>
      </c>
      <c r="T510" s="447">
        <v>241</v>
      </c>
      <c r="U510" s="447">
        <v>198</v>
      </c>
      <c r="V510" s="447">
        <v>130</v>
      </c>
      <c r="W510" s="1413">
        <v>350</v>
      </c>
    </row>
    <row r="511" spans="1:23" s="50" customFormat="1" ht="20.25" customHeight="1" x14ac:dyDescent="0.15">
      <c r="A511" s="1384"/>
      <c r="B511" s="52"/>
      <c r="C511" s="1385"/>
      <c r="D511" s="427"/>
      <c r="E511" s="464" t="s">
        <v>634</v>
      </c>
      <c r="F511" s="447">
        <v>3431</v>
      </c>
      <c r="G511" s="447">
        <v>1655</v>
      </c>
      <c r="H511" s="447">
        <v>183</v>
      </c>
      <c r="I511" s="447">
        <v>101</v>
      </c>
      <c r="J511" s="447">
        <v>127</v>
      </c>
      <c r="K511" s="447">
        <v>77</v>
      </c>
      <c r="L511" s="447">
        <v>261</v>
      </c>
      <c r="M511" s="447">
        <v>121</v>
      </c>
      <c r="N511" s="447">
        <v>277</v>
      </c>
      <c r="O511" s="447">
        <v>355</v>
      </c>
      <c r="P511" s="447">
        <v>90</v>
      </c>
      <c r="Q511" s="447">
        <v>10</v>
      </c>
      <c r="R511" s="447">
        <v>23</v>
      </c>
      <c r="S511" s="447">
        <v>60</v>
      </c>
      <c r="T511" s="447">
        <v>18</v>
      </c>
      <c r="U511" s="447">
        <v>12</v>
      </c>
      <c r="V511" s="447">
        <v>21</v>
      </c>
      <c r="W511" s="1413">
        <v>40</v>
      </c>
    </row>
    <row r="512" spans="1:23" s="50" customFormat="1" ht="20.25" customHeight="1" x14ac:dyDescent="0.15">
      <c r="A512" s="1384"/>
      <c r="B512" s="52"/>
      <c r="C512" s="1385"/>
      <c r="D512" s="427"/>
      <c r="E512" s="464" t="s">
        <v>635</v>
      </c>
      <c r="F512" s="447">
        <v>2338</v>
      </c>
      <c r="G512" s="447">
        <v>1176</v>
      </c>
      <c r="H512" s="447">
        <v>192</v>
      </c>
      <c r="I512" s="447">
        <v>71</v>
      </c>
      <c r="J512" s="447">
        <v>68</v>
      </c>
      <c r="K512" s="447">
        <v>30</v>
      </c>
      <c r="L512" s="447">
        <v>155</v>
      </c>
      <c r="M512" s="447">
        <v>63</v>
      </c>
      <c r="N512" s="447">
        <v>171</v>
      </c>
      <c r="O512" s="447">
        <v>226</v>
      </c>
      <c r="P512" s="447">
        <v>72</v>
      </c>
      <c r="Q512" s="447">
        <v>3</v>
      </c>
      <c r="R512" s="447">
        <v>14</v>
      </c>
      <c r="S512" s="447">
        <v>23</v>
      </c>
      <c r="T512" s="447">
        <v>15</v>
      </c>
      <c r="U512" s="447">
        <v>22</v>
      </c>
      <c r="V512" s="447">
        <v>12</v>
      </c>
      <c r="W512" s="1413">
        <v>25</v>
      </c>
    </row>
    <row r="513" spans="1:23" s="50" customFormat="1" ht="20.25" customHeight="1" x14ac:dyDescent="0.15">
      <c r="A513" s="1384"/>
      <c r="B513" s="52"/>
      <c r="C513" s="1385"/>
      <c r="D513" s="427"/>
      <c r="E513" s="464" t="s">
        <v>636</v>
      </c>
      <c r="F513" s="447">
        <v>6826</v>
      </c>
      <c r="G513" s="447">
        <v>2486</v>
      </c>
      <c r="H513" s="447">
        <v>991</v>
      </c>
      <c r="I513" s="447">
        <v>434</v>
      </c>
      <c r="J513" s="447">
        <v>245</v>
      </c>
      <c r="K513" s="447">
        <v>111</v>
      </c>
      <c r="L513" s="447">
        <v>461</v>
      </c>
      <c r="M513" s="447">
        <v>192</v>
      </c>
      <c r="N513" s="447">
        <v>499</v>
      </c>
      <c r="O513" s="447">
        <v>640</v>
      </c>
      <c r="P513" s="447">
        <v>143</v>
      </c>
      <c r="Q513" s="447">
        <v>9</v>
      </c>
      <c r="R513" s="447">
        <v>61</v>
      </c>
      <c r="S513" s="447">
        <v>148</v>
      </c>
      <c r="T513" s="447">
        <v>111</v>
      </c>
      <c r="U513" s="447">
        <v>115</v>
      </c>
      <c r="V513" s="447">
        <v>53</v>
      </c>
      <c r="W513" s="1413">
        <v>127</v>
      </c>
    </row>
    <row r="514" spans="1:23" s="50" customFormat="1" ht="20.25" customHeight="1" x14ac:dyDescent="0.15">
      <c r="A514" s="1384"/>
      <c r="B514" s="52"/>
      <c r="C514" s="1385"/>
      <c r="D514" s="427"/>
      <c r="E514" s="464" t="s">
        <v>637</v>
      </c>
      <c r="F514" s="447">
        <v>7092</v>
      </c>
      <c r="G514" s="447">
        <v>2749</v>
      </c>
      <c r="H514" s="447">
        <v>571</v>
      </c>
      <c r="I514" s="447">
        <v>276</v>
      </c>
      <c r="J514" s="447">
        <v>224</v>
      </c>
      <c r="K514" s="447">
        <v>201</v>
      </c>
      <c r="L514" s="447">
        <v>461</v>
      </c>
      <c r="M514" s="447">
        <v>356</v>
      </c>
      <c r="N514" s="447">
        <v>555</v>
      </c>
      <c r="O514" s="447">
        <v>749</v>
      </c>
      <c r="P514" s="447">
        <v>190</v>
      </c>
      <c r="Q514" s="447">
        <v>28</v>
      </c>
      <c r="R514" s="447">
        <v>82</v>
      </c>
      <c r="S514" s="447">
        <v>184</v>
      </c>
      <c r="T514" s="447">
        <v>84</v>
      </c>
      <c r="U514" s="447">
        <v>124</v>
      </c>
      <c r="V514" s="447">
        <v>67</v>
      </c>
      <c r="W514" s="1413">
        <v>191</v>
      </c>
    </row>
    <row r="515" spans="1:23" s="50" customFormat="1" ht="20.25" customHeight="1" x14ac:dyDescent="0.15">
      <c r="A515" s="1384"/>
      <c r="B515" s="52"/>
      <c r="C515" s="1385"/>
      <c r="D515" s="427"/>
      <c r="E515" s="464" t="s">
        <v>638</v>
      </c>
      <c r="F515" s="447">
        <v>4715</v>
      </c>
      <c r="G515" s="447">
        <v>1850</v>
      </c>
      <c r="H515" s="447">
        <v>355</v>
      </c>
      <c r="I515" s="447">
        <v>162</v>
      </c>
      <c r="J515" s="447">
        <v>200</v>
      </c>
      <c r="K515" s="447">
        <v>110</v>
      </c>
      <c r="L515" s="447">
        <v>356</v>
      </c>
      <c r="M515" s="447">
        <v>186</v>
      </c>
      <c r="N515" s="447">
        <v>399</v>
      </c>
      <c r="O515" s="447">
        <v>632</v>
      </c>
      <c r="P515" s="447">
        <v>100</v>
      </c>
      <c r="Q515" s="447">
        <v>11</v>
      </c>
      <c r="R515" s="447">
        <v>31</v>
      </c>
      <c r="S515" s="447">
        <v>94</v>
      </c>
      <c r="T515" s="447">
        <v>56</v>
      </c>
      <c r="U515" s="447">
        <v>47</v>
      </c>
      <c r="V515" s="447">
        <v>60</v>
      </c>
      <c r="W515" s="1413">
        <v>66</v>
      </c>
    </row>
    <row r="516" spans="1:23" s="50" customFormat="1" ht="20.25" customHeight="1" x14ac:dyDescent="0.15">
      <c r="A516" s="1384"/>
      <c r="B516" s="52"/>
      <c r="C516" s="1385"/>
      <c r="D516" s="427"/>
      <c r="E516" s="464" t="s">
        <v>639</v>
      </c>
      <c r="F516" s="447">
        <v>7559</v>
      </c>
      <c r="G516" s="447">
        <v>2995</v>
      </c>
      <c r="H516" s="447">
        <v>508</v>
      </c>
      <c r="I516" s="447">
        <v>374</v>
      </c>
      <c r="J516" s="447">
        <v>299</v>
      </c>
      <c r="K516" s="447">
        <v>209</v>
      </c>
      <c r="L516" s="447">
        <v>582</v>
      </c>
      <c r="M516" s="447">
        <v>236</v>
      </c>
      <c r="N516" s="447">
        <v>622</v>
      </c>
      <c r="O516" s="447">
        <v>775</v>
      </c>
      <c r="P516" s="447">
        <v>260</v>
      </c>
      <c r="Q516" s="447">
        <v>20</v>
      </c>
      <c r="R516" s="447">
        <v>65</v>
      </c>
      <c r="S516" s="447">
        <v>189</v>
      </c>
      <c r="T516" s="447">
        <v>85</v>
      </c>
      <c r="U516" s="447">
        <v>74</v>
      </c>
      <c r="V516" s="447">
        <v>82</v>
      </c>
      <c r="W516" s="1413">
        <v>184</v>
      </c>
    </row>
    <row r="517" spans="1:23" s="50" customFormat="1" ht="20.25" customHeight="1" x14ac:dyDescent="0.15">
      <c r="A517" s="1384"/>
      <c r="B517" s="52"/>
      <c r="C517" s="1385"/>
      <c r="D517" s="427"/>
      <c r="E517" s="464" t="s">
        <v>640</v>
      </c>
      <c r="F517" s="447">
        <v>11175</v>
      </c>
      <c r="G517" s="447">
        <v>4479</v>
      </c>
      <c r="H517" s="447">
        <v>777</v>
      </c>
      <c r="I517" s="447">
        <v>477</v>
      </c>
      <c r="J517" s="447">
        <v>510</v>
      </c>
      <c r="K517" s="447">
        <v>346</v>
      </c>
      <c r="L517" s="447">
        <v>847</v>
      </c>
      <c r="M517" s="447">
        <v>338</v>
      </c>
      <c r="N517" s="447">
        <v>834</v>
      </c>
      <c r="O517" s="447">
        <v>1238</v>
      </c>
      <c r="P517" s="447">
        <v>382</v>
      </c>
      <c r="Q517" s="447">
        <v>37</v>
      </c>
      <c r="R517" s="447">
        <v>106</v>
      </c>
      <c r="S517" s="447">
        <v>292</v>
      </c>
      <c r="T517" s="447">
        <v>90</v>
      </c>
      <c r="U517" s="447">
        <v>123</v>
      </c>
      <c r="V517" s="447">
        <v>95</v>
      </c>
      <c r="W517" s="1413">
        <v>204</v>
      </c>
    </row>
    <row r="518" spans="1:23" s="50" customFormat="1" ht="20.25" customHeight="1" x14ac:dyDescent="0.15">
      <c r="A518" s="1384"/>
      <c r="B518" s="52"/>
      <c r="C518" s="1385"/>
      <c r="D518" s="427"/>
      <c r="E518" s="464" t="s">
        <v>374</v>
      </c>
      <c r="F518" s="447">
        <v>2638</v>
      </c>
      <c r="G518" s="447">
        <v>763</v>
      </c>
      <c r="H518" s="447">
        <v>138</v>
      </c>
      <c r="I518" s="447">
        <v>147</v>
      </c>
      <c r="J518" s="447">
        <v>163</v>
      </c>
      <c r="K518" s="447">
        <v>83</v>
      </c>
      <c r="L518" s="447">
        <v>196</v>
      </c>
      <c r="M518" s="447">
        <v>137</v>
      </c>
      <c r="N518" s="447">
        <v>231</v>
      </c>
      <c r="O518" s="447">
        <v>324</v>
      </c>
      <c r="P518" s="447">
        <v>71</v>
      </c>
      <c r="Q518" s="447">
        <v>11</v>
      </c>
      <c r="R518" s="447">
        <v>44</v>
      </c>
      <c r="S518" s="447">
        <v>106</v>
      </c>
      <c r="T518" s="447">
        <v>45</v>
      </c>
      <c r="U518" s="447">
        <v>52</v>
      </c>
      <c r="V518" s="447">
        <v>37</v>
      </c>
      <c r="W518" s="1413">
        <v>90</v>
      </c>
    </row>
    <row r="519" spans="1:23" s="50" customFormat="1" ht="20.25" customHeight="1" x14ac:dyDescent="0.15">
      <c r="A519" s="1384"/>
      <c r="B519" s="52"/>
      <c r="C519" s="1385"/>
      <c r="D519" s="427"/>
      <c r="E519" s="464" t="s">
        <v>641</v>
      </c>
      <c r="F519" s="447">
        <v>13933</v>
      </c>
      <c r="G519" s="447">
        <v>4492</v>
      </c>
      <c r="H519" s="447">
        <v>1634</v>
      </c>
      <c r="I519" s="447">
        <v>704</v>
      </c>
      <c r="J519" s="447">
        <v>520</v>
      </c>
      <c r="K519" s="447">
        <v>360</v>
      </c>
      <c r="L519" s="447">
        <v>1059</v>
      </c>
      <c r="M519" s="447">
        <v>461</v>
      </c>
      <c r="N519" s="447">
        <v>1125</v>
      </c>
      <c r="O519" s="447">
        <v>1382</v>
      </c>
      <c r="P519" s="447">
        <v>438</v>
      </c>
      <c r="Q519" s="447">
        <v>44</v>
      </c>
      <c r="R519" s="447">
        <v>189</v>
      </c>
      <c r="S519" s="447">
        <v>307</v>
      </c>
      <c r="T519" s="447">
        <v>278</v>
      </c>
      <c r="U519" s="447">
        <v>367</v>
      </c>
      <c r="V519" s="447">
        <v>254</v>
      </c>
      <c r="W519" s="1413">
        <v>319</v>
      </c>
    </row>
    <row r="520" spans="1:23" s="50" customFormat="1" ht="20.25" customHeight="1" x14ac:dyDescent="0.15">
      <c r="A520" s="1384"/>
      <c r="B520" s="52"/>
      <c r="C520" s="1385"/>
      <c r="D520" s="427"/>
      <c r="E520" s="464" t="s">
        <v>642</v>
      </c>
      <c r="F520" s="447">
        <v>9304</v>
      </c>
      <c r="G520" s="447">
        <v>3495</v>
      </c>
      <c r="H520" s="447">
        <v>746</v>
      </c>
      <c r="I520" s="447">
        <v>424</v>
      </c>
      <c r="J520" s="447">
        <v>395</v>
      </c>
      <c r="K520" s="447">
        <v>264</v>
      </c>
      <c r="L520" s="447">
        <v>685</v>
      </c>
      <c r="M520" s="447">
        <v>316</v>
      </c>
      <c r="N520" s="447">
        <v>678</v>
      </c>
      <c r="O520" s="447">
        <v>949</v>
      </c>
      <c r="P520" s="447">
        <v>253</v>
      </c>
      <c r="Q520" s="447">
        <v>44</v>
      </c>
      <c r="R520" s="447">
        <v>153</v>
      </c>
      <c r="S520" s="447">
        <v>194</v>
      </c>
      <c r="T520" s="447">
        <v>130</v>
      </c>
      <c r="U520" s="447">
        <v>171</v>
      </c>
      <c r="V520" s="447">
        <v>153</v>
      </c>
      <c r="W520" s="1413">
        <v>254</v>
      </c>
    </row>
    <row r="521" spans="1:23" s="50" customFormat="1" ht="20.25" customHeight="1" x14ac:dyDescent="0.15">
      <c r="A521" s="1384"/>
      <c r="B521" s="52"/>
      <c r="C521" s="1385"/>
      <c r="D521" s="386"/>
      <c r="E521" s="388" t="s">
        <v>643</v>
      </c>
      <c r="F521" s="447">
        <v>4513</v>
      </c>
      <c r="G521" s="447">
        <v>2116</v>
      </c>
      <c r="H521" s="447">
        <v>323</v>
      </c>
      <c r="I521" s="447">
        <v>220</v>
      </c>
      <c r="J521" s="447">
        <v>142</v>
      </c>
      <c r="K521" s="447">
        <v>210</v>
      </c>
      <c r="L521" s="447">
        <v>448</v>
      </c>
      <c r="M521" s="447">
        <v>92</v>
      </c>
      <c r="N521" s="447">
        <v>580</v>
      </c>
      <c r="O521" s="447">
        <v>44</v>
      </c>
      <c r="P521" s="447">
        <v>83</v>
      </c>
      <c r="Q521" s="447">
        <v>1</v>
      </c>
      <c r="R521" s="447">
        <v>14</v>
      </c>
      <c r="S521" s="447">
        <v>47</v>
      </c>
      <c r="T521" s="447">
        <v>31</v>
      </c>
      <c r="U521" s="447">
        <v>112</v>
      </c>
      <c r="V521" s="447">
        <v>39</v>
      </c>
      <c r="W521" s="1413">
        <v>11</v>
      </c>
    </row>
    <row r="522" spans="1:23" s="50" customFormat="1" ht="20.25" customHeight="1" x14ac:dyDescent="0.15">
      <c r="A522" s="1384"/>
      <c r="B522" s="52"/>
      <c r="C522" s="1385"/>
      <c r="D522" s="402" t="s">
        <v>339</v>
      </c>
      <c r="E522" s="388" t="s">
        <v>644</v>
      </c>
      <c r="F522" s="447">
        <v>182175</v>
      </c>
      <c r="G522" s="447">
        <v>62470</v>
      </c>
      <c r="H522" s="447">
        <v>13940</v>
      </c>
      <c r="I522" s="447">
        <v>6248</v>
      </c>
      <c r="J522" s="447">
        <v>7902</v>
      </c>
      <c r="K522" s="447">
        <v>5507</v>
      </c>
      <c r="L522" s="447">
        <v>16388</v>
      </c>
      <c r="M522" s="447">
        <v>6751</v>
      </c>
      <c r="N522" s="447">
        <v>19702</v>
      </c>
      <c r="O522" s="447">
        <v>21618</v>
      </c>
      <c r="P522" s="447">
        <v>4639</v>
      </c>
      <c r="Q522" s="447">
        <v>583</v>
      </c>
      <c r="R522" s="447">
        <v>2376</v>
      </c>
      <c r="S522" s="447">
        <v>4760</v>
      </c>
      <c r="T522" s="447">
        <v>2033</v>
      </c>
      <c r="U522" s="447">
        <v>2222</v>
      </c>
      <c r="V522" s="447">
        <v>1763</v>
      </c>
      <c r="W522" s="1413">
        <v>3273</v>
      </c>
    </row>
    <row r="523" spans="1:23" s="50" customFormat="1" ht="20.25" customHeight="1" x14ac:dyDescent="0.15">
      <c r="A523" s="1384"/>
      <c r="B523" s="52"/>
      <c r="C523" s="1385"/>
      <c r="D523" s="404"/>
      <c r="E523" s="388" t="s">
        <v>624</v>
      </c>
      <c r="F523" s="447">
        <v>4048</v>
      </c>
      <c r="G523" s="447">
        <v>751</v>
      </c>
      <c r="H523" s="447">
        <v>159</v>
      </c>
      <c r="I523" s="447">
        <v>219</v>
      </c>
      <c r="J523" s="447">
        <v>469</v>
      </c>
      <c r="K523" s="447">
        <v>187</v>
      </c>
      <c r="L523" s="447">
        <v>147</v>
      </c>
      <c r="M523" s="447">
        <v>276</v>
      </c>
      <c r="N523" s="447">
        <v>299</v>
      </c>
      <c r="O523" s="447">
        <v>598</v>
      </c>
      <c r="P523" s="447">
        <v>75</v>
      </c>
      <c r="Q523" s="447">
        <v>51</v>
      </c>
      <c r="R523" s="447">
        <v>89</v>
      </c>
      <c r="S523" s="447">
        <v>137</v>
      </c>
      <c r="T523" s="447">
        <v>103</v>
      </c>
      <c r="U523" s="447">
        <v>144</v>
      </c>
      <c r="V523" s="447">
        <v>122</v>
      </c>
      <c r="W523" s="1413">
        <v>222</v>
      </c>
    </row>
    <row r="524" spans="1:23" s="50" customFormat="1" ht="20.25" customHeight="1" x14ac:dyDescent="0.15">
      <c r="A524" s="1384"/>
      <c r="B524" s="52"/>
      <c r="C524" s="1385"/>
      <c r="D524" s="404"/>
      <c r="E524" s="464" t="s">
        <v>625</v>
      </c>
      <c r="F524" s="447">
        <v>3851</v>
      </c>
      <c r="G524" s="447">
        <v>710</v>
      </c>
      <c r="H524" s="447">
        <v>146</v>
      </c>
      <c r="I524" s="447">
        <v>204</v>
      </c>
      <c r="J524" s="447">
        <v>460</v>
      </c>
      <c r="K524" s="447">
        <v>184</v>
      </c>
      <c r="L524" s="447">
        <v>138</v>
      </c>
      <c r="M524" s="447">
        <v>273</v>
      </c>
      <c r="N524" s="447">
        <v>295</v>
      </c>
      <c r="O524" s="447">
        <v>580</v>
      </c>
      <c r="P524" s="447">
        <v>72</v>
      </c>
      <c r="Q524" s="447">
        <v>47</v>
      </c>
      <c r="R524" s="447">
        <v>80</v>
      </c>
      <c r="S524" s="447">
        <v>111</v>
      </c>
      <c r="T524" s="447">
        <v>93</v>
      </c>
      <c r="U524" s="447">
        <v>131</v>
      </c>
      <c r="V524" s="447">
        <v>111</v>
      </c>
      <c r="W524" s="1413">
        <v>216</v>
      </c>
    </row>
    <row r="525" spans="1:23" s="50" customFormat="1" ht="20.25" customHeight="1" x14ac:dyDescent="0.15">
      <c r="A525" s="1384"/>
      <c r="B525" s="52"/>
      <c r="C525" s="1385"/>
      <c r="D525" s="404"/>
      <c r="E525" s="464" t="s">
        <v>626</v>
      </c>
      <c r="F525" s="447">
        <v>89</v>
      </c>
      <c r="G525" s="447">
        <v>34</v>
      </c>
      <c r="H525" s="447">
        <v>2</v>
      </c>
      <c r="I525" s="447">
        <v>2</v>
      </c>
      <c r="J525" s="447">
        <v>7</v>
      </c>
      <c r="K525" s="447">
        <v>2</v>
      </c>
      <c r="L525" s="447">
        <v>8</v>
      </c>
      <c r="M525" s="447">
        <v>3</v>
      </c>
      <c r="N525" s="447">
        <v>4</v>
      </c>
      <c r="O525" s="447">
        <v>5</v>
      </c>
      <c r="P525" s="447">
        <v>3</v>
      </c>
      <c r="Q525" s="447">
        <v>4</v>
      </c>
      <c r="R525" s="447">
        <v>3</v>
      </c>
      <c r="S525" s="447">
        <v>4</v>
      </c>
      <c r="T525" s="447">
        <v>1</v>
      </c>
      <c r="U525" s="447">
        <v>1</v>
      </c>
      <c r="V525" s="447">
        <v>2</v>
      </c>
      <c r="W525" s="1413">
        <v>4</v>
      </c>
    </row>
    <row r="526" spans="1:23" s="50" customFormat="1" ht="20.25" customHeight="1" x14ac:dyDescent="0.15">
      <c r="A526" s="1384"/>
      <c r="B526" s="52"/>
      <c r="C526" s="1385"/>
      <c r="D526" s="404"/>
      <c r="E526" s="464" t="s">
        <v>627</v>
      </c>
      <c r="F526" s="447">
        <v>108</v>
      </c>
      <c r="G526" s="447">
        <v>7</v>
      </c>
      <c r="H526" s="447">
        <v>11</v>
      </c>
      <c r="I526" s="447">
        <v>13</v>
      </c>
      <c r="J526" s="447">
        <v>2</v>
      </c>
      <c r="K526" s="447">
        <v>1</v>
      </c>
      <c r="L526" s="447">
        <v>1</v>
      </c>
      <c r="M526" s="447" t="s">
        <v>360</v>
      </c>
      <c r="N526" s="447" t="s">
        <v>360</v>
      </c>
      <c r="O526" s="447">
        <v>13</v>
      </c>
      <c r="P526" s="447" t="s">
        <v>360</v>
      </c>
      <c r="Q526" s="447" t="s">
        <v>360</v>
      </c>
      <c r="R526" s="447">
        <v>6</v>
      </c>
      <c r="S526" s="447">
        <v>22</v>
      </c>
      <c r="T526" s="447">
        <v>9</v>
      </c>
      <c r="U526" s="447">
        <v>12</v>
      </c>
      <c r="V526" s="447">
        <v>9</v>
      </c>
      <c r="W526" s="1413">
        <v>2</v>
      </c>
    </row>
    <row r="527" spans="1:23" s="50" customFormat="1" ht="20.25" customHeight="1" x14ac:dyDescent="0.15">
      <c r="A527" s="1384"/>
      <c r="B527" s="52"/>
      <c r="C527" s="1385"/>
      <c r="D527" s="404"/>
      <c r="E527" s="388" t="s">
        <v>628</v>
      </c>
      <c r="F527" s="447">
        <v>38460</v>
      </c>
      <c r="G527" s="447">
        <v>9944</v>
      </c>
      <c r="H527" s="447">
        <v>2110</v>
      </c>
      <c r="I527" s="447">
        <v>1109</v>
      </c>
      <c r="J527" s="447">
        <v>1779</v>
      </c>
      <c r="K527" s="447">
        <v>1422</v>
      </c>
      <c r="L527" s="447">
        <v>4655</v>
      </c>
      <c r="M527" s="447">
        <v>1609</v>
      </c>
      <c r="N527" s="447">
        <v>6361</v>
      </c>
      <c r="O527" s="447">
        <v>5155</v>
      </c>
      <c r="P527" s="447">
        <v>845</v>
      </c>
      <c r="Q527" s="447">
        <v>139</v>
      </c>
      <c r="R527" s="447">
        <v>564</v>
      </c>
      <c r="S527" s="447">
        <v>1233</v>
      </c>
      <c r="T527" s="447">
        <v>313</v>
      </c>
      <c r="U527" s="447">
        <v>319</v>
      </c>
      <c r="V527" s="447">
        <v>312</v>
      </c>
      <c r="W527" s="1413">
        <v>591</v>
      </c>
    </row>
    <row r="528" spans="1:23" s="50" customFormat="1" ht="20.25" customHeight="1" x14ac:dyDescent="0.15">
      <c r="A528" s="1384"/>
      <c r="B528" s="52"/>
      <c r="C528" s="1385"/>
      <c r="D528" s="404"/>
      <c r="E528" s="464" t="s">
        <v>629</v>
      </c>
      <c r="F528" s="447">
        <v>22</v>
      </c>
      <c r="G528" s="447">
        <v>5</v>
      </c>
      <c r="H528" s="447" t="s">
        <v>360</v>
      </c>
      <c r="I528" s="447" t="s">
        <v>360</v>
      </c>
      <c r="J528" s="447">
        <v>1</v>
      </c>
      <c r="K528" s="447">
        <v>1</v>
      </c>
      <c r="L528" s="447">
        <v>1</v>
      </c>
      <c r="M528" s="447">
        <v>1</v>
      </c>
      <c r="N528" s="447">
        <v>4</v>
      </c>
      <c r="O528" s="447">
        <v>2</v>
      </c>
      <c r="P528" s="447">
        <v>1</v>
      </c>
      <c r="Q528" s="447" t="s">
        <v>360</v>
      </c>
      <c r="R528" s="447">
        <v>3</v>
      </c>
      <c r="S528" s="447">
        <v>2</v>
      </c>
      <c r="T528" s="447" t="s">
        <v>360</v>
      </c>
      <c r="U528" s="447" t="s">
        <v>360</v>
      </c>
      <c r="V528" s="447" t="s">
        <v>360</v>
      </c>
      <c r="W528" s="1413">
        <v>1</v>
      </c>
    </row>
    <row r="529" spans="1:23" s="50" customFormat="1" ht="20.25" customHeight="1" x14ac:dyDescent="0.15">
      <c r="A529" s="1384"/>
      <c r="B529" s="52"/>
      <c r="C529" s="1385"/>
      <c r="D529" s="404"/>
      <c r="E529" s="464" t="s">
        <v>361</v>
      </c>
      <c r="F529" s="447">
        <v>6194</v>
      </c>
      <c r="G529" s="447">
        <v>2062</v>
      </c>
      <c r="H529" s="447">
        <v>826</v>
      </c>
      <c r="I529" s="447">
        <v>218</v>
      </c>
      <c r="J529" s="447">
        <v>318</v>
      </c>
      <c r="K529" s="447">
        <v>157</v>
      </c>
      <c r="L529" s="447">
        <v>400</v>
      </c>
      <c r="M529" s="447">
        <v>163</v>
      </c>
      <c r="N529" s="447">
        <v>560</v>
      </c>
      <c r="O529" s="447">
        <v>659</v>
      </c>
      <c r="P529" s="447">
        <v>143</v>
      </c>
      <c r="Q529" s="447">
        <v>17</v>
      </c>
      <c r="R529" s="447">
        <v>75</v>
      </c>
      <c r="S529" s="447">
        <v>134</v>
      </c>
      <c r="T529" s="447">
        <v>106</v>
      </c>
      <c r="U529" s="447">
        <v>135</v>
      </c>
      <c r="V529" s="447">
        <v>110</v>
      </c>
      <c r="W529" s="1413">
        <v>111</v>
      </c>
    </row>
    <row r="530" spans="1:23" s="50" customFormat="1" ht="20.25" customHeight="1" x14ac:dyDescent="0.15">
      <c r="A530" s="1384"/>
      <c r="B530" s="52"/>
      <c r="C530" s="1385"/>
      <c r="D530" s="404"/>
      <c r="E530" s="464" t="s">
        <v>362</v>
      </c>
      <c r="F530" s="447">
        <v>32244</v>
      </c>
      <c r="G530" s="447">
        <v>7877</v>
      </c>
      <c r="H530" s="447">
        <v>1284</v>
      </c>
      <c r="I530" s="447">
        <v>891</v>
      </c>
      <c r="J530" s="447">
        <v>1460</v>
      </c>
      <c r="K530" s="447">
        <v>1264</v>
      </c>
      <c r="L530" s="447">
        <v>4254</v>
      </c>
      <c r="M530" s="447">
        <v>1445</v>
      </c>
      <c r="N530" s="447">
        <v>5797</v>
      </c>
      <c r="O530" s="447">
        <v>4494</v>
      </c>
      <c r="P530" s="447">
        <v>701</v>
      </c>
      <c r="Q530" s="447">
        <v>122</v>
      </c>
      <c r="R530" s="447">
        <v>486</v>
      </c>
      <c r="S530" s="447">
        <v>1097</v>
      </c>
      <c r="T530" s="447">
        <v>207</v>
      </c>
      <c r="U530" s="447">
        <v>184</v>
      </c>
      <c r="V530" s="447">
        <v>202</v>
      </c>
      <c r="W530" s="1413">
        <v>479</v>
      </c>
    </row>
    <row r="531" spans="1:23" s="50" customFormat="1" ht="20.25" customHeight="1" x14ac:dyDescent="0.15">
      <c r="A531" s="1384"/>
      <c r="B531" s="52"/>
      <c r="C531" s="1457"/>
      <c r="D531" s="465"/>
      <c r="E531" s="388" t="s">
        <v>630</v>
      </c>
      <c r="F531" s="447">
        <v>135691</v>
      </c>
      <c r="G531" s="447">
        <v>49791</v>
      </c>
      <c r="H531" s="447">
        <v>11471</v>
      </c>
      <c r="I531" s="447">
        <v>4794</v>
      </c>
      <c r="J531" s="447">
        <v>5513</v>
      </c>
      <c r="K531" s="447">
        <v>3688</v>
      </c>
      <c r="L531" s="447">
        <v>11211</v>
      </c>
      <c r="M531" s="447">
        <v>4789</v>
      </c>
      <c r="N531" s="447">
        <v>12543</v>
      </c>
      <c r="O531" s="447">
        <v>15809</v>
      </c>
      <c r="P531" s="447">
        <v>3630</v>
      </c>
      <c r="Q531" s="447">
        <v>391</v>
      </c>
      <c r="R531" s="447">
        <v>1706</v>
      </c>
      <c r="S531" s="447">
        <v>3350</v>
      </c>
      <c r="T531" s="447">
        <v>1600</v>
      </c>
      <c r="U531" s="447">
        <v>1665</v>
      </c>
      <c r="V531" s="447">
        <v>1291</v>
      </c>
      <c r="W531" s="1413">
        <v>2449</v>
      </c>
    </row>
    <row r="532" spans="1:23" s="50" customFormat="1" ht="20.25" customHeight="1" x14ac:dyDescent="0.15">
      <c r="A532" s="1384"/>
      <c r="B532" s="52"/>
      <c r="C532" s="1385"/>
      <c r="D532" s="427"/>
      <c r="E532" s="464" t="s">
        <v>631</v>
      </c>
      <c r="F532" s="447">
        <v>523</v>
      </c>
      <c r="G532" s="447">
        <v>115</v>
      </c>
      <c r="H532" s="447">
        <v>119</v>
      </c>
      <c r="I532" s="447">
        <v>32</v>
      </c>
      <c r="J532" s="447">
        <v>18</v>
      </c>
      <c r="K532" s="447">
        <v>6</v>
      </c>
      <c r="L532" s="447">
        <v>30</v>
      </c>
      <c r="M532" s="447">
        <v>13</v>
      </c>
      <c r="N532" s="447">
        <v>36</v>
      </c>
      <c r="O532" s="447">
        <v>29</v>
      </c>
      <c r="P532" s="447">
        <v>16</v>
      </c>
      <c r="Q532" s="447" t="s">
        <v>360</v>
      </c>
      <c r="R532" s="447">
        <v>5</v>
      </c>
      <c r="S532" s="447">
        <v>4</v>
      </c>
      <c r="T532" s="447">
        <v>35</v>
      </c>
      <c r="U532" s="447">
        <v>27</v>
      </c>
      <c r="V532" s="447">
        <v>28</v>
      </c>
      <c r="W532" s="1413">
        <v>10</v>
      </c>
    </row>
    <row r="533" spans="1:23" s="50" customFormat="1" ht="20.25" customHeight="1" x14ac:dyDescent="0.15">
      <c r="A533" s="1384"/>
      <c r="B533" s="52"/>
      <c r="C533" s="1385"/>
      <c r="D533" s="427"/>
      <c r="E533" s="464" t="s">
        <v>364</v>
      </c>
      <c r="F533" s="447">
        <v>1871</v>
      </c>
      <c r="G533" s="447">
        <v>977</v>
      </c>
      <c r="H533" s="447">
        <v>123</v>
      </c>
      <c r="I533" s="447">
        <v>31</v>
      </c>
      <c r="J533" s="447">
        <v>42</v>
      </c>
      <c r="K533" s="447">
        <v>37</v>
      </c>
      <c r="L533" s="447">
        <v>155</v>
      </c>
      <c r="M533" s="447">
        <v>38</v>
      </c>
      <c r="N533" s="447">
        <v>122</v>
      </c>
      <c r="O533" s="447">
        <v>237</v>
      </c>
      <c r="P533" s="447">
        <v>47</v>
      </c>
      <c r="Q533" s="447">
        <v>3</v>
      </c>
      <c r="R533" s="447">
        <v>7</v>
      </c>
      <c r="S533" s="447">
        <v>28</v>
      </c>
      <c r="T533" s="447">
        <v>9</v>
      </c>
      <c r="U533" s="447">
        <v>7</v>
      </c>
      <c r="V533" s="447">
        <v>1</v>
      </c>
      <c r="W533" s="1413">
        <v>7</v>
      </c>
    </row>
    <row r="534" spans="1:23" s="50" customFormat="1" ht="20.25" customHeight="1" x14ac:dyDescent="0.15">
      <c r="A534" s="1384"/>
      <c r="B534" s="52"/>
      <c r="C534" s="1385"/>
      <c r="D534" s="427"/>
      <c r="E534" s="464" t="s">
        <v>632</v>
      </c>
      <c r="F534" s="447">
        <v>3274</v>
      </c>
      <c r="G534" s="447">
        <v>1186</v>
      </c>
      <c r="H534" s="447">
        <v>321</v>
      </c>
      <c r="I534" s="447">
        <v>63</v>
      </c>
      <c r="J534" s="447">
        <v>88</v>
      </c>
      <c r="K534" s="447">
        <v>71</v>
      </c>
      <c r="L534" s="447">
        <v>232</v>
      </c>
      <c r="M534" s="447">
        <v>184</v>
      </c>
      <c r="N534" s="447">
        <v>259</v>
      </c>
      <c r="O534" s="447">
        <v>579</v>
      </c>
      <c r="P534" s="447">
        <v>104</v>
      </c>
      <c r="Q534" s="447">
        <v>6</v>
      </c>
      <c r="R534" s="447">
        <v>31</v>
      </c>
      <c r="S534" s="447">
        <v>50</v>
      </c>
      <c r="T534" s="447">
        <v>25</v>
      </c>
      <c r="U534" s="447">
        <v>24</v>
      </c>
      <c r="V534" s="447">
        <v>15</v>
      </c>
      <c r="W534" s="1413">
        <v>36</v>
      </c>
    </row>
    <row r="535" spans="1:23" s="50" customFormat="1" ht="20.25" customHeight="1" x14ac:dyDescent="0.15">
      <c r="A535" s="1384"/>
      <c r="B535" s="52"/>
      <c r="C535" s="1385"/>
      <c r="D535" s="427"/>
      <c r="E535" s="464" t="s">
        <v>633</v>
      </c>
      <c r="F535" s="447">
        <v>30413</v>
      </c>
      <c r="G535" s="447">
        <v>11370</v>
      </c>
      <c r="H535" s="447">
        <v>2586</v>
      </c>
      <c r="I535" s="447">
        <v>1117</v>
      </c>
      <c r="J535" s="447">
        <v>1114</v>
      </c>
      <c r="K535" s="447">
        <v>701</v>
      </c>
      <c r="L535" s="447">
        <v>2644</v>
      </c>
      <c r="M535" s="447">
        <v>996</v>
      </c>
      <c r="N535" s="447">
        <v>3150</v>
      </c>
      <c r="O535" s="447">
        <v>3588</v>
      </c>
      <c r="P535" s="447">
        <v>709</v>
      </c>
      <c r="Q535" s="447">
        <v>80</v>
      </c>
      <c r="R535" s="447">
        <v>352</v>
      </c>
      <c r="S535" s="447">
        <v>737</v>
      </c>
      <c r="T535" s="447">
        <v>296</v>
      </c>
      <c r="U535" s="447">
        <v>310</v>
      </c>
      <c r="V535" s="447">
        <v>196</v>
      </c>
      <c r="W535" s="1413">
        <v>467</v>
      </c>
    </row>
    <row r="536" spans="1:23" s="50" customFormat="1" ht="20.25" customHeight="1" x14ac:dyDescent="0.15">
      <c r="A536" s="1384"/>
      <c r="B536" s="52"/>
      <c r="C536" s="1385"/>
      <c r="D536" s="427"/>
      <c r="E536" s="464" t="s">
        <v>634</v>
      </c>
      <c r="F536" s="447">
        <v>5222</v>
      </c>
      <c r="G536" s="447">
        <v>2331</v>
      </c>
      <c r="H536" s="447">
        <v>364</v>
      </c>
      <c r="I536" s="447">
        <v>143</v>
      </c>
      <c r="J536" s="447">
        <v>188</v>
      </c>
      <c r="K536" s="447">
        <v>119</v>
      </c>
      <c r="L536" s="447">
        <v>442</v>
      </c>
      <c r="M536" s="447">
        <v>158</v>
      </c>
      <c r="N536" s="447">
        <v>416</v>
      </c>
      <c r="O536" s="447">
        <v>610</v>
      </c>
      <c r="P536" s="447">
        <v>131</v>
      </c>
      <c r="Q536" s="447">
        <v>3</v>
      </c>
      <c r="R536" s="447">
        <v>49</v>
      </c>
      <c r="S536" s="447">
        <v>125</v>
      </c>
      <c r="T536" s="447">
        <v>44</v>
      </c>
      <c r="U536" s="447">
        <v>17</v>
      </c>
      <c r="V536" s="447">
        <v>25</v>
      </c>
      <c r="W536" s="1413">
        <v>57</v>
      </c>
    </row>
    <row r="537" spans="1:23" s="50" customFormat="1" ht="20.25" customHeight="1" x14ac:dyDescent="0.15">
      <c r="A537" s="1384"/>
      <c r="B537" s="52"/>
      <c r="C537" s="1385"/>
      <c r="D537" s="427"/>
      <c r="E537" s="464" t="s">
        <v>635</v>
      </c>
      <c r="F537" s="447">
        <v>1863</v>
      </c>
      <c r="G537" s="447">
        <v>944</v>
      </c>
      <c r="H537" s="447">
        <v>170</v>
      </c>
      <c r="I537" s="447">
        <v>52</v>
      </c>
      <c r="J537" s="447">
        <v>37</v>
      </c>
      <c r="K537" s="447">
        <v>21</v>
      </c>
      <c r="L537" s="447">
        <v>131</v>
      </c>
      <c r="M537" s="447">
        <v>29</v>
      </c>
      <c r="N537" s="447">
        <v>173</v>
      </c>
      <c r="O537" s="447">
        <v>177</v>
      </c>
      <c r="P537" s="447">
        <v>35</v>
      </c>
      <c r="Q537" s="447">
        <v>4</v>
      </c>
      <c r="R537" s="447">
        <v>14</v>
      </c>
      <c r="S537" s="447">
        <v>18</v>
      </c>
      <c r="T537" s="447">
        <v>16</v>
      </c>
      <c r="U537" s="447">
        <v>15</v>
      </c>
      <c r="V537" s="447">
        <v>12</v>
      </c>
      <c r="W537" s="1413">
        <v>15</v>
      </c>
    </row>
    <row r="538" spans="1:23" s="50" customFormat="1" ht="20.25" customHeight="1" x14ac:dyDescent="0.15">
      <c r="A538" s="1384"/>
      <c r="B538" s="52"/>
      <c r="C538" s="1385"/>
      <c r="D538" s="427"/>
      <c r="E538" s="464" t="s">
        <v>636</v>
      </c>
      <c r="F538" s="447">
        <v>4019</v>
      </c>
      <c r="G538" s="447">
        <v>1696</v>
      </c>
      <c r="H538" s="447">
        <v>359</v>
      </c>
      <c r="I538" s="447">
        <v>132</v>
      </c>
      <c r="J538" s="447">
        <v>150</v>
      </c>
      <c r="K538" s="447">
        <v>73</v>
      </c>
      <c r="L538" s="447">
        <v>308</v>
      </c>
      <c r="M538" s="447">
        <v>114</v>
      </c>
      <c r="N538" s="447">
        <v>374</v>
      </c>
      <c r="O538" s="447">
        <v>428</v>
      </c>
      <c r="P538" s="447">
        <v>107</v>
      </c>
      <c r="Q538" s="447">
        <v>6</v>
      </c>
      <c r="R538" s="447">
        <v>23</v>
      </c>
      <c r="S538" s="447">
        <v>82</v>
      </c>
      <c r="T538" s="447">
        <v>32</v>
      </c>
      <c r="U538" s="447">
        <v>42</v>
      </c>
      <c r="V538" s="447">
        <v>41</v>
      </c>
      <c r="W538" s="1413">
        <v>52</v>
      </c>
    </row>
    <row r="539" spans="1:23" s="50" customFormat="1" ht="20.25" customHeight="1" x14ac:dyDescent="0.15">
      <c r="A539" s="1384"/>
      <c r="B539" s="52"/>
      <c r="C539" s="1385"/>
      <c r="D539" s="427"/>
      <c r="E539" s="464" t="s">
        <v>637</v>
      </c>
      <c r="F539" s="447">
        <v>12880</v>
      </c>
      <c r="G539" s="447">
        <v>4309</v>
      </c>
      <c r="H539" s="447">
        <v>1496</v>
      </c>
      <c r="I539" s="447">
        <v>472</v>
      </c>
      <c r="J539" s="447">
        <v>390</v>
      </c>
      <c r="K539" s="447">
        <v>305</v>
      </c>
      <c r="L539" s="447">
        <v>852</v>
      </c>
      <c r="M539" s="447">
        <v>664</v>
      </c>
      <c r="N539" s="447">
        <v>1137</v>
      </c>
      <c r="O539" s="447">
        <v>1427</v>
      </c>
      <c r="P539" s="447">
        <v>280</v>
      </c>
      <c r="Q539" s="447">
        <v>49</v>
      </c>
      <c r="R539" s="447">
        <v>195</v>
      </c>
      <c r="S539" s="447">
        <v>337</v>
      </c>
      <c r="T539" s="447">
        <v>215</v>
      </c>
      <c r="U539" s="447">
        <v>288</v>
      </c>
      <c r="V539" s="447">
        <v>165</v>
      </c>
      <c r="W539" s="1413">
        <v>299</v>
      </c>
    </row>
    <row r="540" spans="1:23" s="50" customFormat="1" ht="20.25" customHeight="1" x14ac:dyDescent="0.15">
      <c r="A540" s="1384"/>
      <c r="B540" s="52"/>
      <c r="C540" s="1385"/>
      <c r="D540" s="427"/>
      <c r="E540" s="464" t="s">
        <v>638</v>
      </c>
      <c r="F540" s="447">
        <v>7762</v>
      </c>
      <c r="G540" s="447">
        <v>2837</v>
      </c>
      <c r="H540" s="447">
        <v>670</v>
      </c>
      <c r="I540" s="447">
        <v>240</v>
      </c>
      <c r="J540" s="447">
        <v>334</v>
      </c>
      <c r="K540" s="447">
        <v>227</v>
      </c>
      <c r="L540" s="447">
        <v>641</v>
      </c>
      <c r="M540" s="447">
        <v>336</v>
      </c>
      <c r="N540" s="447">
        <v>718</v>
      </c>
      <c r="O540" s="447">
        <v>938</v>
      </c>
      <c r="P540" s="447">
        <v>173</v>
      </c>
      <c r="Q540" s="447">
        <v>25</v>
      </c>
      <c r="R540" s="447">
        <v>87</v>
      </c>
      <c r="S540" s="447">
        <v>183</v>
      </c>
      <c r="T540" s="447">
        <v>75</v>
      </c>
      <c r="U540" s="447">
        <v>80</v>
      </c>
      <c r="V540" s="447">
        <v>63</v>
      </c>
      <c r="W540" s="1413">
        <v>135</v>
      </c>
    </row>
    <row r="541" spans="1:23" s="50" customFormat="1" ht="20.25" customHeight="1" x14ac:dyDescent="0.15">
      <c r="A541" s="1384"/>
      <c r="B541" s="52"/>
      <c r="C541" s="1385"/>
      <c r="D541" s="427"/>
      <c r="E541" s="464" t="s">
        <v>639</v>
      </c>
      <c r="F541" s="447">
        <v>12167</v>
      </c>
      <c r="G541" s="447">
        <v>4795</v>
      </c>
      <c r="H541" s="447">
        <v>776</v>
      </c>
      <c r="I541" s="447">
        <v>447</v>
      </c>
      <c r="J541" s="447">
        <v>462</v>
      </c>
      <c r="K541" s="447">
        <v>382</v>
      </c>
      <c r="L541" s="447">
        <v>995</v>
      </c>
      <c r="M541" s="447">
        <v>431</v>
      </c>
      <c r="N541" s="447">
        <v>1151</v>
      </c>
      <c r="O541" s="447">
        <v>1311</v>
      </c>
      <c r="P541" s="447">
        <v>364</v>
      </c>
      <c r="Q541" s="447">
        <v>26</v>
      </c>
      <c r="R541" s="447">
        <v>161</v>
      </c>
      <c r="S541" s="447">
        <v>282</v>
      </c>
      <c r="T541" s="447">
        <v>130</v>
      </c>
      <c r="U541" s="447">
        <v>108</v>
      </c>
      <c r="V541" s="447">
        <v>128</v>
      </c>
      <c r="W541" s="1413">
        <v>218</v>
      </c>
    </row>
    <row r="542" spans="1:23" s="50" customFormat="1" ht="20.25" customHeight="1" x14ac:dyDescent="0.15">
      <c r="A542" s="1384"/>
      <c r="B542" s="52"/>
      <c r="C542" s="1385"/>
      <c r="D542" s="427"/>
      <c r="E542" s="464" t="s">
        <v>640</v>
      </c>
      <c r="F542" s="447">
        <v>41023</v>
      </c>
      <c r="G542" s="447">
        <v>14057</v>
      </c>
      <c r="H542" s="447">
        <v>3209</v>
      </c>
      <c r="I542" s="447">
        <v>1450</v>
      </c>
      <c r="J542" s="447">
        <v>2044</v>
      </c>
      <c r="K542" s="447">
        <v>1329</v>
      </c>
      <c r="L542" s="447">
        <v>3686</v>
      </c>
      <c r="M542" s="447">
        <v>1303</v>
      </c>
      <c r="N542" s="447">
        <v>3751</v>
      </c>
      <c r="O542" s="447">
        <v>4830</v>
      </c>
      <c r="P542" s="447">
        <v>1283</v>
      </c>
      <c r="Q542" s="447">
        <v>150</v>
      </c>
      <c r="R542" s="447">
        <v>598</v>
      </c>
      <c r="S542" s="447">
        <v>1136</v>
      </c>
      <c r="T542" s="447">
        <v>463</v>
      </c>
      <c r="U542" s="447">
        <v>495</v>
      </c>
      <c r="V542" s="447">
        <v>370</v>
      </c>
      <c r="W542" s="1413">
        <v>869</v>
      </c>
    </row>
    <row r="543" spans="1:23" s="50" customFormat="1" ht="20.25" customHeight="1" x14ac:dyDescent="0.15">
      <c r="A543" s="1384"/>
      <c r="B543" s="52"/>
      <c r="C543" s="1385"/>
      <c r="D543" s="427"/>
      <c r="E543" s="464" t="s">
        <v>374</v>
      </c>
      <c r="F543" s="447">
        <v>1984</v>
      </c>
      <c r="G543" s="447">
        <v>567</v>
      </c>
      <c r="H543" s="447">
        <v>135</v>
      </c>
      <c r="I543" s="447">
        <v>93</v>
      </c>
      <c r="J543" s="447">
        <v>120</v>
      </c>
      <c r="K543" s="447">
        <v>68</v>
      </c>
      <c r="L543" s="447">
        <v>164</v>
      </c>
      <c r="M543" s="447">
        <v>78</v>
      </c>
      <c r="N543" s="447">
        <v>190</v>
      </c>
      <c r="O543" s="447">
        <v>257</v>
      </c>
      <c r="P543" s="447">
        <v>50</v>
      </c>
      <c r="Q543" s="447">
        <v>7</v>
      </c>
      <c r="R543" s="447">
        <v>35</v>
      </c>
      <c r="S543" s="447">
        <v>72</v>
      </c>
      <c r="T543" s="447">
        <v>21</v>
      </c>
      <c r="U543" s="447">
        <v>28</v>
      </c>
      <c r="V543" s="447">
        <v>26</v>
      </c>
      <c r="W543" s="1413">
        <v>73</v>
      </c>
    </row>
    <row r="544" spans="1:23" s="50" customFormat="1" ht="20.25" customHeight="1" x14ac:dyDescent="0.15">
      <c r="A544" s="1384"/>
      <c r="B544" s="52"/>
      <c r="C544" s="1385"/>
      <c r="D544" s="427"/>
      <c r="E544" s="464" t="s">
        <v>641</v>
      </c>
      <c r="F544" s="447">
        <v>8237</v>
      </c>
      <c r="G544" s="447">
        <v>2984</v>
      </c>
      <c r="H544" s="447">
        <v>786</v>
      </c>
      <c r="I544" s="447">
        <v>358</v>
      </c>
      <c r="J544" s="447">
        <v>339</v>
      </c>
      <c r="K544" s="447">
        <v>218</v>
      </c>
      <c r="L544" s="447">
        <v>581</v>
      </c>
      <c r="M544" s="447">
        <v>275</v>
      </c>
      <c r="N544" s="447">
        <v>658</v>
      </c>
      <c r="O544" s="447">
        <v>920</v>
      </c>
      <c r="P544" s="447">
        <v>212</v>
      </c>
      <c r="Q544" s="447">
        <v>15</v>
      </c>
      <c r="R544" s="447">
        <v>102</v>
      </c>
      <c r="S544" s="447">
        <v>185</v>
      </c>
      <c r="T544" s="447">
        <v>169</v>
      </c>
      <c r="U544" s="447">
        <v>160</v>
      </c>
      <c r="V544" s="447">
        <v>147</v>
      </c>
      <c r="W544" s="1413">
        <v>128</v>
      </c>
    </row>
    <row r="545" spans="1:23" s="50" customFormat="1" ht="20.25" customHeight="1" x14ac:dyDescent="0.15">
      <c r="A545" s="1384"/>
      <c r="B545" s="52"/>
      <c r="C545" s="1385"/>
      <c r="D545" s="427"/>
      <c r="E545" s="464" t="s">
        <v>642</v>
      </c>
      <c r="F545" s="447">
        <v>4453</v>
      </c>
      <c r="G545" s="447">
        <v>1623</v>
      </c>
      <c r="H545" s="447">
        <v>357</v>
      </c>
      <c r="I545" s="447">
        <v>164</v>
      </c>
      <c r="J545" s="447">
        <v>187</v>
      </c>
      <c r="K545" s="447">
        <v>131</v>
      </c>
      <c r="L545" s="447">
        <v>350</v>
      </c>
      <c r="M545" s="447">
        <v>170</v>
      </c>
      <c r="N545" s="447">
        <v>408</v>
      </c>
      <c r="O545" s="447">
        <v>478</v>
      </c>
      <c r="P545" s="447">
        <v>119</v>
      </c>
      <c r="Q545" s="447">
        <v>17</v>
      </c>
      <c r="R545" s="447">
        <v>47</v>
      </c>
      <c r="S545" s="447">
        <v>111</v>
      </c>
      <c r="T545" s="447">
        <v>70</v>
      </c>
      <c r="U545" s="447">
        <v>64</v>
      </c>
      <c r="V545" s="447">
        <v>74</v>
      </c>
      <c r="W545" s="1413">
        <v>83</v>
      </c>
    </row>
    <row r="546" spans="1:23" s="50" customFormat="1" ht="20.25" customHeight="1" x14ac:dyDescent="0.15">
      <c r="A546" s="1400"/>
      <c r="B546" s="103"/>
      <c r="C546" s="415"/>
      <c r="D546" s="463"/>
      <c r="E546" s="407" t="s">
        <v>643</v>
      </c>
      <c r="F546" s="1319">
        <v>3976</v>
      </c>
      <c r="G546" s="1319">
        <v>1984</v>
      </c>
      <c r="H546" s="1319">
        <v>200</v>
      </c>
      <c r="I546" s="1319">
        <v>126</v>
      </c>
      <c r="J546" s="1319">
        <v>141</v>
      </c>
      <c r="K546" s="1319">
        <v>210</v>
      </c>
      <c r="L546" s="1319">
        <v>375</v>
      </c>
      <c r="M546" s="1319">
        <v>77</v>
      </c>
      <c r="N546" s="1319">
        <v>499</v>
      </c>
      <c r="O546" s="1319">
        <v>56</v>
      </c>
      <c r="P546" s="1319">
        <v>89</v>
      </c>
      <c r="Q546" s="1319">
        <v>2</v>
      </c>
      <c r="R546" s="1319">
        <v>17</v>
      </c>
      <c r="S546" s="1319">
        <v>40</v>
      </c>
      <c r="T546" s="1319">
        <v>17</v>
      </c>
      <c r="U546" s="1319">
        <v>94</v>
      </c>
      <c r="V546" s="1319">
        <v>38</v>
      </c>
      <c r="W546" s="1430">
        <v>11</v>
      </c>
    </row>
    <row r="547" spans="1:23" s="50" customFormat="1" ht="20.25" customHeight="1" x14ac:dyDescent="0.15">
      <c r="A547" s="1384" t="s">
        <v>1645</v>
      </c>
      <c r="B547" s="52" t="s">
        <v>645</v>
      </c>
      <c r="C547" s="1385" t="s">
        <v>646</v>
      </c>
      <c r="D547" s="427" t="s">
        <v>647</v>
      </c>
      <c r="E547" s="386" t="s">
        <v>648</v>
      </c>
      <c r="F547" s="1350">
        <v>2</v>
      </c>
      <c r="G547" s="1351">
        <v>1</v>
      </c>
      <c r="H547" s="1351">
        <v>0</v>
      </c>
      <c r="I547" s="1351">
        <v>0</v>
      </c>
      <c r="J547" s="1351">
        <v>1</v>
      </c>
      <c r="K547" s="1351">
        <v>0</v>
      </c>
      <c r="L547" s="1351">
        <v>0</v>
      </c>
      <c r="M547" s="1351">
        <v>0</v>
      </c>
      <c r="N547" s="1351">
        <v>0</v>
      </c>
      <c r="O547" s="1351">
        <v>0</v>
      </c>
      <c r="P547" s="1351">
        <v>0</v>
      </c>
      <c r="Q547" s="1351">
        <v>0</v>
      </c>
      <c r="R547" s="1351">
        <v>0</v>
      </c>
      <c r="S547" s="1351">
        <v>0</v>
      </c>
      <c r="T547" s="1351">
        <v>0</v>
      </c>
      <c r="U547" s="1351">
        <v>0</v>
      </c>
      <c r="V547" s="1351">
        <v>0</v>
      </c>
      <c r="W547" s="1458">
        <v>0</v>
      </c>
    </row>
    <row r="548" spans="1:23" s="50" customFormat="1" ht="20.25" customHeight="1" x14ac:dyDescent="0.15">
      <c r="A548" s="1384"/>
      <c r="B548" s="52"/>
      <c r="C548" s="1385"/>
      <c r="D548" s="427"/>
      <c r="E548" s="388" t="s">
        <v>649</v>
      </c>
      <c r="F548" s="1352">
        <v>3</v>
      </c>
      <c r="G548" s="1353">
        <v>0</v>
      </c>
      <c r="H548" s="1353">
        <v>1</v>
      </c>
      <c r="I548" s="1353">
        <v>0</v>
      </c>
      <c r="J548" s="1353">
        <v>0</v>
      </c>
      <c r="K548" s="1353">
        <v>0</v>
      </c>
      <c r="L548" s="1353">
        <v>0</v>
      </c>
      <c r="M548" s="1353">
        <v>0</v>
      </c>
      <c r="N548" s="1353">
        <v>0</v>
      </c>
      <c r="O548" s="1353">
        <v>0</v>
      </c>
      <c r="P548" s="1353">
        <v>0</v>
      </c>
      <c r="Q548" s="1353">
        <v>0</v>
      </c>
      <c r="R548" s="1353">
        <v>0</v>
      </c>
      <c r="S548" s="1353">
        <v>1</v>
      </c>
      <c r="T548" s="1353">
        <v>0</v>
      </c>
      <c r="U548" s="1353">
        <v>0</v>
      </c>
      <c r="V548" s="1353">
        <v>0</v>
      </c>
      <c r="W548" s="1459">
        <v>1</v>
      </c>
    </row>
    <row r="549" spans="1:23" s="50" customFormat="1" ht="20.25" customHeight="1" x14ac:dyDescent="0.15">
      <c r="A549" s="1384"/>
      <c r="B549" s="52"/>
      <c r="C549" s="1385"/>
      <c r="D549" s="427"/>
      <c r="E549" s="388" t="s">
        <v>650</v>
      </c>
      <c r="F549" s="1354">
        <v>191</v>
      </c>
      <c r="G549" s="1355">
        <v>64</v>
      </c>
      <c r="H549" s="1355">
        <v>13</v>
      </c>
      <c r="I549" s="1355">
        <v>10</v>
      </c>
      <c r="J549" s="1355">
        <v>8</v>
      </c>
      <c r="K549" s="1355">
        <v>5</v>
      </c>
      <c r="L549" s="1355">
        <v>11</v>
      </c>
      <c r="M549" s="1355">
        <v>7</v>
      </c>
      <c r="N549" s="1355">
        <v>22</v>
      </c>
      <c r="O549" s="1355">
        <v>19</v>
      </c>
      <c r="P549" s="1355">
        <v>4</v>
      </c>
      <c r="Q549" s="1355">
        <v>3</v>
      </c>
      <c r="R549" s="1355">
        <v>4</v>
      </c>
      <c r="S549" s="1355">
        <v>8</v>
      </c>
      <c r="T549" s="1355">
        <v>1</v>
      </c>
      <c r="U549" s="1355">
        <v>5</v>
      </c>
      <c r="V549" s="1355">
        <v>2</v>
      </c>
      <c r="W549" s="1460">
        <v>5</v>
      </c>
    </row>
    <row r="550" spans="1:23" s="50" customFormat="1" ht="20.25" customHeight="1" x14ac:dyDescent="0.15">
      <c r="A550" s="1384"/>
      <c r="B550" s="52"/>
      <c r="C550" s="1385"/>
      <c r="D550" s="427"/>
      <c r="E550" s="388" t="s">
        <v>651</v>
      </c>
      <c r="F550" s="1354">
        <v>1258</v>
      </c>
      <c r="G550" s="1355">
        <v>449</v>
      </c>
      <c r="H550" s="1355">
        <v>107</v>
      </c>
      <c r="I550" s="1355">
        <v>44</v>
      </c>
      <c r="J550" s="1355">
        <v>71</v>
      </c>
      <c r="K550" s="1355">
        <v>40</v>
      </c>
      <c r="L550" s="1355">
        <v>90</v>
      </c>
      <c r="M550" s="1355">
        <v>49</v>
      </c>
      <c r="N550" s="1355">
        <v>119</v>
      </c>
      <c r="O550" s="1355">
        <v>128</v>
      </c>
      <c r="P550" s="1355">
        <v>26</v>
      </c>
      <c r="Q550" s="1355">
        <v>6</v>
      </c>
      <c r="R550" s="1355">
        <v>20</v>
      </c>
      <c r="S550" s="1355">
        <v>28</v>
      </c>
      <c r="T550" s="1355">
        <v>14</v>
      </c>
      <c r="U550" s="1355">
        <v>19</v>
      </c>
      <c r="V550" s="1355">
        <v>15</v>
      </c>
      <c r="W550" s="1460">
        <v>33</v>
      </c>
    </row>
    <row r="551" spans="1:23" s="50" customFormat="1" ht="20.25" customHeight="1" x14ac:dyDescent="0.15">
      <c r="A551" s="1384"/>
      <c r="B551" s="52"/>
      <c r="C551" s="1385"/>
      <c r="D551" s="427"/>
      <c r="E551" s="388" t="s">
        <v>652</v>
      </c>
      <c r="F551" s="1352">
        <v>2</v>
      </c>
      <c r="G551" s="1353">
        <v>2</v>
      </c>
      <c r="H551" s="1353">
        <v>0</v>
      </c>
      <c r="I551" s="1353">
        <v>0</v>
      </c>
      <c r="J551" s="1353">
        <v>0</v>
      </c>
      <c r="K551" s="1353">
        <v>0</v>
      </c>
      <c r="L551" s="1353">
        <v>0</v>
      </c>
      <c r="M551" s="1353">
        <v>0</v>
      </c>
      <c r="N551" s="1353">
        <v>0</v>
      </c>
      <c r="O551" s="1353">
        <v>0</v>
      </c>
      <c r="P551" s="1353">
        <v>0</v>
      </c>
      <c r="Q551" s="1353">
        <v>0</v>
      </c>
      <c r="R551" s="1353">
        <v>0</v>
      </c>
      <c r="S551" s="1353">
        <v>0</v>
      </c>
      <c r="T551" s="1353">
        <v>0</v>
      </c>
      <c r="U551" s="1353">
        <v>0</v>
      </c>
      <c r="V551" s="1353">
        <v>0</v>
      </c>
      <c r="W551" s="1459">
        <v>0</v>
      </c>
    </row>
    <row r="552" spans="1:23" s="50" customFormat="1" ht="20.25" customHeight="1" x14ac:dyDescent="0.15">
      <c r="A552" s="1384"/>
      <c r="B552" s="52"/>
      <c r="C552" s="1385"/>
      <c r="D552" s="427"/>
      <c r="E552" s="388" t="s">
        <v>653</v>
      </c>
      <c r="F552" s="1354">
        <v>659</v>
      </c>
      <c r="G552" s="1355">
        <v>262</v>
      </c>
      <c r="H552" s="1355">
        <v>45</v>
      </c>
      <c r="I552" s="1355">
        <v>31</v>
      </c>
      <c r="J552" s="1355">
        <v>27</v>
      </c>
      <c r="K552" s="1355">
        <v>21</v>
      </c>
      <c r="L552" s="1355">
        <v>54</v>
      </c>
      <c r="M552" s="1355">
        <v>31</v>
      </c>
      <c r="N552" s="1355">
        <v>61</v>
      </c>
      <c r="O552" s="1355">
        <v>61</v>
      </c>
      <c r="P552" s="1353">
        <v>8</v>
      </c>
      <c r="Q552" s="1353">
        <v>3</v>
      </c>
      <c r="R552" s="1355">
        <v>5</v>
      </c>
      <c r="S552" s="1355">
        <v>12</v>
      </c>
      <c r="T552" s="1355">
        <v>8</v>
      </c>
      <c r="U552" s="1355">
        <v>5</v>
      </c>
      <c r="V552" s="1355">
        <v>6</v>
      </c>
      <c r="W552" s="1460">
        <v>19</v>
      </c>
    </row>
    <row r="553" spans="1:23" s="50" customFormat="1" ht="20.25" customHeight="1" x14ac:dyDescent="0.15">
      <c r="A553" s="1384"/>
      <c r="B553" s="52"/>
      <c r="C553" s="1385"/>
      <c r="D553" s="427"/>
      <c r="E553" s="388" t="s">
        <v>654</v>
      </c>
      <c r="F553" s="1352">
        <v>26</v>
      </c>
      <c r="G553" s="1353">
        <v>8</v>
      </c>
      <c r="H553" s="1353">
        <v>1</v>
      </c>
      <c r="I553" s="1353">
        <v>3</v>
      </c>
      <c r="J553" s="1353">
        <v>2</v>
      </c>
      <c r="K553" s="1353">
        <v>4</v>
      </c>
      <c r="L553" s="1353">
        <v>2</v>
      </c>
      <c r="M553" s="1353">
        <v>1</v>
      </c>
      <c r="N553" s="1353">
        <v>2</v>
      </c>
      <c r="O553" s="1353">
        <v>1</v>
      </c>
      <c r="P553" s="1353">
        <v>0</v>
      </c>
      <c r="Q553" s="1353">
        <v>0</v>
      </c>
      <c r="R553" s="1353">
        <v>0</v>
      </c>
      <c r="S553" s="1353">
        <v>2</v>
      </c>
      <c r="T553" s="1353">
        <v>0</v>
      </c>
      <c r="U553" s="1353">
        <v>0</v>
      </c>
      <c r="V553" s="1353">
        <v>0</v>
      </c>
      <c r="W553" s="1459">
        <v>0</v>
      </c>
    </row>
    <row r="554" spans="1:23" s="50" customFormat="1" ht="20.25" customHeight="1" x14ac:dyDescent="0.15">
      <c r="A554" s="1384"/>
      <c r="B554" s="52"/>
      <c r="C554" s="1385"/>
      <c r="D554" s="427"/>
      <c r="E554" s="388" t="s">
        <v>655</v>
      </c>
      <c r="F554" s="1352">
        <v>24</v>
      </c>
      <c r="G554" s="1353">
        <v>5</v>
      </c>
      <c r="H554" s="1353">
        <v>4</v>
      </c>
      <c r="I554" s="1353">
        <v>1</v>
      </c>
      <c r="J554" s="1353">
        <v>2</v>
      </c>
      <c r="K554" s="1353">
        <v>0</v>
      </c>
      <c r="L554" s="1353">
        <v>3</v>
      </c>
      <c r="M554" s="1353">
        <v>3</v>
      </c>
      <c r="N554" s="1353">
        <v>1</v>
      </c>
      <c r="O554" s="1353">
        <v>3</v>
      </c>
      <c r="P554" s="1353">
        <v>0</v>
      </c>
      <c r="Q554" s="1353">
        <v>0</v>
      </c>
      <c r="R554" s="1353">
        <v>0</v>
      </c>
      <c r="S554" s="1353">
        <v>1</v>
      </c>
      <c r="T554" s="1353">
        <v>0</v>
      </c>
      <c r="U554" s="1353">
        <v>0</v>
      </c>
      <c r="V554" s="1353">
        <v>0</v>
      </c>
      <c r="W554" s="1459">
        <v>1</v>
      </c>
    </row>
    <row r="555" spans="1:23" s="50" customFormat="1" ht="20.25" customHeight="1" x14ac:dyDescent="0.15">
      <c r="A555" s="1384"/>
      <c r="B555" s="52"/>
      <c r="C555" s="1385"/>
      <c r="D555" s="427"/>
      <c r="E555" s="388" t="s">
        <v>656</v>
      </c>
      <c r="F555" s="1354">
        <v>617</v>
      </c>
      <c r="G555" s="1355">
        <v>231</v>
      </c>
      <c r="H555" s="1355">
        <v>48</v>
      </c>
      <c r="I555" s="1355">
        <v>26</v>
      </c>
      <c r="J555" s="1355">
        <v>24</v>
      </c>
      <c r="K555" s="1355">
        <v>11</v>
      </c>
      <c r="L555" s="1355">
        <v>50</v>
      </c>
      <c r="M555" s="1355">
        <v>22</v>
      </c>
      <c r="N555" s="1355">
        <v>59</v>
      </c>
      <c r="O555" s="1355">
        <v>59</v>
      </c>
      <c r="P555" s="1355">
        <v>18</v>
      </c>
      <c r="Q555" s="1355">
        <v>2</v>
      </c>
      <c r="R555" s="1355">
        <v>8</v>
      </c>
      <c r="S555" s="1355">
        <v>20</v>
      </c>
      <c r="T555" s="1355">
        <v>7</v>
      </c>
      <c r="U555" s="1355">
        <v>11</v>
      </c>
      <c r="V555" s="1355">
        <v>7</v>
      </c>
      <c r="W555" s="1460">
        <v>14</v>
      </c>
    </row>
    <row r="556" spans="1:23" s="50" customFormat="1" ht="20.25" customHeight="1" x14ac:dyDescent="0.15">
      <c r="A556" s="1384"/>
      <c r="B556" s="52"/>
      <c r="C556" s="1385"/>
      <c r="D556" s="427"/>
      <c r="E556" s="388" t="s">
        <v>657</v>
      </c>
      <c r="F556" s="1352">
        <v>1</v>
      </c>
      <c r="G556" s="1353">
        <v>1</v>
      </c>
      <c r="H556" s="1353">
        <v>0</v>
      </c>
      <c r="I556" s="1353">
        <v>0</v>
      </c>
      <c r="J556" s="1353">
        <v>0</v>
      </c>
      <c r="K556" s="1353">
        <v>0</v>
      </c>
      <c r="L556" s="1353">
        <v>0</v>
      </c>
      <c r="M556" s="1353">
        <v>0</v>
      </c>
      <c r="N556" s="1353">
        <v>0</v>
      </c>
      <c r="O556" s="1353">
        <v>0</v>
      </c>
      <c r="P556" s="1353">
        <v>0</v>
      </c>
      <c r="Q556" s="1353">
        <v>0</v>
      </c>
      <c r="R556" s="1353">
        <v>0</v>
      </c>
      <c r="S556" s="1353">
        <v>0</v>
      </c>
      <c r="T556" s="1353">
        <v>0</v>
      </c>
      <c r="U556" s="1353">
        <v>0</v>
      </c>
      <c r="V556" s="1353">
        <v>0</v>
      </c>
      <c r="W556" s="1459">
        <v>0</v>
      </c>
    </row>
    <row r="557" spans="1:23" s="50" customFormat="1" ht="20.25" customHeight="1" x14ac:dyDescent="0.15">
      <c r="A557" s="1384"/>
      <c r="B557" s="52"/>
      <c r="C557" s="1385"/>
      <c r="D557" s="427"/>
      <c r="E557" s="388" t="s">
        <v>658</v>
      </c>
      <c r="F557" s="1352">
        <v>1</v>
      </c>
      <c r="G557" s="1353">
        <v>0</v>
      </c>
      <c r="H557" s="1353">
        <v>0</v>
      </c>
      <c r="I557" s="1353">
        <v>0</v>
      </c>
      <c r="J557" s="1353">
        <v>0</v>
      </c>
      <c r="K557" s="1353">
        <v>0</v>
      </c>
      <c r="L557" s="1353">
        <v>0</v>
      </c>
      <c r="M557" s="1353">
        <v>0</v>
      </c>
      <c r="N557" s="1353">
        <v>0</v>
      </c>
      <c r="O557" s="1353">
        <v>0</v>
      </c>
      <c r="P557" s="1353">
        <v>0</v>
      </c>
      <c r="Q557" s="1353">
        <v>0</v>
      </c>
      <c r="R557" s="1353">
        <v>0</v>
      </c>
      <c r="S557" s="1353">
        <v>0</v>
      </c>
      <c r="T557" s="1353">
        <v>0</v>
      </c>
      <c r="U557" s="1353">
        <v>0</v>
      </c>
      <c r="V557" s="1353">
        <v>0</v>
      </c>
      <c r="W557" s="1459">
        <v>0</v>
      </c>
    </row>
    <row r="558" spans="1:23" s="50" customFormat="1" ht="20.25" customHeight="1" x14ac:dyDescent="0.15">
      <c r="A558" s="1384"/>
      <c r="B558" s="52"/>
      <c r="C558" s="1385"/>
      <c r="D558" s="427"/>
      <c r="E558" s="402" t="s">
        <v>659</v>
      </c>
      <c r="F558" s="1352">
        <v>13</v>
      </c>
      <c r="G558" s="1352">
        <v>5</v>
      </c>
      <c r="H558" s="1352">
        <v>2</v>
      </c>
      <c r="I558" s="1352">
        <v>0</v>
      </c>
      <c r="J558" s="1352">
        <v>0</v>
      </c>
      <c r="K558" s="1352">
        <v>0</v>
      </c>
      <c r="L558" s="1352">
        <v>0</v>
      </c>
      <c r="M558" s="1352">
        <v>0</v>
      </c>
      <c r="N558" s="1352">
        <v>1</v>
      </c>
      <c r="O558" s="1352">
        <v>1</v>
      </c>
      <c r="P558" s="1352">
        <v>0</v>
      </c>
      <c r="Q558" s="1352">
        <v>0</v>
      </c>
      <c r="R558" s="1352">
        <v>0</v>
      </c>
      <c r="S558" s="1352">
        <v>0</v>
      </c>
      <c r="T558" s="1352">
        <v>2</v>
      </c>
      <c r="U558" s="1352">
        <v>1</v>
      </c>
      <c r="V558" s="1352">
        <v>1</v>
      </c>
      <c r="W558" s="1461">
        <v>0</v>
      </c>
    </row>
    <row r="559" spans="1:23" s="50" customFormat="1" ht="20.25" customHeight="1" x14ac:dyDescent="0.15">
      <c r="A559" s="1384"/>
      <c r="B559" s="52"/>
      <c r="C559" s="1385"/>
      <c r="D559" s="386"/>
      <c r="E559" s="424" t="s">
        <v>660</v>
      </c>
      <c r="F559" s="1352">
        <v>4</v>
      </c>
      <c r="G559" s="1352">
        <v>4</v>
      </c>
      <c r="H559" s="1352">
        <v>0</v>
      </c>
      <c r="I559" s="1352">
        <v>0</v>
      </c>
      <c r="J559" s="1352">
        <v>0</v>
      </c>
      <c r="K559" s="1352">
        <v>0</v>
      </c>
      <c r="L559" s="1352">
        <v>0</v>
      </c>
      <c r="M559" s="1352">
        <v>0</v>
      </c>
      <c r="N559" s="1352">
        <v>0</v>
      </c>
      <c r="O559" s="1352">
        <v>0</v>
      </c>
      <c r="P559" s="1352">
        <v>0</v>
      </c>
      <c r="Q559" s="1352">
        <v>0</v>
      </c>
      <c r="R559" s="1352">
        <v>0</v>
      </c>
      <c r="S559" s="1352">
        <v>0</v>
      </c>
      <c r="T559" s="1352">
        <v>0</v>
      </c>
      <c r="U559" s="1352">
        <v>0</v>
      </c>
      <c r="V559" s="1352">
        <v>0</v>
      </c>
      <c r="W559" s="1461">
        <v>0</v>
      </c>
    </row>
    <row r="560" spans="1:23" s="50" customFormat="1" ht="20.25" customHeight="1" x14ac:dyDescent="0.15">
      <c r="A560" s="1384"/>
      <c r="B560" s="52"/>
      <c r="C560" s="1385"/>
      <c r="D560" s="427" t="s">
        <v>661</v>
      </c>
      <c r="E560" s="386" t="s">
        <v>662</v>
      </c>
      <c r="F560" s="1350">
        <v>130</v>
      </c>
      <c r="G560" s="1351">
        <v>0</v>
      </c>
      <c r="H560" s="1351">
        <v>0</v>
      </c>
      <c r="I560" s="1351">
        <v>0</v>
      </c>
      <c r="J560" s="1351">
        <v>130</v>
      </c>
      <c r="K560" s="1351">
        <v>0</v>
      </c>
      <c r="L560" s="1351">
        <v>0</v>
      </c>
      <c r="M560" s="1351">
        <v>0</v>
      </c>
      <c r="N560" s="1351">
        <v>0</v>
      </c>
      <c r="O560" s="1351">
        <v>0</v>
      </c>
      <c r="P560" s="1351">
        <v>0</v>
      </c>
      <c r="Q560" s="1351">
        <v>0</v>
      </c>
      <c r="R560" s="1351">
        <v>0</v>
      </c>
      <c r="S560" s="1351">
        <v>0</v>
      </c>
      <c r="T560" s="1351">
        <v>0</v>
      </c>
      <c r="U560" s="1351">
        <v>0</v>
      </c>
      <c r="V560" s="1351">
        <v>0</v>
      </c>
      <c r="W560" s="1458">
        <v>0</v>
      </c>
    </row>
    <row r="561" spans="1:23" s="50" customFormat="1" ht="20.25" customHeight="1" x14ac:dyDescent="0.15">
      <c r="A561" s="1384"/>
      <c r="B561" s="52"/>
      <c r="C561" s="1385"/>
      <c r="D561" s="427"/>
      <c r="E561" s="388" t="s">
        <v>649</v>
      </c>
      <c r="F561" s="1352">
        <v>0</v>
      </c>
      <c r="G561" s="1353">
        <v>0</v>
      </c>
      <c r="H561" s="1353">
        <v>0</v>
      </c>
      <c r="I561" s="1353">
        <v>0</v>
      </c>
      <c r="J561" s="1353">
        <v>0</v>
      </c>
      <c r="K561" s="1353">
        <v>0</v>
      </c>
      <c r="L561" s="1353">
        <v>0</v>
      </c>
      <c r="M561" s="1353">
        <v>0</v>
      </c>
      <c r="N561" s="1353">
        <v>0</v>
      </c>
      <c r="O561" s="1353">
        <v>0</v>
      </c>
      <c r="P561" s="1353">
        <v>0</v>
      </c>
      <c r="Q561" s="1353">
        <v>0</v>
      </c>
      <c r="R561" s="1353">
        <v>0</v>
      </c>
      <c r="S561" s="1353">
        <v>0</v>
      </c>
      <c r="T561" s="1353">
        <v>0</v>
      </c>
      <c r="U561" s="1353">
        <v>0</v>
      </c>
      <c r="V561" s="1353">
        <v>0</v>
      </c>
      <c r="W561" s="1459">
        <v>0</v>
      </c>
    </row>
    <row r="562" spans="1:23" s="50" customFormat="1" ht="20.25" customHeight="1" x14ac:dyDescent="0.15">
      <c r="A562" s="1384"/>
      <c r="B562" s="52"/>
      <c r="C562" s="1385"/>
      <c r="D562" s="427"/>
      <c r="E562" s="388" t="s">
        <v>650</v>
      </c>
      <c r="F562" s="1354">
        <v>5764</v>
      </c>
      <c r="G562" s="1355">
        <v>1977</v>
      </c>
      <c r="H562" s="1355">
        <v>243</v>
      </c>
      <c r="I562" s="1355">
        <v>113</v>
      </c>
      <c r="J562" s="1355">
        <v>237</v>
      </c>
      <c r="K562" s="1355">
        <v>76</v>
      </c>
      <c r="L562" s="1355">
        <v>167</v>
      </c>
      <c r="M562" s="1355">
        <v>658</v>
      </c>
      <c r="N562" s="1355">
        <v>561</v>
      </c>
      <c r="O562" s="1355">
        <v>683</v>
      </c>
      <c r="P562" s="1355">
        <v>525</v>
      </c>
      <c r="Q562" s="1355">
        <v>22</v>
      </c>
      <c r="R562" s="1355">
        <v>75</v>
      </c>
      <c r="S562" s="1355">
        <v>228</v>
      </c>
      <c r="T562" s="1355">
        <v>0</v>
      </c>
      <c r="U562" s="1355">
        <v>54</v>
      </c>
      <c r="V562" s="1355">
        <v>10</v>
      </c>
      <c r="W562" s="1460">
        <v>135</v>
      </c>
    </row>
    <row r="563" spans="1:23" s="50" customFormat="1" ht="20.25" customHeight="1" x14ac:dyDescent="0.15">
      <c r="A563" s="1384"/>
      <c r="B563" s="52"/>
      <c r="C563" s="1385"/>
      <c r="D563" s="427"/>
      <c r="E563" s="388" t="s">
        <v>663</v>
      </c>
      <c r="F563" s="1354">
        <v>23795</v>
      </c>
      <c r="G563" s="1355">
        <v>8146</v>
      </c>
      <c r="H563" s="1355">
        <v>1971</v>
      </c>
      <c r="I563" s="1355">
        <v>824</v>
      </c>
      <c r="J563" s="1355">
        <v>1234</v>
      </c>
      <c r="K563" s="1355">
        <v>822</v>
      </c>
      <c r="L563" s="1355">
        <v>1791</v>
      </c>
      <c r="M563" s="1355">
        <v>974</v>
      </c>
      <c r="N563" s="1355">
        <v>2322</v>
      </c>
      <c r="O563" s="1355">
        <v>2462</v>
      </c>
      <c r="P563" s="1355">
        <v>616</v>
      </c>
      <c r="Q563" s="1355">
        <v>107</v>
      </c>
      <c r="R563" s="1355">
        <v>462</v>
      </c>
      <c r="S563" s="1355">
        <v>692</v>
      </c>
      <c r="T563" s="1355">
        <v>262</v>
      </c>
      <c r="U563" s="1355">
        <v>310</v>
      </c>
      <c r="V563" s="1355">
        <v>306</v>
      </c>
      <c r="W563" s="1460">
        <v>494</v>
      </c>
    </row>
    <row r="564" spans="1:23" s="50" customFormat="1" ht="20.25" customHeight="1" x14ac:dyDescent="0.15">
      <c r="A564" s="1384"/>
      <c r="B564" s="52"/>
      <c r="C564" s="1385"/>
      <c r="D564" s="427"/>
      <c r="E564" s="388" t="s">
        <v>664</v>
      </c>
      <c r="F564" s="1352">
        <v>0</v>
      </c>
      <c r="G564" s="1353">
        <v>0</v>
      </c>
      <c r="H564" s="1353">
        <v>0</v>
      </c>
      <c r="I564" s="1353">
        <v>0</v>
      </c>
      <c r="J564" s="1353">
        <v>0</v>
      </c>
      <c r="K564" s="1353">
        <v>0</v>
      </c>
      <c r="L564" s="1353">
        <v>0</v>
      </c>
      <c r="M564" s="1353">
        <v>0</v>
      </c>
      <c r="N564" s="1353">
        <v>0</v>
      </c>
      <c r="O564" s="1353">
        <v>0</v>
      </c>
      <c r="P564" s="1353">
        <v>0</v>
      </c>
      <c r="Q564" s="1353">
        <v>0</v>
      </c>
      <c r="R564" s="1353">
        <v>0</v>
      </c>
      <c r="S564" s="1353">
        <v>0</v>
      </c>
      <c r="T564" s="1353">
        <v>0</v>
      </c>
      <c r="U564" s="1353">
        <v>0</v>
      </c>
      <c r="V564" s="1353">
        <v>0</v>
      </c>
      <c r="W564" s="1459">
        <v>0</v>
      </c>
    </row>
    <row r="565" spans="1:23" s="50" customFormat="1" ht="20.25" customHeight="1" x14ac:dyDescent="0.15">
      <c r="A565" s="1384"/>
      <c r="B565" s="52"/>
      <c r="C565" s="1385"/>
      <c r="D565" s="427"/>
      <c r="E565" s="388" t="s">
        <v>653</v>
      </c>
      <c r="F565" s="1354">
        <v>8338</v>
      </c>
      <c r="G565" s="1355">
        <v>3734</v>
      </c>
      <c r="H565" s="1355">
        <v>567</v>
      </c>
      <c r="I565" s="1355">
        <v>296</v>
      </c>
      <c r="J565" s="1355">
        <v>265</v>
      </c>
      <c r="K565" s="1355">
        <v>229</v>
      </c>
      <c r="L565" s="1355">
        <v>642</v>
      </c>
      <c r="M565" s="1355">
        <v>438</v>
      </c>
      <c r="N565" s="1355">
        <v>869</v>
      </c>
      <c r="O565" s="1355">
        <v>763</v>
      </c>
      <c r="P565" s="1353">
        <v>58</v>
      </c>
      <c r="Q565" s="1353">
        <v>20</v>
      </c>
      <c r="R565" s="1355">
        <v>38</v>
      </c>
      <c r="S565" s="1355">
        <v>88</v>
      </c>
      <c r="T565" s="1355">
        <v>71</v>
      </c>
      <c r="U565" s="1355">
        <v>30</v>
      </c>
      <c r="V565" s="1355">
        <v>46</v>
      </c>
      <c r="W565" s="1460">
        <v>184</v>
      </c>
    </row>
    <row r="566" spans="1:23" s="50" customFormat="1" ht="20.25" customHeight="1" x14ac:dyDescent="0.15">
      <c r="A566" s="1384"/>
      <c r="B566" s="52"/>
      <c r="C566" s="1385"/>
      <c r="D566" s="427"/>
      <c r="E566" s="388" t="s">
        <v>654</v>
      </c>
      <c r="F566" s="1352">
        <v>1598</v>
      </c>
      <c r="G566" s="1353">
        <v>465</v>
      </c>
      <c r="H566" s="1353">
        <v>30</v>
      </c>
      <c r="I566" s="1353">
        <v>110</v>
      </c>
      <c r="J566" s="1353">
        <v>110</v>
      </c>
      <c r="K566" s="1353">
        <v>189</v>
      </c>
      <c r="L566" s="1353">
        <v>190</v>
      </c>
      <c r="M566" s="1353">
        <v>50</v>
      </c>
      <c r="N566" s="1353">
        <v>138</v>
      </c>
      <c r="O566" s="1353">
        <v>125</v>
      </c>
      <c r="P566" s="1353">
        <v>0</v>
      </c>
      <c r="Q566" s="1353">
        <v>0</v>
      </c>
      <c r="R566" s="1353">
        <v>0</v>
      </c>
      <c r="S566" s="1353">
        <v>191</v>
      </c>
      <c r="T566" s="1353">
        <v>0</v>
      </c>
      <c r="U566" s="1353">
        <v>0</v>
      </c>
      <c r="V566" s="1353">
        <v>0</v>
      </c>
      <c r="W566" s="1459">
        <v>0</v>
      </c>
    </row>
    <row r="567" spans="1:23" s="50" customFormat="1" ht="20.25" customHeight="1" x14ac:dyDescent="0.15">
      <c r="A567" s="1384"/>
      <c r="B567" s="52"/>
      <c r="C567" s="1385"/>
      <c r="D567" s="427"/>
      <c r="E567" s="388" t="s">
        <v>655</v>
      </c>
      <c r="F567" s="1352">
        <v>0</v>
      </c>
      <c r="G567" s="1353">
        <v>0</v>
      </c>
      <c r="H567" s="1353">
        <v>0</v>
      </c>
      <c r="I567" s="1353">
        <v>0</v>
      </c>
      <c r="J567" s="1353">
        <v>0</v>
      </c>
      <c r="K567" s="1353">
        <v>0</v>
      </c>
      <c r="L567" s="1353">
        <v>0</v>
      </c>
      <c r="M567" s="1353">
        <v>0</v>
      </c>
      <c r="N567" s="1353">
        <v>0</v>
      </c>
      <c r="O567" s="1353">
        <v>0</v>
      </c>
      <c r="P567" s="1353">
        <v>0</v>
      </c>
      <c r="Q567" s="1353">
        <v>0</v>
      </c>
      <c r="R567" s="1353">
        <v>0</v>
      </c>
      <c r="S567" s="1353">
        <v>0</v>
      </c>
      <c r="T567" s="1353">
        <v>0</v>
      </c>
      <c r="U567" s="1353">
        <v>0</v>
      </c>
      <c r="V567" s="1353">
        <v>0</v>
      </c>
      <c r="W567" s="1459">
        <v>0</v>
      </c>
    </row>
    <row r="568" spans="1:23" s="50" customFormat="1" ht="20.25" customHeight="1" x14ac:dyDescent="0.15">
      <c r="A568" s="1384"/>
      <c r="B568" s="52"/>
      <c r="C568" s="1385"/>
      <c r="D568" s="427"/>
      <c r="E568" s="388" t="s">
        <v>656</v>
      </c>
      <c r="F568" s="1354">
        <v>32734</v>
      </c>
      <c r="G568" s="1355">
        <v>11872</v>
      </c>
      <c r="H568" s="1355">
        <v>2597</v>
      </c>
      <c r="I568" s="1355">
        <v>1222</v>
      </c>
      <c r="J568" s="1355">
        <v>1073</v>
      </c>
      <c r="K568" s="1355">
        <v>764</v>
      </c>
      <c r="L568" s="1355">
        <v>2947</v>
      </c>
      <c r="M568" s="1355">
        <v>1019</v>
      </c>
      <c r="N568" s="1355">
        <v>3364</v>
      </c>
      <c r="O568" s="1355">
        <v>3820</v>
      </c>
      <c r="P568" s="1355">
        <v>856</v>
      </c>
      <c r="Q568" s="1355">
        <v>70</v>
      </c>
      <c r="R568" s="1355">
        <v>435</v>
      </c>
      <c r="S568" s="1355">
        <v>834</v>
      </c>
      <c r="T568" s="1355">
        <v>350</v>
      </c>
      <c r="U568" s="1355">
        <v>430</v>
      </c>
      <c r="V568" s="1355">
        <v>390</v>
      </c>
      <c r="W568" s="1460">
        <v>691</v>
      </c>
    </row>
    <row r="569" spans="1:23" s="50" customFormat="1" ht="20.25" customHeight="1" x14ac:dyDescent="0.15">
      <c r="A569" s="1384"/>
      <c r="B569" s="52"/>
      <c r="C569" s="1385"/>
      <c r="D569" s="427"/>
      <c r="E569" s="388" t="s">
        <v>657</v>
      </c>
      <c r="F569" s="1352">
        <v>0</v>
      </c>
      <c r="G569" s="1353">
        <v>0</v>
      </c>
      <c r="H569" s="1353">
        <v>0</v>
      </c>
      <c r="I569" s="1353">
        <v>0</v>
      </c>
      <c r="J569" s="1353">
        <v>0</v>
      </c>
      <c r="K569" s="1353">
        <v>0</v>
      </c>
      <c r="L569" s="1353">
        <v>0</v>
      </c>
      <c r="M569" s="1353">
        <v>0</v>
      </c>
      <c r="N569" s="1353">
        <v>0</v>
      </c>
      <c r="O569" s="1353">
        <v>0</v>
      </c>
      <c r="P569" s="1353">
        <v>0</v>
      </c>
      <c r="Q569" s="1353">
        <v>0</v>
      </c>
      <c r="R569" s="1353">
        <v>0</v>
      </c>
      <c r="S569" s="1353">
        <v>0</v>
      </c>
      <c r="T569" s="1353">
        <v>0</v>
      </c>
      <c r="U569" s="1353">
        <v>0</v>
      </c>
      <c r="V569" s="1353">
        <v>0</v>
      </c>
      <c r="W569" s="1459">
        <v>0</v>
      </c>
    </row>
    <row r="570" spans="1:23" s="50" customFormat="1" ht="20.25" customHeight="1" x14ac:dyDescent="0.15">
      <c r="A570" s="1384"/>
      <c r="B570" s="52"/>
      <c r="C570" s="1385"/>
      <c r="D570" s="427"/>
      <c r="E570" s="388" t="s">
        <v>658</v>
      </c>
      <c r="F570" s="1352">
        <v>15</v>
      </c>
      <c r="G570" s="1353">
        <v>0</v>
      </c>
      <c r="H570" s="1353">
        <v>0</v>
      </c>
      <c r="I570" s="1353">
        <v>0</v>
      </c>
      <c r="J570" s="1353">
        <v>0</v>
      </c>
      <c r="K570" s="1353">
        <v>0</v>
      </c>
      <c r="L570" s="1353">
        <v>0</v>
      </c>
      <c r="M570" s="1353">
        <v>0</v>
      </c>
      <c r="N570" s="1353">
        <v>0</v>
      </c>
      <c r="O570" s="1353">
        <v>0</v>
      </c>
      <c r="P570" s="1353">
        <v>0</v>
      </c>
      <c r="Q570" s="1353">
        <v>0</v>
      </c>
      <c r="R570" s="1353">
        <v>0</v>
      </c>
      <c r="S570" s="1353">
        <v>0</v>
      </c>
      <c r="T570" s="1353">
        <v>0</v>
      </c>
      <c r="U570" s="1353">
        <v>0</v>
      </c>
      <c r="V570" s="1353">
        <v>0</v>
      </c>
      <c r="W570" s="1459">
        <v>0</v>
      </c>
    </row>
    <row r="571" spans="1:23" s="50" customFormat="1" ht="20.25" customHeight="1" x14ac:dyDescent="0.15">
      <c r="A571" s="1384"/>
      <c r="B571" s="52"/>
      <c r="C571" s="1385"/>
      <c r="D571" s="427"/>
      <c r="E571" s="402" t="s">
        <v>659</v>
      </c>
      <c r="F571" s="1352">
        <v>0</v>
      </c>
      <c r="G571" s="1352">
        <v>0</v>
      </c>
      <c r="H571" s="1352">
        <v>0</v>
      </c>
      <c r="I571" s="1352">
        <v>0</v>
      </c>
      <c r="J571" s="1352">
        <v>0</v>
      </c>
      <c r="K571" s="1352">
        <v>0</v>
      </c>
      <c r="L571" s="1352">
        <v>0</v>
      </c>
      <c r="M571" s="1352">
        <v>0</v>
      </c>
      <c r="N571" s="1352">
        <v>0</v>
      </c>
      <c r="O571" s="1352">
        <v>0</v>
      </c>
      <c r="P571" s="1352">
        <v>0</v>
      </c>
      <c r="Q571" s="1352">
        <v>0</v>
      </c>
      <c r="R571" s="1352">
        <v>0</v>
      </c>
      <c r="S571" s="1352">
        <v>0</v>
      </c>
      <c r="T571" s="1352">
        <v>0</v>
      </c>
      <c r="U571" s="1352">
        <v>0</v>
      </c>
      <c r="V571" s="1352">
        <v>0</v>
      </c>
      <c r="W571" s="1461">
        <v>0</v>
      </c>
    </row>
    <row r="572" spans="1:23" s="50" customFormat="1" ht="20.25" customHeight="1" x14ac:dyDescent="0.15">
      <c r="A572" s="1400"/>
      <c r="B572" s="103"/>
      <c r="C572" s="415"/>
      <c r="D572" s="463"/>
      <c r="E572" s="407" t="s">
        <v>660</v>
      </c>
      <c r="F572" s="1356">
        <v>0</v>
      </c>
      <c r="G572" s="1356">
        <v>0</v>
      </c>
      <c r="H572" s="1356">
        <v>0</v>
      </c>
      <c r="I572" s="1356">
        <v>0</v>
      </c>
      <c r="J572" s="1356">
        <v>0</v>
      </c>
      <c r="K572" s="1356">
        <v>0</v>
      </c>
      <c r="L572" s="1356">
        <v>0</v>
      </c>
      <c r="M572" s="1356">
        <v>0</v>
      </c>
      <c r="N572" s="1356">
        <v>0</v>
      </c>
      <c r="O572" s="1356">
        <v>0</v>
      </c>
      <c r="P572" s="1356">
        <v>0</v>
      </c>
      <c r="Q572" s="1356">
        <v>0</v>
      </c>
      <c r="R572" s="1356">
        <v>0</v>
      </c>
      <c r="S572" s="1356">
        <v>0</v>
      </c>
      <c r="T572" s="1356">
        <v>0</v>
      </c>
      <c r="U572" s="1356">
        <v>0</v>
      </c>
      <c r="V572" s="1356">
        <v>0</v>
      </c>
      <c r="W572" s="1462">
        <v>0</v>
      </c>
    </row>
    <row r="573" spans="1:23" s="50" customFormat="1" ht="20.25" customHeight="1" x14ac:dyDescent="0.15">
      <c r="A573" s="1384" t="s">
        <v>1648</v>
      </c>
      <c r="B573" s="52" t="s">
        <v>665</v>
      </c>
      <c r="C573" s="1385" t="s">
        <v>666</v>
      </c>
      <c r="D573" s="404" t="s">
        <v>667</v>
      </c>
      <c r="E573" s="386" t="s">
        <v>507</v>
      </c>
      <c r="F573" s="1357">
        <v>188</v>
      </c>
      <c r="G573" s="1358">
        <v>53</v>
      </c>
      <c r="H573" s="1358">
        <v>11</v>
      </c>
      <c r="I573" s="1358">
        <v>9</v>
      </c>
      <c r="J573" s="1358">
        <v>9</v>
      </c>
      <c r="K573" s="1358">
        <v>10</v>
      </c>
      <c r="L573" s="1358">
        <v>12</v>
      </c>
      <c r="M573" s="1358">
        <v>10</v>
      </c>
      <c r="N573" s="1358">
        <v>17</v>
      </c>
      <c r="O573" s="1358">
        <v>19</v>
      </c>
      <c r="P573" s="1358">
        <v>7</v>
      </c>
      <c r="Q573" s="1358">
        <v>1</v>
      </c>
      <c r="R573" s="1358">
        <v>4</v>
      </c>
      <c r="S573" s="1358">
        <v>6</v>
      </c>
      <c r="T573" s="1358">
        <v>3</v>
      </c>
      <c r="U573" s="1358">
        <v>5</v>
      </c>
      <c r="V573" s="1358">
        <v>4</v>
      </c>
      <c r="W573" s="1463">
        <v>8</v>
      </c>
    </row>
    <row r="574" spans="1:23" s="50" customFormat="1" ht="20.25" customHeight="1" x14ac:dyDescent="0.15">
      <c r="A574" s="1384"/>
      <c r="B574" s="52"/>
      <c r="C574" s="1385"/>
      <c r="D574" s="404"/>
      <c r="E574" s="388" t="s">
        <v>668</v>
      </c>
      <c r="F574" s="1357">
        <v>187</v>
      </c>
      <c r="G574" s="1358">
        <v>53</v>
      </c>
      <c r="H574" s="1358">
        <v>11</v>
      </c>
      <c r="I574" s="1358">
        <v>9</v>
      </c>
      <c r="J574" s="1358">
        <v>9</v>
      </c>
      <c r="K574" s="1358">
        <v>10</v>
      </c>
      <c r="L574" s="1358">
        <v>12</v>
      </c>
      <c r="M574" s="1358">
        <v>10</v>
      </c>
      <c r="N574" s="1358">
        <v>17</v>
      </c>
      <c r="O574" s="1358">
        <v>19</v>
      </c>
      <c r="P574" s="1358">
        <v>7</v>
      </c>
      <c r="Q574" s="1358">
        <v>1</v>
      </c>
      <c r="R574" s="1358">
        <v>4</v>
      </c>
      <c r="S574" s="1358">
        <v>6</v>
      </c>
      <c r="T574" s="1358">
        <v>3</v>
      </c>
      <c r="U574" s="1358">
        <v>4</v>
      </c>
      <c r="V574" s="1358">
        <v>4</v>
      </c>
      <c r="W574" s="1463">
        <v>8</v>
      </c>
    </row>
    <row r="575" spans="1:23" s="50" customFormat="1" ht="20.25" customHeight="1" x14ac:dyDescent="0.15">
      <c r="A575" s="1384"/>
      <c r="B575" s="52"/>
      <c r="C575" s="1385"/>
      <c r="D575" s="411"/>
      <c r="E575" s="388" t="s">
        <v>669</v>
      </c>
      <c r="F575" s="1357">
        <v>1</v>
      </c>
      <c r="G575" s="1358">
        <v>0</v>
      </c>
      <c r="H575" s="1358">
        <v>0</v>
      </c>
      <c r="I575" s="1358">
        <v>0</v>
      </c>
      <c r="J575" s="1358">
        <v>0</v>
      </c>
      <c r="K575" s="1358">
        <v>0</v>
      </c>
      <c r="L575" s="1358">
        <v>0</v>
      </c>
      <c r="M575" s="1358">
        <v>0</v>
      </c>
      <c r="N575" s="1358">
        <v>0</v>
      </c>
      <c r="O575" s="1358">
        <v>0</v>
      </c>
      <c r="P575" s="1358">
        <v>0</v>
      </c>
      <c r="Q575" s="1358">
        <v>0</v>
      </c>
      <c r="R575" s="1358">
        <v>0</v>
      </c>
      <c r="S575" s="1358">
        <v>0</v>
      </c>
      <c r="T575" s="1358">
        <v>0</v>
      </c>
      <c r="U575" s="1358">
        <v>1</v>
      </c>
      <c r="V575" s="1358">
        <v>0</v>
      </c>
      <c r="W575" s="1463">
        <v>0</v>
      </c>
    </row>
    <row r="576" spans="1:23" s="50" customFormat="1" ht="20.25" customHeight="1" x14ac:dyDescent="0.15">
      <c r="A576" s="1384"/>
      <c r="B576" s="52"/>
      <c r="C576" s="1385"/>
      <c r="D576" s="413" t="s">
        <v>670</v>
      </c>
      <c r="E576" s="388" t="s">
        <v>671</v>
      </c>
      <c r="F576" s="1358">
        <v>3089</v>
      </c>
      <c r="G576" s="1358">
        <v>955</v>
      </c>
      <c r="H576" s="1358">
        <v>229</v>
      </c>
      <c r="I576" s="1358">
        <v>131</v>
      </c>
      <c r="J576" s="1358">
        <v>132</v>
      </c>
      <c r="K576" s="1358">
        <v>121</v>
      </c>
      <c r="L576" s="1358">
        <v>261</v>
      </c>
      <c r="M576" s="1358">
        <v>114</v>
      </c>
      <c r="N576" s="1358">
        <v>305</v>
      </c>
      <c r="O576" s="1358">
        <v>362</v>
      </c>
      <c r="P576" s="1358">
        <v>82</v>
      </c>
      <c r="Q576" s="1358">
        <v>11</v>
      </c>
      <c r="R576" s="1358">
        <v>54</v>
      </c>
      <c r="S576" s="1358">
        <v>80</v>
      </c>
      <c r="T576" s="1358">
        <v>43</v>
      </c>
      <c r="U576" s="1358">
        <v>52</v>
      </c>
      <c r="V576" s="1358">
        <v>54</v>
      </c>
      <c r="W576" s="1463">
        <v>103</v>
      </c>
    </row>
    <row r="577" spans="1:23" s="50" customFormat="1" ht="20.25" customHeight="1" x14ac:dyDescent="0.15">
      <c r="A577" s="1384"/>
      <c r="B577" s="52"/>
      <c r="C577" s="1385"/>
      <c r="D577" s="411"/>
      <c r="E577" s="388" t="s">
        <v>672</v>
      </c>
      <c r="F577" s="1358">
        <v>534</v>
      </c>
      <c r="G577" s="1358">
        <v>171</v>
      </c>
      <c r="H577" s="1358">
        <v>48</v>
      </c>
      <c r="I577" s="1358">
        <v>26</v>
      </c>
      <c r="J577" s="1358">
        <v>25</v>
      </c>
      <c r="K577" s="1358">
        <v>23</v>
      </c>
      <c r="L577" s="1358">
        <v>32</v>
      </c>
      <c r="M577" s="1358">
        <v>27</v>
      </c>
      <c r="N577" s="1358">
        <v>48</v>
      </c>
      <c r="O577" s="1358">
        <v>48</v>
      </c>
      <c r="P577" s="1358">
        <v>14</v>
      </c>
      <c r="Q577" s="1358">
        <v>4</v>
      </c>
      <c r="R577" s="1358">
        <v>5</v>
      </c>
      <c r="S577" s="1358">
        <v>12</v>
      </c>
      <c r="T577" s="1358">
        <v>6</v>
      </c>
      <c r="U577" s="1358">
        <v>11</v>
      </c>
      <c r="V577" s="1358">
        <v>9</v>
      </c>
      <c r="W577" s="1463">
        <v>25</v>
      </c>
    </row>
    <row r="578" spans="1:23" s="50" customFormat="1" ht="20.25" customHeight="1" x14ac:dyDescent="0.15">
      <c r="A578" s="1384"/>
      <c r="B578" s="52"/>
      <c r="C578" s="1385"/>
      <c r="D578" s="413" t="s">
        <v>673</v>
      </c>
      <c r="E578" s="388" t="s">
        <v>291</v>
      </c>
      <c r="F578" s="1358">
        <v>35841</v>
      </c>
      <c r="G578" s="1358">
        <v>12144</v>
      </c>
      <c r="H578" s="1358">
        <v>3063</v>
      </c>
      <c r="I578" s="1358">
        <v>1366</v>
      </c>
      <c r="J578" s="1358">
        <v>1255</v>
      </c>
      <c r="K578" s="1358">
        <v>924</v>
      </c>
      <c r="L578" s="1358">
        <v>3640</v>
      </c>
      <c r="M578" s="1358">
        <v>1155</v>
      </c>
      <c r="N578" s="1358">
        <v>3910</v>
      </c>
      <c r="O578" s="1358">
        <v>4426</v>
      </c>
      <c r="P578" s="1358">
        <v>758</v>
      </c>
      <c r="Q578" s="1358">
        <v>64</v>
      </c>
      <c r="R578" s="1358">
        <v>430</v>
      </c>
      <c r="S578" s="1358">
        <v>864</v>
      </c>
      <c r="T578" s="1358">
        <v>364</v>
      </c>
      <c r="U578" s="1358">
        <v>441</v>
      </c>
      <c r="V578" s="1358">
        <v>400</v>
      </c>
      <c r="W578" s="1463">
        <v>637</v>
      </c>
    </row>
    <row r="579" spans="1:23" s="50" customFormat="1" ht="20.25" customHeight="1" x14ac:dyDescent="0.15">
      <c r="A579" s="1384"/>
      <c r="B579" s="52"/>
      <c r="C579" s="1385"/>
      <c r="D579" s="404"/>
      <c r="E579" s="388" t="s">
        <v>340</v>
      </c>
      <c r="F579" s="1358">
        <v>18403</v>
      </c>
      <c r="G579" s="1358">
        <v>6229</v>
      </c>
      <c r="H579" s="1358">
        <v>1574</v>
      </c>
      <c r="I579" s="1358">
        <v>681</v>
      </c>
      <c r="J579" s="1358">
        <v>635</v>
      </c>
      <c r="K579" s="1358">
        <v>484</v>
      </c>
      <c r="L579" s="1358">
        <v>1874</v>
      </c>
      <c r="M579" s="1358">
        <v>580</v>
      </c>
      <c r="N579" s="1358">
        <v>2043</v>
      </c>
      <c r="O579" s="1358">
        <v>2260</v>
      </c>
      <c r="P579" s="1358">
        <v>385</v>
      </c>
      <c r="Q579" s="1358">
        <v>32</v>
      </c>
      <c r="R579" s="1358">
        <v>223</v>
      </c>
      <c r="S579" s="1358">
        <v>451</v>
      </c>
      <c r="T579" s="1358">
        <v>206</v>
      </c>
      <c r="U579" s="1358">
        <v>240</v>
      </c>
      <c r="V579" s="1358">
        <v>181</v>
      </c>
      <c r="W579" s="1463">
        <v>325</v>
      </c>
    </row>
    <row r="580" spans="1:23" s="50" customFormat="1" ht="20.25" customHeight="1" x14ac:dyDescent="0.15">
      <c r="A580" s="1384"/>
      <c r="B580" s="52"/>
      <c r="C580" s="1385"/>
      <c r="D580" s="411"/>
      <c r="E580" s="388" t="s">
        <v>339</v>
      </c>
      <c r="F580" s="1358">
        <v>17438</v>
      </c>
      <c r="G580" s="1358">
        <v>5915</v>
      </c>
      <c r="H580" s="1358">
        <v>1489</v>
      </c>
      <c r="I580" s="1358">
        <v>685</v>
      </c>
      <c r="J580" s="1358">
        <v>620</v>
      </c>
      <c r="K580" s="1358">
        <v>440</v>
      </c>
      <c r="L580" s="1358">
        <v>1766</v>
      </c>
      <c r="M580" s="1358">
        <v>575</v>
      </c>
      <c r="N580" s="1358">
        <v>1867</v>
      </c>
      <c r="O580" s="1358">
        <v>2166</v>
      </c>
      <c r="P580" s="1358">
        <v>373</v>
      </c>
      <c r="Q580" s="1358">
        <v>32</v>
      </c>
      <c r="R580" s="1358">
        <v>207</v>
      </c>
      <c r="S580" s="1358">
        <v>413</v>
      </c>
      <c r="T580" s="1358">
        <v>158</v>
      </c>
      <c r="U580" s="1358">
        <v>201</v>
      </c>
      <c r="V580" s="1358">
        <v>219</v>
      </c>
      <c r="W580" s="1463">
        <v>312</v>
      </c>
    </row>
    <row r="581" spans="1:23" s="50" customFormat="1" ht="20.25" customHeight="1" x14ac:dyDescent="0.15">
      <c r="A581" s="1384"/>
      <c r="B581" s="52"/>
      <c r="C581" s="432" t="s">
        <v>674</v>
      </c>
      <c r="D581" s="404" t="s">
        <v>667</v>
      </c>
      <c r="E581" s="388" t="s">
        <v>507</v>
      </c>
      <c r="F581" s="1358">
        <v>76</v>
      </c>
      <c r="G581" s="1358">
        <v>28</v>
      </c>
      <c r="H581" s="1358">
        <v>6</v>
      </c>
      <c r="I581" s="1358">
        <v>2</v>
      </c>
      <c r="J581" s="1358">
        <v>2</v>
      </c>
      <c r="K581" s="1358">
        <v>4</v>
      </c>
      <c r="L581" s="1358">
        <v>3</v>
      </c>
      <c r="M581" s="1358">
        <v>2</v>
      </c>
      <c r="N581" s="1358">
        <v>8</v>
      </c>
      <c r="O581" s="1358">
        <v>5</v>
      </c>
      <c r="P581" s="1358">
        <v>3</v>
      </c>
      <c r="Q581" s="1358">
        <v>1</v>
      </c>
      <c r="R581" s="1358">
        <v>1</v>
      </c>
      <c r="S581" s="1358">
        <v>4</v>
      </c>
      <c r="T581" s="1358">
        <v>1</v>
      </c>
      <c r="U581" s="1358">
        <v>2</v>
      </c>
      <c r="V581" s="1358">
        <v>2</v>
      </c>
      <c r="W581" s="1463">
        <v>2</v>
      </c>
    </row>
    <row r="582" spans="1:23" s="50" customFormat="1" ht="20.25" customHeight="1" x14ac:dyDescent="0.15">
      <c r="A582" s="1384"/>
      <c r="B582" s="52"/>
      <c r="C582" s="1385"/>
      <c r="D582" s="404"/>
      <c r="E582" s="388" t="s">
        <v>668</v>
      </c>
      <c r="F582" s="1358">
        <v>74</v>
      </c>
      <c r="G582" s="1358">
        <v>27</v>
      </c>
      <c r="H582" s="1358">
        <v>6</v>
      </c>
      <c r="I582" s="1358">
        <v>2</v>
      </c>
      <c r="J582" s="1358">
        <v>2</v>
      </c>
      <c r="K582" s="1358">
        <v>4</v>
      </c>
      <c r="L582" s="1358">
        <v>3</v>
      </c>
      <c r="M582" s="1358">
        <v>2</v>
      </c>
      <c r="N582" s="1358">
        <v>7</v>
      </c>
      <c r="O582" s="1358">
        <v>5</v>
      </c>
      <c r="P582" s="1358">
        <v>3</v>
      </c>
      <c r="Q582" s="1358">
        <v>1</v>
      </c>
      <c r="R582" s="1358">
        <v>1</v>
      </c>
      <c r="S582" s="1358">
        <v>4</v>
      </c>
      <c r="T582" s="1358">
        <v>1</v>
      </c>
      <c r="U582" s="1358">
        <v>2</v>
      </c>
      <c r="V582" s="1358">
        <v>2</v>
      </c>
      <c r="W582" s="1463">
        <v>2</v>
      </c>
    </row>
    <row r="583" spans="1:23" s="50" customFormat="1" ht="20.25" customHeight="1" x14ac:dyDescent="0.15">
      <c r="A583" s="1384"/>
      <c r="B583" s="52"/>
      <c r="C583" s="426"/>
      <c r="D583" s="404"/>
      <c r="E583" s="388" t="s">
        <v>669</v>
      </c>
      <c r="F583" s="1358">
        <v>2</v>
      </c>
      <c r="G583" s="1358">
        <v>1</v>
      </c>
      <c r="H583" s="1358">
        <v>0</v>
      </c>
      <c r="I583" s="1358">
        <v>0</v>
      </c>
      <c r="J583" s="1358">
        <v>0</v>
      </c>
      <c r="K583" s="1358">
        <v>0</v>
      </c>
      <c r="L583" s="1358">
        <v>0</v>
      </c>
      <c r="M583" s="1358">
        <v>0</v>
      </c>
      <c r="N583" s="1358">
        <v>1</v>
      </c>
      <c r="O583" s="1358">
        <v>0</v>
      </c>
      <c r="P583" s="1358">
        <v>0</v>
      </c>
      <c r="Q583" s="1358">
        <v>0</v>
      </c>
      <c r="R583" s="1358">
        <v>0</v>
      </c>
      <c r="S583" s="1358">
        <v>0</v>
      </c>
      <c r="T583" s="1358">
        <v>0</v>
      </c>
      <c r="U583" s="1358">
        <v>0</v>
      </c>
      <c r="V583" s="1358">
        <v>0</v>
      </c>
      <c r="W583" s="1463">
        <v>0</v>
      </c>
    </row>
    <row r="584" spans="1:23" s="50" customFormat="1" ht="20.25" customHeight="1" x14ac:dyDescent="0.15">
      <c r="A584" s="1384"/>
      <c r="B584" s="52"/>
      <c r="C584" s="426"/>
      <c r="D584" s="413" t="s">
        <v>670</v>
      </c>
      <c r="E584" s="388" t="s">
        <v>671</v>
      </c>
      <c r="F584" s="1358">
        <v>1778</v>
      </c>
      <c r="G584" s="1358">
        <v>622</v>
      </c>
      <c r="H584" s="1358">
        <v>140</v>
      </c>
      <c r="I584" s="1358">
        <v>60</v>
      </c>
      <c r="J584" s="1358">
        <v>60</v>
      </c>
      <c r="K584" s="1358">
        <v>62</v>
      </c>
      <c r="L584" s="1358">
        <v>141</v>
      </c>
      <c r="M584" s="1358">
        <v>54</v>
      </c>
      <c r="N584" s="1358">
        <v>184</v>
      </c>
      <c r="O584" s="1358">
        <v>180</v>
      </c>
      <c r="P584" s="1358">
        <v>53</v>
      </c>
      <c r="Q584" s="1358">
        <v>13</v>
      </c>
      <c r="R584" s="1358">
        <v>20</v>
      </c>
      <c r="S584" s="1358">
        <v>61</v>
      </c>
      <c r="T584" s="1358">
        <v>21</v>
      </c>
      <c r="U584" s="1358">
        <v>34</v>
      </c>
      <c r="V584" s="1358">
        <v>32</v>
      </c>
      <c r="W584" s="1463">
        <v>41</v>
      </c>
    </row>
    <row r="585" spans="1:23" s="50" customFormat="1" ht="20.25" customHeight="1" x14ac:dyDescent="0.15">
      <c r="A585" s="1384"/>
      <c r="B585" s="52"/>
      <c r="C585" s="426"/>
      <c r="D585" s="411"/>
      <c r="E585" s="388" t="s">
        <v>672</v>
      </c>
      <c r="F585" s="1358">
        <v>367</v>
      </c>
      <c r="G585" s="1358">
        <v>186</v>
      </c>
      <c r="H585" s="1358">
        <v>60</v>
      </c>
      <c r="I585" s="1358">
        <v>3</v>
      </c>
      <c r="J585" s="1358">
        <v>7</v>
      </c>
      <c r="K585" s="1358">
        <v>12</v>
      </c>
      <c r="L585" s="1358">
        <v>15</v>
      </c>
      <c r="M585" s="1358">
        <v>7</v>
      </c>
      <c r="N585" s="1358">
        <v>29</v>
      </c>
      <c r="O585" s="1358">
        <v>9</v>
      </c>
      <c r="P585" s="1358">
        <v>6</v>
      </c>
      <c r="Q585" s="1358">
        <v>1</v>
      </c>
      <c r="R585" s="1358">
        <v>4</v>
      </c>
      <c r="S585" s="1358">
        <v>12</v>
      </c>
      <c r="T585" s="1358">
        <v>0</v>
      </c>
      <c r="U585" s="1358">
        <v>6</v>
      </c>
      <c r="V585" s="1358">
        <v>4</v>
      </c>
      <c r="W585" s="1463">
        <v>6</v>
      </c>
    </row>
    <row r="586" spans="1:23" s="50" customFormat="1" ht="20.25" customHeight="1" x14ac:dyDescent="0.15">
      <c r="A586" s="1384"/>
      <c r="B586" s="52"/>
      <c r="C586" s="426"/>
      <c r="D586" s="404" t="s">
        <v>675</v>
      </c>
      <c r="E586" s="388" t="s">
        <v>291</v>
      </c>
      <c r="F586" s="1358">
        <v>19658</v>
      </c>
      <c r="G586" s="1358">
        <v>6763</v>
      </c>
      <c r="H586" s="1358">
        <v>1681</v>
      </c>
      <c r="I586" s="1358">
        <v>769</v>
      </c>
      <c r="J586" s="1358">
        <v>705</v>
      </c>
      <c r="K586" s="1358">
        <v>512</v>
      </c>
      <c r="L586" s="1358">
        <v>2049</v>
      </c>
      <c r="M586" s="1358">
        <v>608</v>
      </c>
      <c r="N586" s="1358">
        <v>2013</v>
      </c>
      <c r="O586" s="1358">
        <v>2324</v>
      </c>
      <c r="P586" s="1358">
        <v>445</v>
      </c>
      <c r="Q586" s="1358">
        <v>31</v>
      </c>
      <c r="R586" s="1358">
        <v>246</v>
      </c>
      <c r="S586" s="1358">
        <v>499</v>
      </c>
      <c r="T586" s="1358">
        <v>169</v>
      </c>
      <c r="U586" s="1358">
        <v>238</v>
      </c>
      <c r="V586" s="1358">
        <v>227</v>
      </c>
      <c r="W586" s="1463">
        <v>379</v>
      </c>
    </row>
    <row r="587" spans="1:23" s="50" customFormat="1" ht="20.25" customHeight="1" x14ac:dyDescent="0.15">
      <c r="A587" s="1384"/>
      <c r="B587" s="52"/>
      <c r="C587" s="426"/>
      <c r="D587" s="404"/>
      <c r="E587" s="388" t="s">
        <v>340</v>
      </c>
      <c r="F587" s="1358">
        <v>10085</v>
      </c>
      <c r="G587" s="1358">
        <v>3571</v>
      </c>
      <c r="H587" s="1358">
        <v>854</v>
      </c>
      <c r="I587" s="1358">
        <v>397</v>
      </c>
      <c r="J587" s="1358">
        <v>358</v>
      </c>
      <c r="K587" s="1358">
        <v>255</v>
      </c>
      <c r="L587" s="1358">
        <v>1028</v>
      </c>
      <c r="M587" s="1358">
        <v>298</v>
      </c>
      <c r="N587" s="1358">
        <v>1033</v>
      </c>
      <c r="O587" s="1358">
        <v>1156</v>
      </c>
      <c r="P587" s="1358">
        <v>214</v>
      </c>
      <c r="Q587" s="1358">
        <v>17</v>
      </c>
      <c r="R587" s="1358">
        <v>134</v>
      </c>
      <c r="S587" s="1358">
        <v>259</v>
      </c>
      <c r="T587" s="1358">
        <v>79</v>
      </c>
      <c r="U587" s="1358">
        <v>124</v>
      </c>
      <c r="V587" s="1358">
        <v>117</v>
      </c>
      <c r="W587" s="1463">
        <v>191</v>
      </c>
    </row>
    <row r="588" spans="1:23" s="50" customFormat="1" ht="20.25" customHeight="1" x14ac:dyDescent="0.15">
      <c r="A588" s="1384"/>
      <c r="B588" s="52"/>
      <c r="C588" s="379"/>
      <c r="D588" s="404"/>
      <c r="E588" s="388" t="s">
        <v>339</v>
      </c>
      <c r="F588" s="1358">
        <v>9573</v>
      </c>
      <c r="G588" s="1358">
        <v>3192</v>
      </c>
      <c r="H588" s="1358">
        <v>827</v>
      </c>
      <c r="I588" s="1358">
        <v>372</v>
      </c>
      <c r="J588" s="1358">
        <v>347</v>
      </c>
      <c r="K588" s="1358">
        <v>257</v>
      </c>
      <c r="L588" s="1358">
        <v>1021</v>
      </c>
      <c r="M588" s="1358">
        <v>310</v>
      </c>
      <c r="N588" s="1358">
        <v>980</v>
      </c>
      <c r="O588" s="1358">
        <v>1168</v>
      </c>
      <c r="P588" s="1358">
        <v>231</v>
      </c>
      <c r="Q588" s="1358">
        <v>14</v>
      </c>
      <c r="R588" s="1358">
        <v>112</v>
      </c>
      <c r="S588" s="1358">
        <v>240</v>
      </c>
      <c r="T588" s="1358">
        <v>90</v>
      </c>
      <c r="U588" s="1358">
        <v>114</v>
      </c>
      <c r="V588" s="1358">
        <v>110</v>
      </c>
      <c r="W588" s="1463">
        <v>188</v>
      </c>
    </row>
    <row r="589" spans="1:23" s="50" customFormat="1" ht="20.25" customHeight="1" x14ac:dyDescent="0.15">
      <c r="A589" s="1384"/>
      <c r="B589" s="52"/>
      <c r="C589" s="1385" t="s">
        <v>676</v>
      </c>
      <c r="D589" s="413" t="s">
        <v>667</v>
      </c>
      <c r="E589" s="388" t="s">
        <v>507</v>
      </c>
      <c r="F589" s="1358">
        <v>32</v>
      </c>
      <c r="G589" s="1358">
        <v>13</v>
      </c>
      <c r="H589" s="1358">
        <v>4</v>
      </c>
      <c r="I589" s="1358">
        <v>2</v>
      </c>
      <c r="J589" s="1358">
        <v>2</v>
      </c>
      <c r="K589" s="1358">
        <v>1</v>
      </c>
      <c r="L589" s="1358">
        <v>1</v>
      </c>
      <c r="M589" s="1358">
        <v>1</v>
      </c>
      <c r="N589" s="1358">
        <v>3</v>
      </c>
      <c r="O589" s="1358">
        <v>3</v>
      </c>
      <c r="P589" s="1358">
        <v>0</v>
      </c>
      <c r="Q589" s="1358">
        <v>0</v>
      </c>
      <c r="R589" s="1358">
        <v>0</v>
      </c>
      <c r="S589" s="1358">
        <v>1</v>
      </c>
      <c r="T589" s="1358">
        <v>0</v>
      </c>
      <c r="U589" s="1358">
        <v>0</v>
      </c>
      <c r="V589" s="1358">
        <v>0</v>
      </c>
      <c r="W589" s="1463">
        <v>1</v>
      </c>
    </row>
    <row r="590" spans="1:23" s="50" customFormat="1" ht="20.25" customHeight="1" x14ac:dyDescent="0.15">
      <c r="A590" s="1384"/>
      <c r="B590" s="52"/>
      <c r="C590" s="1385"/>
      <c r="D590" s="404"/>
      <c r="E590" s="388" t="s">
        <v>668</v>
      </c>
      <c r="F590" s="1358">
        <v>32</v>
      </c>
      <c r="G590" s="1358">
        <v>13</v>
      </c>
      <c r="H590" s="1358">
        <v>4</v>
      </c>
      <c r="I590" s="1358">
        <v>2</v>
      </c>
      <c r="J590" s="1358">
        <v>2</v>
      </c>
      <c r="K590" s="1358">
        <v>1</v>
      </c>
      <c r="L590" s="1358">
        <v>1</v>
      </c>
      <c r="M590" s="1358">
        <v>1</v>
      </c>
      <c r="N590" s="1358">
        <v>3</v>
      </c>
      <c r="O590" s="1358">
        <v>3</v>
      </c>
      <c r="P590" s="1358">
        <v>0</v>
      </c>
      <c r="Q590" s="1358">
        <v>0</v>
      </c>
      <c r="R590" s="1358">
        <v>0</v>
      </c>
      <c r="S590" s="1358">
        <v>1</v>
      </c>
      <c r="T590" s="1358">
        <v>0</v>
      </c>
      <c r="U590" s="1358">
        <v>0</v>
      </c>
      <c r="V590" s="1358">
        <v>0</v>
      </c>
      <c r="W590" s="1463">
        <v>1</v>
      </c>
    </row>
    <row r="591" spans="1:23" s="50" customFormat="1" ht="20.25" customHeight="1" x14ac:dyDescent="0.15">
      <c r="A591" s="1384"/>
      <c r="B591" s="52"/>
      <c r="C591" s="1385"/>
      <c r="D591" s="411"/>
      <c r="E591" s="388" t="s">
        <v>669</v>
      </c>
      <c r="F591" s="1358">
        <v>0</v>
      </c>
      <c r="G591" s="447">
        <v>0</v>
      </c>
      <c r="H591" s="447">
        <v>0</v>
      </c>
      <c r="I591" s="447">
        <v>0</v>
      </c>
      <c r="J591" s="447">
        <v>0</v>
      </c>
      <c r="K591" s="447">
        <v>0</v>
      </c>
      <c r="L591" s="447">
        <v>0</v>
      </c>
      <c r="M591" s="447">
        <v>0</v>
      </c>
      <c r="N591" s="447">
        <v>0</v>
      </c>
      <c r="O591" s="447">
        <v>0</v>
      </c>
      <c r="P591" s="1358">
        <v>0</v>
      </c>
      <c r="Q591" s="447">
        <v>0</v>
      </c>
      <c r="R591" s="1358">
        <v>0</v>
      </c>
      <c r="S591" s="1358">
        <v>0</v>
      </c>
      <c r="T591" s="1358">
        <v>0</v>
      </c>
      <c r="U591" s="1358">
        <v>0</v>
      </c>
      <c r="V591" s="1358">
        <v>0</v>
      </c>
      <c r="W591" s="1463">
        <v>0</v>
      </c>
    </row>
    <row r="592" spans="1:23" s="50" customFormat="1" ht="20.25" customHeight="1" x14ac:dyDescent="0.15">
      <c r="A592" s="1384"/>
      <c r="B592" s="52"/>
      <c r="C592" s="1385"/>
      <c r="D592" s="404" t="s">
        <v>670</v>
      </c>
      <c r="E592" s="388" t="s">
        <v>671</v>
      </c>
      <c r="F592" s="1358">
        <v>1628</v>
      </c>
      <c r="G592" s="1358">
        <v>734</v>
      </c>
      <c r="H592" s="1358">
        <v>139</v>
      </c>
      <c r="I592" s="1358">
        <v>114</v>
      </c>
      <c r="J592" s="1358">
        <v>86</v>
      </c>
      <c r="K592" s="1358">
        <v>34</v>
      </c>
      <c r="L592" s="1358">
        <v>64</v>
      </c>
      <c r="M592" s="1358">
        <v>51</v>
      </c>
      <c r="N592" s="1358">
        <v>178</v>
      </c>
      <c r="O592" s="1358">
        <v>152</v>
      </c>
      <c r="P592" s="1358">
        <v>0</v>
      </c>
      <c r="Q592" s="1358">
        <v>0</v>
      </c>
      <c r="R592" s="1358">
        <v>0</v>
      </c>
      <c r="S592" s="1358">
        <v>36</v>
      </c>
      <c r="T592" s="1358">
        <v>0</v>
      </c>
      <c r="U592" s="1358">
        <v>0</v>
      </c>
      <c r="V592" s="1358">
        <v>0</v>
      </c>
      <c r="W592" s="1463">
        <v>40</v>
      </c>
    </row>
    <row r="593" spans="1:23" s="50" customFormat="1" ht="20.25" customHeight="1" x14ac:dyDescent="0.15">
      <c r="A593" s="1384"/>
      <c r="B593" s="52"/>
      <c r="C593" s="1385"/>
      <c r="D593" s="404"/>
      <c r="E593" s="388" t="s">
        <v>672</v>
      </c>
      <c r="F593" s="1358">
        <v>648</v>
      </c>
      <c r="G593" s="1358">
        <v>366</v>
      </c>
      <c r="H593" s="1358">
        <v>60</v>
      </c>
      <c r="I593" s="1358">
        <v>31</v>
      </c>
      <c r="J593" s="1358">
        <v>27</v>
      </c>
      <c r="K593" s="1358">
        <v>12</v>
      </c>
      <c r="L593" s="1358">
        <v>24</v>
      </c>
      <c r="M593" s="1358">
        <v>9</v>
      </c>
      <c r="N593" s="1358">
        <v>40</v>
      </c>
      <c r="O593" s="1358">
        <v>50</v>
      </c>
      <c r="P593" s="1358">
        <v>0</v>
      </c>
      <c r="Q593" s="1358">
        <v>0</v>
      </c>
      <c r="R593" s="1358">
        <v>0</v>
      </c>
      <c r="S593" s="1358">
        <v>14</v>
      </c>
      <c r="T593" s="1358">
        <v>0</v>
      </c>
      <c r="U593" s="1358">
        <v>0</v>
      </c>
      <c r="V593" s="1358">
        <v>0</v>
      </c>
      <c r="W593" s="1463">
        <v>15</v>
      </c>
    </row>
    <row r="594" spans="1:23" s="50" customFormat="1" ht="20.25" customHeight="1" x14ac:dyDescent="0.15">
      <c r="A594" s="1384"/>
      <c r="B594" s="52"/>
      <c r="C594" s="1385"/>
      <c r="D594" s="413" t="s">
        <v>675</v>
      </c>
      <c r="E594" s="388" t="s">
        <v>291</v>
      </c>
      <c r="F594" s="1358">
        <v>20010</v>
      </c>
      <c r="G594" s="1358">
        <v>10400</v>
      </c>
      <c r="H594" s="1358">
        <v>1678</v>
      </c>
      <c r="I594" s="1358">
        <v>1164</v>
      </c>
      <c r="J594" s="1358">
        <v>679</v>
      </c>
      <c r="K594" s="1358">
        <v>275</v>
      </c>
      <c r="L594" s="1358">
        <v>852</v>
      </c>
      <c r="M594" s="1358">
        <v>675</v>
      </c>
      <c r="N594" s="1358">
        <v>2143</v>
      </c>
      <c r="O594" s="1358">
        <v>1383</v>
      </c>
      <c r="P594" s="1358">
        <v>0</v>
      </c>
      <c r="Q594" s="1358">
        <v>0</v>
      </c>
      <c r="R594" s="1358">
        <v>0</v>
      </c>
      <c r="S594" s="1358">
        <v>320</v>
      </c>
      <c r="T594" s="1358">
        <v>0</v>
      </c>
      <c r="U594" s="1358">
        <v>0</v>
      </c>
      <c r="V594" s="1358">
        <v>0</v>
      </c>
      <c r="W594" s="1463">
        <v>441</v>
      </c>
    </row>
    <row r="595" spans="1:23" s="50" customFormat="1" ht="20.25" customHeight="1" x14ac:dyDescent="0.15">
      <c r="A595" s="1384"/>
      <c r="B595" s="52"/>
      <c r="C595" s="1385"/>
      <c r="D595" s="404"/>
      <c r="E595" s="388" t="s">
        <v>340</v>
      </c>
      <c r="F595" s="1358">
        <v>10153</v>
      </c>
      <c r="G595" s="1358">
        <v>4944</v>
      </c>
      <c r="H595" s="1358">
        <v>952</v>
      </c>
      <c r="I595" s="1358">
        <v>612</v>
      </c>
      <c r="J595" s="1358">
        <v>363</v>
      </c>
      <c r="K595" s="1358">
        <v>142</v>
      </c>
      <c r="L595" s="1358">
        <v>438</v>
      </c>
      <c r="M595" s="1358">
        <v>391</v>
      </c>
      <c r="N595" s="1358">
        <v>1132</v>
      </c>
      <c r="O595" s="1358">
        <v>835</v>
      </c>
      <c r="P595" s="1358">
        <v>0</v>
      </c>
      <c r="Q595" s="1358">
        <v>0</v>
      </c>
      <c r="R595" s="1358">
        <v>0</v>
      </c>
      <c r="S595" s="1358">
        <v>179</v>
      </c>
      <c r="T595" s="1358">
        <v>0</v>
      </c>
      <c r="U595" s="1358">
        <v>0</v>
      </c>
      <c r="V595" s="1358">
        <v>0</v>
      </c>
      <c r="W595" s="1463">
        <v>165</v>
      </c>
    </row>
    <row r="596" spans="1:23" s="50" customFormat="1" ht="20.25" customHeight="1" x14ac:dyDescent="0.15">
      <c r="A596" s="1384"/>
      <c r="B596" s="52"/>
      <c r="C596" s="1385"/>
      <c r="D596" s="411"/>
      <c r="E596" s="388" t="s">
        <v>339</v>
      </c>
      <c r="F596" s="1358">
        <v>9857</v>
      </c>
      <c r="G596" s="1358">
        <v>5456</v>
      </c>
      <c r="H596" s="1358">
        <v>726</v>
      </c>
      <c r="I596" s="1358">
        <v>552</v>
      </c>
      <c r="J596" s="1358">
        <v>316</v>
      </c>
      <c r="K596" s="1358">
        <v>133</v>
      </c>
      <c r="L596" s="1358">
        <v>414</v>
      </c>
      <c r="M596" s="1358">
        <v>284</v>
      </c>
      <c r="N596" s="1358">
        <v>1011</v>
      </c>
      <c r="O596" s="1358">
        <v>548</v>
      </c>
      <c r="P596" s="1358">
        <v>0</v>
      </c>
      <c r="Q596" s="1358">
        <v>0</v>
      </c>
      <c r="R596" s="1358">
        <v>0</v>
      </c>
      <c r="S596" s="1358">
        <v>141</v>
      </c>
      <c r="T596" s="1358">
        <v>0</v>
      </c>
      <c r="U596" s="1358">
        <v>0</v>
      </c>
      <c r="V596" s="1358">
        <v>0</v>
      </c>
      <c r="W596" s="1463">
        <v>276</v>
      </c>
    </row>
    <row r="597" spans="1:23" s="50" customFormat="1" ht="20.25" customHeight="1" x14ac:dyDescent="0.15">
      <c r="A597" s="1384"/>
      <c r="B597" s="52"/>
      <c r="C597" s="432" t="s">
        <v>677</v>
      </c>
      <c r="D597" s="404" t="s">
        <v>667</v>
      </c>
      <c r="E597" s="388" t="s">
        <v>668</v>
      </c>
      <c r="F597" s="447">
        <v>9</v>
      </c>
      <c r="G597" s="447">
        <v>4</v>
      </c>
      <c r="H597" s="447">
        <v>2</v>
      </c>
      <c r="I597" s="447">
        <v>0</v>
      </c>
      <c r="J597" s="447">
        <v>0</v>
      </c>
      <c r="K597" s="447">
        <v>0</v>
      </c>
      <c r="L597" s="447">
        <v>0</v>
      </c>
      <c r="M597" s="447">
        <v>0</v>
      </c>
      <c r="N597" s="447">
        <v>1</v>
      </c>
      <c r="O597" s="447">
        <v>0</v>
      </c>
      <c r="P597" s="447">
        <v>2</v>
      </c>
      <c r="Q597" s="447">
        <v>0</v>
      </c>
      <c r="R597" s="447">
        <v>0</v>
      </c>
      <c r="S597" s="447">
        <v>0</v>
      </c>
      <c r="T597" s="447">
        <v>0</v>
      </c>
      <c r="U597" s="447">
        <v>0</v>
      </c>
      <c r="V597" s="447">
        <v>0</v>
      </c>
      <c r="W597" s="1413">
        <v>0</v>
      </c>
    </row>
    <row r="598" spans="1:23" s="50" customFormat="1" ht="20.25" customHeight="1" x14ac:dyDescent="0.15">
      <c r="A598" s="1384"/>
      <c r="B598" s="52"/>
      <c r="C598" s="426"/>
      <c r="D598" s="404"/>
      <c r="E598" s="388" t="s">
        <v>669</v>
      </c>
      <c r="F598" s="447">
        <v>3</v>
      </c>
      <c r="G598" s="447">
        <v>0</v>
      </c>
      <c r="H598" s="447">
        <v>0</v>
      </c>
      <c r="I598" s="447">
        <v>2</v>
      </c>
      <c r="J598" s="447">
        <v>0</v>
      </c>
      <c r="K598" s="447">
        <v>0</v>
      </c>
      <c r="L598" s="447">
        <v>0</v>
      </c>
      <c r="M598" s="447">
        <v>1</v>
      </c>
      <c r="N598" s="447">
        <v>0</v>
      </c>
      <c r="O598" s="447">
        <v>0</v>
      </c>
      <c r="P598" s="447">
        <v>0</v>
      </c>
      <c r="Q598" s="447">
        <v>0</v>
      </c>
      <c r="R598" s="447">
        <v>0</v>
      </c>
      <c r="S598" s="447">
        <v>0</v>
      </c>
      <c r="T598" s="447">
        <v>0</v>
      </c>
      <c r="U598" s="447">
        <v>0</v>
      </c>
      <c r="V598" s="447">
        <v>0</v>
      </c>
      <c r="W598" s="1413">
        <v>0</v>
      </c>
    </row>
    <row r="599" spans="1:23" s="50" customFormat="1" ht="20.25" customHeight="1" x14ac:dyDescent="0.15">
      <c r="A599" s="1384"/>
      <c r="B599" s="52"/>
      <c r="C599" s="426"/>
      <c r="D599" s="413" t="s">
        <v>670</v>
      </c>
      <c r="E599" s="388" t="s">
        <v>671</v>
      </c>
      <c r="F599" s="447">
        <v>1053</v>
      </c>
      <c r="G599" s="447">
        <v>456</v>
      </c>
      <c r="H599" s="447">
        <v>34</v>
      </c>
      <c r="I599" s="447">
        <v>29</v>
      </c>
      <c r="J599" s="447">
        <v>0</v>
      </c>
      <c r="K599" s="447">
        <v>0</v>
      </c>
      <c r="L599" s="447">
        <v>0</v>
      </c>
      <c r="M599" s="447">
        <v>12</v>
      </c>
      <c r="N599" s="447">
        <v>61</v>
      </c>
      <c r="O599" s="447">
        <v>0</v>
      </c>
      <c r="P599" s="447">
        <v>461</v>
      </c>
      <c r="Q599" s="447">
        <v>0</v>
      </c>
      <c r="R599" s="447">
        <v>0</v>
      </c>
      <c r="S599" s="447">
        <v>0</v>
      </c>
      <c r="T599" s="447">
        <v>0</v>
      </c>
      <c r="U599" s="447">
        <v>0</v>
      </c>
      <c r="V599" s="447">
        <v>0</v>
      </c>
      <c r="W599" s="1413">
        <v>0</v>
      </c>
    </row>
    <row r="600" spans="1:23" s="50" customFormat="1" ht="20.25" customHeight="1" x14ac:dyDescent="0.15">
      <c r="A600" s="1384"/>
      <c r="B600" s="52"/>
      <c r="C600" s="426"/>
      <c r="D600" s="411"/>
      <c r="E600" s="388" t="s">
        <v>672</v>
      </c>
      <c r="F600" s="447">
        <v>601</v>
      </c>
      <c r="G600" s="447">
        <v>377</v>
      </c>
      <c r="H600" s="447">
        <v>38</v>
      </c>
      <c r="I600" s="447">
        <v>0</v>
      </c>
      <c r="J600" s="447">
        <v>0</v>
      </c>
      <c r="K600" s="447">
        <v>0</v>
      </c>
      <c r="L600" s="447">
        <v>0</v>
      </c>
      <c r="M600" s="447">
        <v>0</v>
      </c>
      <c r="N600" s="447">
        <v>72</v>
      </c>
      <c r="O600" s="447">
        <v>0</v>
      </c>
      <c r="P600" s="447">
        <v>114</v>
      </c>
      <c r="Q600" s="447">
        <v>0</v>
      </c>
      <c r="R600" s="447">
        <v>0</v>
      </c>
      <c r="S600" s="447">
        <v>0</v>
      </c>
      <c r="T600" s="447">
        <v>0</v>
      </c>
      <c r="U600" s="447">
        <v>0</v>
      </c>
      <c r="V600" s="447">
        <v>0</v>
      </c>
      <c r="W600" s="1413">
        <v>0</v>
      </c>
    </row>
    <row r="601" spans="1:23" s="50" customFormat="1" ht="20.25" customHeight="1" x14ac:dyDescent="0.15">
      <c r="A601" s="1384"/>
      <c r="B601" s="52"/>
      <c r="C601" s="426"/>
      <c r="D601" s="404" t="s">
        <v>678</v>
      </c>
      <c r="E601" s="388" t="s">
        <v>291</v>
      </c>
      <c r="F601" s="447">
        <v>11330</v>
      </c>
      <c r="G601" s="447">
        <v>6705</v>
      </c>
      <c r="H601" s="447">
        <v>358</v>
      </c>
      <c r="I601" s="447">
        <v>284</v>
      </c>
      <c r="J601" s="447">
        <v>0</v>
      </c>
      <c r="K601" s="447">
        <v>0</v>
      </c>
      <c r="L601" s="447">
        <v>0</v>
      </c>
      <c r="M601" s="447">
        <v>93</v>
      </c>
      <c r="N601" s="447">
        <v>1019</v>
      </c>
      <c r="O601" s="447">
        <v>0</v>
      </c>
      <c r="P601" s="447">
        <v>2871</v>
      </c>
      <c r="Q601" s="447">
        <v>0</v>
      </c>
      <c r="R601" s="447">
        <v>0</v>
      </c>
      <c r="S601" s="447">
        <v>0</v>
      </c>
      <c r="T601" s="447">
        <v>0</v>
      </c>
      <c r="U601" s="447">
        <v>0</v>
      </c>
      <c r="V601" s="447">
        <v>0</v>
      </c>
      <c r="W601" s="1413">
        <v>0</v>
      </c>
    </row>
    <row r="602" spans="1:23" s="50" customFormat="1" ht="20.25" customHeight="1" x14ac:dyDescent="0.15">
      <c r="A602" s="1384"/>
      <c r="B602" s="52"/>
      <c r="C602" s="426"/>
      <c r="D602" s="404"/>
      <c r="E602" s="388" t="s">
        <v>340</v>
      </c>
      <c r="F602" s="447">
        <v>6771</v>
      </c>
      <c r="G602" s="447">
        <v>4750</v>
      </c>
      <c r="H602" s="447">
        <v>121</v>
      </c>
      <c r="I602" s="447">
        <v>210</v>
      </c>
      <c r="J602" s="447">
        <v>0</v>
      </c>
      <c r="K602" s="447">
        <v>0</v>
      </c>
      <c r="L602" s="447">
        <v>0</v>
      </c>
      <c r="M602" s="447">
        <v>41</v>
      </c>
      <c r="N602" s="447">
        <v>300</v>
      </c>
      <c r="O602" s="447">
        <v>0</v>
      </c>
      <c r="P602" s="447">
        <v>1349</v>
      </c>
      <c r="Q602" s="447">
        <v>0</v>
      </c>
      <c r="R602" s="447">
        <v>0</v>
      </c>
      <c r="S602" s="447">
        <v>0</v>
      </c>
      <c r="T602" s="447">
        <v>0</v>
      </c>
      <c r="U602" s="447">
        <v>0</v>
      </c>
      <c r="V602" s="447">
        <v>0</v>
      </c>
      <c r="W602" s="1413">
        <v>0</v>
      </c>
    </row>
    <row r="603" spans="1:23" s="50" customFormat="1" ht="20.25" customHeight="1" x14ac:dyDescent="0.15">
      <c r="A603" s="1384"/>
      <c r="B603" s="52"/>
      <c r="C603" s="379"/>
      <c r="D603" s="411"/>
      <c r="E603" s="388" t="s">
        <v>339</v>
      </c>
      <c r="F603" s="447">
        <v>4559</v>
      </c>
      <c r="G603" s="447">
        <v>1955</v>
      </c>
      <c r="H603" s="447">
        <v>237</v>
      </c>
      <c r="I603" s="447">
        <v>74</v>
      </c>
      <c r="J603" s="447">
        <v>0</v>
      </c>
      <c r="K603" s="447">
        <v>0</v>
      </c>
      <c r="L603" s="447">
        <v>0</v>
      </c>
      <c r="M603" s="447">
        <v>52</v>
      </c>
      <c r="N603" s="447">
        <v>719</v>
      </c>
      <c r="O603" s="447">
        <v>0</v>
      </c>
      <c r="P603" s="447">
        <v>1522</v>
      </c>
      <c r="Q603" s="447">
        <v>0</v>
      </c>
      <c r="R603" s="447">
        <v>0</v>
      </c>
      <c r="S603" s="447">
        <v>0</v>
      </c>
      <c r="T603" s="447">
        <v>0</v>
      </c>
      <c r="U603" s="447">
        <v>0</v>
      </c>
      <c r="V603" s="447">
        <v>0</v>
      </c>
      <c r="W603" s="1413">
        <v>0</v>
      </c>
    </row>
    <row r="604" spans="1:23" s="50" customFormat="1" ht="20.25" customHeight="1" x14ac:dyDescent="0.15">
      <c r="A604" s="1384"/>
      <c r="B604" s="52"/>
      <c r="C604" s="426" t="s">
        <v>679</v>
      </c>
      <c r="D604" s="404" t="s">
        <v>667</v>
      </c>
      <c r="E604" s="388" t="s">
        <v>680</v>
      </c>
      <c r="F604" s="447">
        <v>1</v>
      </c>
      <c r="G604" s="447">
        <v>0</v>
      </c>
      <c r="H604" s="1325">
        <v>0</v>
      </c>
      <c r="I604" s="1325">
        <v>0</v>
      </c>
      <c r="J604" s="1325">
        <v>0</v>
      </c>
      <c r="K604" s="1325">
        <v>0</v>
      </c>
      <c r="L604" s="1325">
        <v>1</v>
      </c>
      <c r="M604" s="1325">
        <v>0</v>
      </c>
      <c r="N604" s="1325">
        <v>0</v>
      </c>
      <c r="O604" s="1325">
        <v>0</v>
      </c>
      <c r="P604" s="1325">
        <v>0</v>
      </c>
      <c r="Q604" s="1325">
        <v>0</v>
      </c>
      <c r="R604" s="1325">
        <v>0</v>
      </c>
      <c r="S604" s="1325">
        <v>0</v>
      </c>
      <c r="T604" s="1325">
        <v>0</v>
      </c>
      <c r="U604" s="1325">
        <v>0</v>
      </c>
      <c r="V604" s="1325">
        <v>0</v>
      </c>
      <c r="W604" s="1464">
        <v>0</v>
      </c>
    </row>
    <row r="605" spans="1:23" s="50" customFormat="1" ht="20.25" customHeight="1" x14ac:dyDescent="0.15">
      <c r="A605" s="1384"/>
      <c r="B605" s="52"/>
      <c r="C605" s="426"/>
      <c r="D605" s="404"/>
      <c r="E605" s="388" t="s">
        <v>681</v>
      </c>
      <c r="F605" s="447">
        <v>0</v>
      </c>
      <c r="G605" s="447">
        <v>0</v>
      </c>
      <c r="H605" s="1325">
        <v>0</v>
      </c>
      <c r="I605" s="1325">
        <v>0</v>
      </c>
      <c r="J605" s="1325">
        <v>0</v>
      </c>
      <c r="K605" s="1325">
        <v>0</v>
      </c>
      <c r="L605" s="1325">
        <v>0</v>
      </c>
      <c r="M605" s="1325">
        <v>0</v>
      </c>
      <c r="N605" s="1325">
        <v>0</v>
      </c>
      <c r="O605" s="1325">
        <v>0</v>
      </c>
      <c r="P605" s="1325">
        <v>0</v>
      </c>
      <c r="Q605" s="1325">
        <v>0</v>
      </c>
      <c r="R605" s="1325">
        <v>0</v>
      </c>
      <c r="S605" s="1325">
        <v>0</v>
      </c>
      <c r="T605" s="1325">
        <v>0</v>
      </c>
      <c r="U605" s="1325">
        <v>0</v>
      </c>
      <c r="V605" s="1325">
        <v>0</v>
      </c>
      <c r="W605" s="1464">
        <v>0</v>
      </c>
    </row>
    <row r="606" spans="1:23" s="50" customFormat="1" ht="20.25" customHeight="1" x14ac:dyDescent="0.15">
      <c r="A606" s="1384"/>
      <c r="B606" s="52"/>
      <c r="C606" s="417"/>
      <c r="D606" s="413" t="s">
        <v>670</v>
      </c>
      <c r="E606" s="388" t="s">
        <v>682</v>
      </c>
      <c r="F606" s="447">
        <v>74</v>
      </c>
      <c r="G606" s="447">
        <v>0</v>
      </c>
      <c r="H606" s="447">
        <v>0</v>
      </c>
      <c r="I606" s="447">
        <v>0</v>
      </c>
      <c r="J606" s="447">
        <v>0</v>
      </c>
      <c r="K606" s="447">
        <v>0</v>
      </c>
      <c r="L606" s="447">
        <v>74</v>
      </c>
      <c r="M606" s="447">
        <v>0</v>
      </c>
      <c r="N606" s="447">
        <v>0</v>
      </c>
      <c r="O606" s="447">
        <v>0</v>
      </c>
      <c r="P606" s="447">
        <v>0</v>
      </c>
      <c r="Q606" s="447">
        <v>0</v>
      </c>
      <c r="R606" s="447">
        <v>0</v>
      </c>
      <c r="S606" s="447">
        <v>0</v>
      </c>
      <c r="T606" s="447">
        <v>0</v>
      </c>
      <c r="U606" s="447">
        <v>0</v>
      </c>
      <c r="V606" s="447">
        <v>0</v>
      </c>
      <c r="W606" s="1413">
        <v>0</v>
      </c>
    </row>
    <row r="607" spans="1:23" s="50" customFormat="1" ht="20.25" customHeight="1" x14ac:dyDescent="0.15">
      <c r="A607" s="1384"/>
      <c r="B607" s="52"/>
      <c r="C607" s="426"/>
      <c r="D607" s="411"/>
      <c r="E607" s="388" t="s">
        <v>683</v>
      </c>
      <c r="F607" s="447">
        <v>45</v>
      </c>
      <c r="G607" s="447">
        <v>0</v>
      </c>
      <c r="H607" s="447">
        <v>0</v>
      </c>
      <c r="I607" s="447">
        <v>0</v>
      </c>
      <c r="J607" s="447">
        <v>0</v>
      </c>
      <c r="K607" s="447">
        <v>0</v>
      </c>
      <c r="L607" s="447">
        <v>45</v>
      </c>
      <c r="M607" s="447">
        <v>0</v>
      </c>
      <c r="N607" s="447">
        <v>0</v>
      </c>
      <c r="O607" s="447">
        <v>0</v>
      </c>
      <c r="P607" s="447">
        <v>0</v>
      </c>
      <c r="Q607" s="447">
        <v>0</v>
      </c>
      <c r="R607" s="447">
        <v>0</v>
      </c>
      <c r="S607" s="447">
        <v>0</v>
      </c>
      <c r="T607" s="447">
        <v>0</v>
      </c>
      <c r="U607" s="447">
        <v>0</v>
      </c>
      <c r="V607" s="447">
        <v>0</v>
      </c>
      <c r="W607" s="1413">
        <v>0</v>
      </c>
    </row>
    <row r="608" spans="1:23" s="50" customFormat="1" ht="20.25" customHeight="1" x14ac:dyDescent="0.15">
      <c r="A608" s="1384"/>
      <c r="B608" s="52"/>
      <c r="C608" s="426"/>
      <c r="D608" s="404" t="s">
        <v>678</v>
      </c>
      <c r="E608" s="388" t="s">
        <v>379</v>
      </c>
      <c r="F608" s="447">
        <v>991</v>
      </c>
      <c r="G608" s="447">
        <v>0</v>
      </c>
      <c r="H608" s="447">
        <v>0</v>
      </c>
      <c r="I608" s="447">
        <v>0</v>
      </c>
      <c r="J608" s="447">
        <v>0</v>
      </c>
      <c r="K608" s="447">
        <v>0</v>
      </c>
      <c r="L608" s="447">
        <v>991</v>
      </c>
      <c r="M608" s="447">
        <v>0</v>
      </c>
      <c r="N608" s="447">
        <v>0</v>
      </c>
      <c r="O608" s="447">
        <v>0</v>
      </c>
      <c r="P608" s="447">
        <v>0</v>
      </c>
      <c r="Q608" s="447">
        <v>0</v>
      </c>
      <c r="R608" s="447">
        <v>0</v>
      </c>
      <c r="S608" s="447">
        <v>0</v>
      </c>
      <c r="T608" s="447">
        <v>0</v>
      </c>
      <c r="U608" s="447">
        <v>0</v>
      </c>
      <c r="V608" s="447">
        <v>0</v>
      </c>
      <c r="W608" s="1413">
        <v>0</v>
      </c>
    </row>
    <row r="609" spans="1:23" s="50" customFormat="1" ht="20.25" customHeight="1" x14ac:dyDescent="0.15">
      <c r="A609" s="1384"/>
      <c r="B609" s="52"/>
      <c r="C609" s="426"/>
      <c r="D609" s="404"/>
      <c r="E609" s="388" t="s">
        <v>684</v>
      </c>
      <c r="F609" s="447">
        <v>754</v>
      </c>
      <c r="G609" s="447">
        <v>0</v>
      </c>
      <c r="H609" s="447">
        <v>0</v>
      </c>
      <c r="I609" s="447">
        <v>0</v>
      </c>
      <c r="J609" s="447">
        <v>0</v>
      </c>
      <c r="K609" s="447">
        <v>0</v>
      </c>
      <c r="L609" s="447">
        <v>754</v>
      </c>
      <c r="M609" s="447">
        <v>0</v>
      </c>
      <c r="N609" s="447">
        <v>0</v>
      </c>
      <c r="O609" s="447">
        <v>0</v>
      </c>
      <c r="P609" s="447">
        <v>0</v>
      </c>
      <c r="Q609" s="447">
        <v>0</v>
      </c>
      <c r="R609" s="447">
        <v>0</v>
      </c>
      <c r="S609" s="447">
        <v>0</v>
      </c>
      <c r="T609" s="447">
        <v>0</v>
      </c>
      <c r="U609" s="447">
        <v>0</v>
      </c>
      <c r="V609" s="447">
        <v>0</v>
      </c>
      <c r="W609" s="1413">
        <v>0</v>
      </c>
    </row>
    <row r="610" spans="1:23" s="50" customFormat="1" ht="20.25" customHeight="1" x14ac:dyDescent="0.15">
      <c r="A610" s="1384"/>
      <c r="B610" s="52"/>
      <c r="C610" s="417"/>
      <c r="D610" s="411"/>
      <c r="E610" s="388" t="s">
        <v>685</v>
      </c>
      <c r="F610" s="447">
        <v>237</v>
      </c>
      <c r="G610" s="447">
        <v>0</v>
      </c>
      <c r="H610" s="447">
        <v>0</v>
      </c>
      <c r="I610" s="447">
        <v>0</v>
      </c>
      <c r="J610" s="447">
        <v>0</v>
      </c>
      <c r="K610" s="447">
        <v>0</v>
      </c>
      <c r="L610" s="447">
        <v>237</v>
      </c>
      <c r="M610" s="447">
        <v>0</v>
      </c>
      <c r="N610" s="447">
        <v>0</v>
      </c>
      <c r="O610" s="447">
        <v>0</v>
      </c>
      <c r="P610" s="447">
        <v>0</v>
      </c>
      <c r="Q610" s="447">
        <v>0</v>
      </c>
      <c r="R610" s="447">
        <v>0</v>
      </c>
      <c r="S610" s="447">
        <v>0</v>
      </c>
      <c r="T610" s="447">
        <v>0</v>
      </c>
      <c r="U610" s="447">
        <v>0</v>
      </c>
      <c r="V610" s="447">
        <v>0</v>
      </c>
      <c r="W610" s="1413">
        <v>0</v>
      </c>
    </row>
    <row r="611" spans="1:23" s="50" customFormat="1" ht="20.25" customHeight="1" x14ac:dyDescent="0.15">
      <c r="A611" s="1384"/>
      <c r="B611" s="52"/>
      <c r="C611" s="432" t="s">
        <v>686</v>
      </c>
      <c r="D611" s="413" t="s">
        <v>667</v>
      </c>
      <c r="E611" s="388" t="s">
        <v>507</v>
      </c>
      <c r="F611" s="1358">
        <v>12</v>
      </c>
      <c r="G611" s="1358">
        <v>7</v>
      </c>
      <c r="H611" s="1358">
        <v>0</v>
      </c>
      <c r="I611" s="1358">
        <v>1</v>
      </c>
      <c r="J611" s="1358">
        <v>0</v>
      </c>
      <c r="K611" s="1358">
        <v>1</v>
      </c>
      <c r="L611" s="1358">
        <v>0</v>
      </c>
      <c r="M611" s="1358">
        <v>0</v>
      </c>
      <c r="N611" s="1358">
        <v>1</v>
      </c>
      <c r="O611" s="1358">
        <v>1</v>
      </c>
      <c r="P611" s="1358">
        <v>0</v>
      </c>
      <c r="Q611" s="1358">
        <v>0</v>
      </c>
      <c r="R611" s="1358">
        <v>0</v>
      </c>
      <c r="S611" s="1358">
        <v>0</v>
      </c>
      <c r="T611" s="1358">
        <v>1</v>
      </c>
      <c r="U611" s="1358">
        <v>0</v>
      </c>
      <c r="V611" s="1358">
        <v>0</v>
      </c>
      <c r="W611" s="1463">
        <v>0</v>
      </c>
    </row>
    <row r="612" spans="1:23" s="50" customFormat="1" ht="20.25" customHeight="1" x14ac:dyDescent="0.15">
      <c r="A612" s="1384"/>
      <c r="B612" s="105"/>
      <c r="C612" s="426"/>
      <c r="D612" s="404"/>
      <c r="E612" s="388" t="s">
        <v>668</v>
      </c>
      <c r="F612" s="1358">
        <v>12</v>
      </c>
      <c r="G612" s="1358">
        <v>7</v>
      </c>
      <c r="H612" s="1358">
        <v>0</v>
      </c>
      <c r="I612" s="1358">
        <v>1</v>
      </c>
      <c r="J612" s="1358">
        <v>0</v>
      </c>
      <c r="K612" s="1358">
        <v>1</v>
      </c>
      <c r="L612" s="1358">
        <v>0</v>
      </c>
      <c r="M612" s="1358">
        <v>0</v>
      </c>
      <c r="N612" s="1358">
        <v>1</v>
      </c>
      <c r="O612" s="1358">
        <v>1</v>
      </c>
      <c r="P612" s="1358">
        <v>0</v>
      </c>
      <c r="Q612" s="1358">
        <v>0</v>
      </c>
      <c r="R612" s="1358">
        <v>0</v>
      </c>
      <c r="S612" s="1358">
        <v>0</v>
      </c>
      <c r="T612" s="1358">
        <v>1</v>
      </c>
      <c r="U612" s="1358">
        <v>0</v>
      </c>
      <c r="V612" s="1358">
        <v>0</v>
      </c>
      <c r="W612" s="1463">
        <v>0</v>
      </c>
    </row>
    <row r="613" spans="1:23" s="50" customFormat="1" ht="20.25" customHeight="1" x14ac:dyDescent="0.15">
      <c r="A613" s="1384"/>
      <c r="B613" s="52"/>
      <c r="C613" s="426"/>
      <c r="D613" s="404"/>
      <c r="E613" s="388" t="s">
        <v>669</v>
      </c>
      <c r="F613" s="1358">
        <v>0</v>
      </c>
      <c r="G613" s="1358">
        <v>0</v>
      </c>
      <c r="H613" s="1358">
        <v>0</v>
      </c>
      <c r="I613" s="1358">
        <v>0</v>
      </c>
      <c r="J613" s="1358">
        <v>0</v>
      </c>
      <c r="K613" s="1358">
        <v>0</v>
      </c>
      <c r="L613" s="1358">
        <v>0</v>
      </c>
      <c r="M613" s="1358">
        <v>0</v>
      </c>
      <c r="N613" s="1358">
        <v>0</v>
      </c>
      <c r="O613" s="1358">
        <v>0</v>
      </c>
      <c r="P613" s="1358">
        <v>0</v>
      </c>
      <c r="Q613" s="1358">
        <v>0</v>
      </c>
      <c r="R613" s="1358">
        <v>0</v>
      </c>
      <c r="S613" s="1358">
        <v>0</v>
      </c>
      <c r="T613" s="1358">
        <v>0</v>
      </c>
      <c r="U613" s="1358">
        <v>0</v>
      </c>
      <c r="V613" s="1358">
        <v>0</v>
      </c>
      <c r="W613" s="1463">
        <v>0</v>
      </c>
    </row>
    <row r="614" spans="1:23" s="50" customFormat="1" ht="20.25" customHeight="1" x14ac:dyDescent="0.15">
      <c r="A614" s="1384"/>
      <c r="B614" s="52"/>
      <c r="C614" s="426"/>
      <c r="D614" s="413" t="s">
        <v>670</v>
      </c>
      <c r="E614" s="388" t="s">
        <v>671</v>
      </c>
      <c r="F614" s="1358">
        <v>758</v>
      </c>
      <c r="G614" s="447">
        <v>342</v>
      </c>
      <c r="H614" s="1358">
        <v>0</v>
      </c>
      <c r="I614" s="447">
        <v>62</v>
      </c>
      <c r="J614" s="1358">
        <v>0</v>
      </c>
      <c r="K614" s="447">
        <v>56</v>
      </c>
      <c r="L614" s="1358">
        <v>0</v>
      </c>
      <c r="M614" s="1358">
        <v>0</v>
      </c>
      <c r="N614" s="447">
        <v>84</v>
      </c>
      <c r="O614" s="447">
        <v>128</v>
      </c>
      <c r="P614" s="1358">
        <v>0</v>
      </c>
      <c r="Q614" s="1358">
        <v>0</v>
      </c>
      <c r="R614" s="1358">
        <v>0</v>
      </c>
      <c r="S614" s="1358">
        <v>0</v>
      </c>
      <c r="T614" s="447">
        <v>86</v>
      </c>
      <c r="U614" s="1358">
        <v>0</v>
      </c>
      <c r="V614" s="1358">
        <v>0</v>
      </c>
      <c r="W614" s="1463">
        <v>0</v>
      </c>
    </row>
    <row r="615" spans="1:23" s="50" customFormat="1" ht="20.25" customHeight="1" x14ac:dyDescent="0.15">
      <c r="A615" s="1384"/>
      <c r="B615" s="52"/>
      <c r="C615" s="426"/>
      <c r="D615" s="411"/>
      <c r="E615" s="388" t="s">
        <v>672</v>
      </c>
      <c r="F615" s="1358">
        <v>78</v>
      </c>
      <c r="G615" s="447">
        <v>49</v>
      </c>
      <c r="H615" s="1359">
        <v>0</v>
      </c>
      <c r="I615" s="447">
        <v>6</v>
      </c>
      <c r="J615" s="1359">
        <v>0</v>
      </c>
      <c r="K615" s="447">
        <v>2</v>
      </c>
      <c r="L615" s="1359">
        <v>0</v>
      </c>
      <c r="M615" s="1359">
        <v>0</v>
      </c>
      <c r="N615" s="447">
        <v>8</v>
      </c>
      <c r="O615" s="447">
        <v>8</v>
      </c>
      <c r="P615" s="1359">
        <v>0</v>
      </c>
      <c r="Q615" s="1359">
        <v>0</v>
      </c>
      <c r="R615" s="1359">
        <v>0</v>
      </c>
      <c r="S615" s="1359">
        <v>0</v>
      </c>
      <c r="T615" s="447">
        <v>5</v>
      </c>
      <c r="U615" s="1359">
        <v>0</v>
      </c>
      <c r="V615" s="1359">
        <v>0</v>
      </c>
      <c r="W615" s="1465">
        <v>0</v>
      </c>
    </row>
    <row r="616" spans="1:23" s="50" customFormat="1" ht="20.25" customHeight="1" x14ac:dyDescent="0.15">
      <c r="A616" s="1384"/>
      <c r="B616" s="52"/>
      <c r="C616" s="426"/>
      <c r="D616" s="404" t="s">
        <v>675</v>
      </c>
      <c r="E616" s="388" t="s">
        <v>291</v>
      </c>
      <c r="F616" s="1358">
        <v>1029</v>
      </c>
      <c r="G616" s="1358">
        <v>351</v>
      </c>
      <c r="H616" s="1358">
        <v>0</v>
      </c>
      <c r="I616" s="1358">
        <v>85</v>
      </c>
      <c r="J616" s="1358">
        <v>0</v>
      </c>
      <c r="K616" s="1358">
        <v>57</v>
      </c>
      <c r="L616" s="1358">
        <v>0</v>
      </c>
      <c r="M616" s="1358">
        <v>0</v>
      </c>
      <c r="N616" s="1358">
        <v>145</v>
      </c>
      <c r="O616" s="1358">
        <v>256</v>
      </c>
      <c r="P616" s="1358">
        <v>0</v>
      </c>
      <c r="Q616" s="1358">
        <v>0</v>
      </c>
      <c r="R616" s="1358">
        <v>0</v>
      </c>
      <c r="S616" s="1358">
        <v>0</v>
      </c>
      <c r="T616" s="1358">
        <v>135</v>
      </c>
      <c r="U616" s="1358">
        <v>0</v>
      </c>
      <c r="V616" s="1358">
        <v>0</v>
      </c>
      <c r="W616" s="1463">
        <v>0</v>
      </c>
    </row>
    <row r="617" spans="1:23" s="50" customFormat="1" ht="20.25" customHeight="1" x14ac:dyDescent="0.15">
      <c r="A617" s="1384"/>
      <c r="B617" s="52"/>
      <c r="C617" s="426"/>
      <c r="D617" s="404"/>
      <c r="E617" s="388" t="s">
        <v>340</v>
      </c>
      <c r="F617" s="1358">
        <v>664</v>
      </c>
      <c r="G617" s="1360">
        <v>210</v>
      </c>
      <c r="H617" s="1358">
        <v>0</v>
      </c>
      <c r="I617" s="447">
        <v>58</v>
      </c>
      <c r="J617" s="1358">
        <v>0</v>
      </c>
      <c r="K617" s="447">
        <v>34</v>
      </c>
      <c r="L617" s="1358">
        <v>0</v>
      </c>
      <c r="M617" s="1358">
        <v>0</v>
      </c>
      <c r="N617" s="447">
        <v>92</v>
      </c>
      <c r="O617" s="447">
        <v>170</v>
      </c>
      <c r="P617" s="1358">
        <v>0</v>
      </c>
      <c r="Q617" s="1358">
        <v>0</v>
      </c>
      <c r="R617" s="1358">
        <v>0</v>
      </c>
      <c r="S617" s="1358">
        <v>0</v>
      </c>
      <c r="T617" s="447">
        <v>100</v>
      </c>
      <c r="U617" s="1358">
        <v>0</v>
      </c>
      <c r="V617" s="1358">
        <v>0</v>
      </c>
      <c r="W617" s="1463">
        <v>0</v>
      </c>
    </row>
    <row r="618" spans="1:23" s="50" customFormat="1" ht="20.25" customHeight="1" x14ac:dyDescent="0.15">
      <c r="A618" s="1384"/>
      <c r="B618" s="52"/>
      <c r="C618" s="379"/>
      <c r="D618" s="411"/>
      <c r="E618" s="388" t="s">
        <v>339</v>
      </c>
      <c r="F618" s="1358">
        <v>365</v>
      </c>
      <c r="G618" s="1360">
        <v>141</v>
      </c>
      <c r="H618" s="1358">
        <v>0</v>
      </c>
      <c r="I618" s="447">
        <v>27</v>
      </c>
      <c r="J618" s="1358">
        <v>0</v>
      </c>
      <c r="K618" s="447">
        <v>23</v>
      </c>
      <c r="L618" s="1358">
        <v>0</v>
      </c>
      <c r="M618" s="1358">
        <v>0</v>
      </c>
      <c r="N618" s="447">
        <v>53</v>
      </c>
      <c r="O618" s="447">
        <v>86</v>
      </c>
      <c r="P618" s="1358">
        <v>0</v>
      </c>
      <c r="Q618" s="1358">
        <v>0</v>
      </c>
      <c r="R618" s="1358">
        <v>0</v>
      </c>
      <c r="S618" s="1358">
        <v>0</v>
      </c>
      <c r="T618" s="447">
        <v>35</v>
      </c>
      <c r="U618" s="1358">
        <v>0</v>
      </c>
      <c r="V618" s="1358">
        <v>0</v>
      </c>
      <c r="W618" s="1463">
        <v>0</v>
      </c>
    </row>
    <row r="619" spans="1:23" s="50" customFormat="1" ht="20.25" customHeight="1" x14ac:dyDescent="0.15">
      <c r="A619" s="1384"/>
      <c r="B619" s="52"/>
      <c r="C619" s="1385" t="s">
        <v>687</v>
      </c>
      <c r="D619" s="404" t="s">
        <v>688</v>
      </c>
      <c r="E619" s="388" t="s">
        <v>507</v>
      </c>
      <c r="F619" s="1358">
        <v>58</v>
      </c>
      <c r="G619" s="1358">
        <v>21</v>
      </c>
      <c r="H619" s="1358">
        <v>3</v>
      </c>
      <c r="I619" s="1358">
        <v>0</v>
      </c>
      <c r="J619" s="1358">
        <v>6</v>
      </c>
      <c r="K619" s="1358">
        <v>1</v>
      </c>
      <c r="L619" s="1358">
        <v>4</v>
      </c>
      <c r="M619" s="1358">
        <v>0</v>
      </c>
      <c r="N619" s="1358">
        <v>10</v>
      </c>
      <c r="O619" s="1358">
        <v>12</v>
      </c>
      <c r="P619" s="1358">
        <v>1</v>
      </c>
      <c r="Q619" s="1358">
        <v>0</v>
      </c>
      <c r="R619" s="1358">
        <v>0</v>
      </c>
      <c r="S619" s="1358">
        <v>0</v>
      </c>
      <c r="T619" s="1358">
        <v>0</v>
      </c>
      <c r="U619" s="1358">
        <v>0</v>
      </c>
      <c r="V619" s="1358">
        <v>0</v>
      </c>
      <c r="W619" s="1463">
        <v>0</v>
      </c>
    </row>
    <row r="620" spans="1:23" s="50" customFormat="1" ht="20.25" customHeight="1" x14ac:dyDescent="0.15">
      <c r="A620" s="1384"/>
      <c r="B620" s="52"/>
      <c r="C620" s="1385"/>
      <c r="D620" s="404"/>
      <c r="E620" s="388" t="s">
        <v>689</v>
      </c>
      <c r="F620" s="1358">
        <v>58</v>
      </c>
      <c r="G620" s="1358">
        <v>21</v>
      </c>
      <c r="H620" s="1358">
        <v>3</v>
      </c>
      <c r="I620" s="1358">
        <v>0</v>
      </c>
      <c r="J620" s="1358">
        <v>6</v>
      </c>
      <c r="K620" s="1358">
        <v>1</v>
      </c>
      <c r="L620" s="1358">
        <v>4</v>
      </c>
      <c r="M620" s="1358">
        <v>0</v>
      </c>
      <c r="N620" s="1358">
        <v>10</v>
      </c>
      <c r="O620" s="1358">
        <v>12</v>
      </c>
      <c r="P620" s="1358">
        <v>1</v>
      </c>
      <c r="Q620" s="1358">
        <v>0</v>
      </c>
      <c r="R620" s="1358">
        <v>0</v>
      </c>
      <c r="S620" s="1358">
        <v>0</v>
      </c>
      <c r="T620" s="1358">
        <v>0</v>
      </c>
      <c r="U620" s="1358">
        <v>0</v>
      </c>
      <c r="V620" s="1358">
        <v>0</v>
      </c>
      <c r="W620" s="1463">
        <v>0</v>
      </c>
    </row>
    <row r="621" spans="1:23" s="50" customFormat="1" ht="20.25" customHeight="1" x14ac:dyDescent="0.15">
      <c r="A621" s="1384"/>
      <c r="B621" s="52"/>
      <c r="C621" s="1385"/>
      <c r="D621" s="404"/>
      <c r="E621" s="388" t="s">
        <v>690</v>
      </c>
      <c r="F621" s="1358">
        <v>0</v>
      </c>
      <c r="G621" s="1358">
        <v>0</v>
      </c>
      <c r="H621" s="1358">
        <v>0</v>
      </c>
      <c r="I621" s="1358">
        <v>0</v>
      </c>
      <c r="J621" s="1358">
        <v>0</v>
      </c>
      <c r="K621" s="1358">
        <v>0</v>
      </c>
      <c r="L621" s="1358">
        <v>0</v>
      </c>
      <c r="M621" s="1358">
        <v>0</v>
      </c>
      <c r="N621" s="1358">
        <v>0</v>
      </c>
      <c r="O621" s="1358">
        <v>0</v>
      </c>
      <c r="P621" s="1358">
        <v>0</v>
      </c>
      <c r="Q621" s="1358">
        <v>0</v>
      </c>
      <c r="R621" s="1358">
        <v>0</v>
      </c>
      <c r="S621" s="1358">
        <v>0</v>
      </c>
      <c r="T621" s="1358">
        <v>0</v>
      </c>
      <c r="U621" s="1358">
        <v>0</v>
      </c>
      <c r="V621" s="1358">
        <v>0</v>
      </c>
      <c r="W621" s="1463">
        <v>0</v>
      </c>
    </row>
    <row r="622" spans="1:23" s="50" customFormat="1" ht="20.25" customHeight="1" x14ac:dyDescent="0.15">
      <c r="A622" s="1384"/>
      <c r="B622" s="52"/>
      <c r="C622" s="1385"/>
      <c r="D622" s="413" t="s">
        <v>670</v>
      </c>
      <c r="E622" s="388" t="s">
        <v>671</v>
      </c>
      <c r="F622" s="1358">
        <v>167</v>
      </c>
      <c r="G622" s="1358">
        <v>49</v>
      </c>
      <c r="H622" s="1358">
        <v>21</v>
      </c>
      <c r="I622" s="1358">
        <v>0</v>
      </c>
      <c r="J622" s="1358">
        <v>8</v>
      </c>
      <c r="K622" s="1358">
        <v>2</v>
      </c>
      <c r="L622" s="1358">
        <v>13</v>
      </c>
      <c r="M622" s="1358">
        <v>0</v>
      </c>
      <c r="N622" s="1358">
        <v>42</v>
      </c>
      <c r="O622" s="1358">
        <v>30</v>
      </c>
      <c r="P622" s="1358">
        <v>2</v>
      </c>
      <c r="Q622" s="1358">
        <v>0</v>
      </c>
      <c r="R622" s="1358">
        <v>0</v>
      </c>
      <c r="S622" s="1358">
        <v>0</v>
      </c>
      <c r="T622" s="1358">
        <v>0</v>
      </c>
      <c r="U622" s="1358">
        <v>0</v>
      </c>
      <c r="V622" s="1358">
        <v>0</v>
      </c>
      <c r="W622" s="1463">
        <v>0</v>
      </c>
    </row>
    <row r="623" spans="1:23" s="50" customFormat="1" ht="20.25" customHeight="1" x14ac:dyDescent="0.15">
      <c r="A623" s="1384"/>
      <c r="B623" s="52"/>
      <c r="C623" s="1385"/>
      <c r="D623" s="411"/>
      <c r="E623" s="388" t="s">
        <v>672</v>
      </c>
      <c r="F623" s="1358">
        <v>46</v>
      </c>
      <c r="G623" s="1358">
        <v>16</v>
      </c>
      <c r="H623" s="1358">
        <v>8</v>
      </c>
      <c r="I623" s="1358">
        <v>0</v>
      </c>
      <c r="J623" s="1358">
        <v>0</v>
      </c>
      <c r="K623" s="1358">
        <v>0</v>
      </c>
      <c r="L623" s="1358">
        <v>4</v>
      </c>
      <c r="M623" s="1358">
        <v>0</v>
      </c>
      <c r="N623" s="1358">
        <v>6</v>
      </c>
      <c r="O623" s="1358">
        <v>12</v>
      </c>
      <c r="P623" s="1358">
        <v>0</v>
      </c>
      <c r="Q623" s="1358">
        <v>0</v>
      </c>
      <c r="R623" s="1358">
        <v>0</v>
      </c>
      <c r="S623" s="1358">
        <v>0</v>
      </c>
      <c r="T623" s="1358">
        <v>0</v>
      </c>
      <c r="U623" s="1358">
        <v>0</v>
      </c>
      <c r="V623" s="1358">
        <v>0</v>
      </c>
      <c r="W623" s="1463">
        <v>0</v>
      </c>
    </row>
    <row r="624" spans="1:23" s="50" customFormat="1" ht="20.25" customHeight="1" x14ac:dyDescent="0.15">
      <c r="A624" s="1384"/>
      <c r="B624" s="52"/>
      <c r="C624" s="1385"/>
      <c r="D624" s="404" t="s">
        <v>691</v>
      </c>
      <c r="E624" s="388" t="s">
        <v>291</v>
      </c>
      <c r="F624" s="1358">
        <v>659</v>
      </c>
      <c r="G624" s="1358">
        <v>269</v>
      </c>
      <c r="H624" s="1358">
        <v>107</v>
      </c>
      <c r="I624" s="1358">
        <v>0</v>
      </c>
      <c r="J624" s="1358">
        <v>18</v>
      </c>
      <c r="K624" s="1358">
        <v>5</v>
      </c>
      <c r="L624" s="1358">
        <v>56</v>
      </c>
      <c r="M624" s="1358">
        <v>0</v>
      </c>
      <c r="N624" s="1358">
        <v>159</v>
      </c>
      <c r="O624" s="1358">
        <v>31</v>
      </c>
      <c r="P624" s="1358">
        <v>14</v>
      </c>
      <c r="Q624" s="1358">
        <v>0</v>
      </c>
      <c r="R624" s="1358">
        <v>0</v>
      </c>
      <c r="S624" s="1358">
        <v>0</v>
      </c>
      <c r="T624" s="1358">
        <v>0</v>
      </c>
      <c r="U624" s="1358">
        <v>0</v>
      </c>
      <c r="V624" s="1358">
        <v>0</v>
      </c>
      <c r="W624" s="1463">
        <v>0</v>
      </c>
    </row>
    <row r="625" spans="1:23" s="50" customFormat="1" ht="20.25" customHeight="1" x14ac:dyDescent="0.15">
      <c r="A625" s="1384"/>
      <c r="B625" s="52"/>
      <c r="C625" s="1385"/>
      <c r="D625" s="404"/>
      <c r="E625" s="388" t="s">
        <v>340</v>
      </c>
      <c r="F625" s="1358">
        <v>343</v>
      </c>
      <c r="G625" s="1358">
        <v>130</v>
      </c>
      <c r="H625" s="1358">
        <v>49</v>
      </c>
      <c r="I625" s="1358">
        <v>0</v>
      </c>
      <c r="J625" s="1358">
        <v>8</v>
      </c>
      <c r="K625" s="1358">
        <v>3</v>
      </c>
      <c r="L625" s="1358">
        <v>35</v>
      </c>
      <c r="M625" s="1358">
        <v>0</v>
      </c>
      <c r="N625" s="1358">
        <v>91</v>
      </c>
      <c r="O625" s="1358">
        <v>20</v>
      </c>
      <c r="P625" s="1358">
        <v>7</v>
      </c>
      <c r="Q625" s="1358">
        <v>0</v>
      </c>
      <c r="R625" s="1358">
        <v>0</v>
      </c>
      <c r="S625" s="1358">
        <v>0</v>
      </c>
      <c r="T625" s="1358">
        <v>0</v>
      </c>
      <c r="U625" s="1358">
        <v>0</v>
      </c>
      <c r="V625" s="1358">
        <v>0</v>
      </c>
      <c r="W625" s="1463">
        <v>0</v>
      </c>
    </row>
    <row r="626" spans="1:23" s="50" customFormat="1" ht="20.25" customHeight="1" x14ac:dyDescent="0.15">
      <c r="A626" s="1384"/>
      <c r="B626" s="52"/>
      <c r="C626" s="1385"/>
      <c r="D626" s="404"/>
      <c r="E626" s="388" t="s">
        <v>339</v>
      </c>
      <c r="F626" s="1358">
        <v>316</v>
      </c>
      <c r="G626" s="1358">
        <v>139</v>
      </c>
      <c r="H626" s="1358">
        <v>58</v>
      </c>
      <c r="I626" s="1358">
        <v>0</v>
      </c>
      <c r="J626" s="1358">
        <v>10</v>
      </c>
      <c r="K626" s="1358">
        <v>2</v>
      </c>
      <c r="L626" s="1358">
        <v>21</v>
      </c>
      <c r="M626" s="1358">
        <v>0</v>
      </c>
      <c r="N626" s="1358">
        <v>68</v>
      </c>
      <c r="O626" s="1358">
        <v>11</v>
      </c>
      <c r="P626" s="1358">
        <v>7</v>
      </c>
      <c r="Q626" s="1358">
        <v>0</v>
      </c>
      <c r="R626" s="1358">
        <v>0</v>
      </c>
      <c r="S626" s="1358">
        <v>0</v>
      </c>
      <c r="T626" s="1358">
        <v>0</v>
      </c>
      <c r="U626" s="1358">
        <v>0</v>
      </c>
      <c r="V626" s="1358">
        <v>0</v>
      </c>
      <c r="W626" s="1463">
        <v>0</v>
      </c>
    </row>
    <row r="627" spans="1:23" s="50" customFormat="1" ht="20.25" customHeight="1" x14ac:dyDescent="0.15">
      <c r="A627" s="1384"/>
      <c r="B627" s="52"/>
      <c r="C627" s="462" t="s">
        <v>692</v>
      </c>
      <c r="D627" s="413" t="s">
        <v>688</v>
      </c>
      <c r="E627" s="388" t="s">
        <v>507</v>
      </c>
      <c r="F627" s="1358">
        <v>157</v>
      </c>
      <c r="G627" s="1358">
        <v>69</v>
      </c>
      <c r="H627" s="1358">
        <v>3</v>
      </c>
      <c r="I627" s="1358">
        <v>3</v>
      </c>
      <c r="J627" s="1358">
        <v>9</v>
      </c>
      <c r="K627" s="1358">
        <v>7</v>
      </c>
      <c r="L627" s="1358">
        <v>6</v>
      </c>
      <c r="M627" s="1358">
        <v>12</v>
      </c>
      <c r="N627" s="1358">
        <v>19</v>
      </c>
      <c r="O627" s="1358">
        <v>13</v>
      </c>
      <c r="P627" s="1358">
        <v>1</v>
      </c>
      <c r="Q627" s="1358">
        <v>1</v>
      </c>
      <c r="R627" s="1358">
        <v>2</v>
      </c>
      <c r="S627" s="1358">
        <v>6</v>
      </c>
      <c r="T627" s="1358">
        <v>0</v>
      </c>
      <c r="U627" s="1358">
        <v>2</v>
      </c>
      <c r="V627" s="1358">
        <v>4</v>
      </c>
      <c r="W627" s="1463">
        <v>0</v>
      </c>
    </row>
    <row r="628" spans="1:23" s="50" customFormat="1" ht="20.25" customHeight="1" x14ac:dyDescent="0.15">
      <c r="A628" s="1384"/>
      <c r="B628" s="52"/>
      <c r="C628" s="1385" t="s">
        <v>693</v>
      </c>
      <c r="D628" s="404"/>
      <c r="E628" s="388" t="s">
        <v>689</v>
      </c>
      <c r="F628" s="1358">
        <v>156</v>
      </c>
      <c r="G628" s="1358">
        <v>68</v>
      </c>
      <c r="H628" s="1358">
        <v>3</v>
      </c>
      <c r="I628" s="1358">
        <v>3</v>
      </c>
      <c r="J628" s="1358">
        <v>9</v>
      </c>
      <c r="K628" s="1358">
        <v>7</v>
      </c>
      <c r="L628" s="1358">
        <v>6</v>
      </c>
      <c r="M628" s="1358">
        <v>12</v>
      </c>
      <c r="N628" s="1358">
        <v>19</v>
      </c>
      <c r="O628" s="1358">
        <v>13</v>
      </c>
      <c r="P628" s="1358">
        <v>1</v>
      </c>
      <c r="Q628" s="1358">
        <v>1</v>
      </c>
      <c r="R628" s="1358">
        <v>2</v>
      </c>
      <c r="S628" s="1358">
        <v>6</v>
      </c>
      <c r="T628" s="1358">
        <v>0</v>
      </c>
      <c r="U628" s="1358">
        <v>2</v>
      </c>
      <c r="V628" s="1358">
        <v>4</v>
      </c>
      <c r="W628" s="1463">
        <v>0</v>
      </c>
    </row>
    <row r="629" spans="1:23" s="50" customFormat="1" ht="20.25" customHeight="1" x14ac:dyDescent="0.15">
      <c r="A629" s="1384"/>
      <c r="B629" s="52"/>
      <c r="C629" s="1385"/>
      <c r="D629" s="404"/>
      <c r="E629" s="388" t="s">
        <v>690</v>
      </c>
      <c r="F629" s="1358">
        <v>1</v>
      </c>
      <c r="G629" s="1358">
        <v>1</v>
      </c>
      <c r="H629" s="1358">
        <v>0</v>
      </c>
      <c r="I629" s="1358">
        <v>0</v>
      </c>
      <c r="J629" s="1358">
        <v>0</v>
      </c>
      <c r="K629" s="1358">
        <v>0</v>
      </c>
      <c r="L629" s="1358">
        <v>0</v>
      </c>
      <c r="M629" s="1358">
        <v>0</v>
      </c>
      <c r="N629" s="1358">
        <v>0</v>
      </c>
      <c r="O629" s="1358">
        <v>0</v>
      </c>
      <c r="P629" s="1358">
        <v>0</v>
      </c>
      <c r="Q629" s="1358">
        <v>0</v>
      </c>
      <c r="R629" s="1358">
        <v>0</v>
      </c>
      <c r="S629" s="1358">
        <v>0</v>
      </c>
      <c r="T629" s="1358">
        <v>0</v>
      </c>
      <c r="U629" s="1358">
        <v>0</v>
      </c>
      <c r="V629" s="1358">
        <v>0</v>
      </c>
      <c r="W629" s="1463">
        <v>0</v>
      </c>
    </row>
    <row r="630" spans="1:23" s="50" customFormat="1" ht="20.25" customHeight="1" x14ac:dyDescent="0.15">
      <c r="A630" s="1384"/>
      <c r="B630" s="52"/>
      <c r="C630" s="1385"/>
      <c r="D630" s="413" t="s">
        <v>670</v>
      </c>
      <c r="E630" s="388" t="s">
        <v>671</v>
      </c>
      <c r="F630" s="1358">
        <v>2904</v>
      </c>
      <c r="G630" s="1358">
        <v>1337</v>
      </c>
      <c r="H630" s="1358">
        <v>59</v>
      </c>
      <c r="I630" s="1358">
        <v>51</v>
      </c>
      <c r="J630" s="1358">
        <v>142</v>
      </c>
      <c r="K630" s="1358">
        <v>108</v>
      </c>
      <c r="L630" s="1358">
        <v>175</v>
      </c>
      <c r="M630" s="1358">
        <v>201</v>
      </c>
      <c r="N630" s="1358">
        <v>327</v>
      </c>
      <c r="O630" s="1358">
        <v>264</v>
      </c>
      <c r="P630" s="1358">
        <v>18</v>
      </c>
      <c r="Q630" s="1358">
        <v>9</v>
      </c>
      <c r="R630" s="1358">
        <v>38</v>
      </c>
      <c r="S630" s="1358">
        <v>64</v>
      </c>
      <c r="T630" s="1358">
        <v>0</v>
      </c>
      <c r="U630" s="1358">
        <v>48</v>
      </c>
      <c r="V630" s="1358">
        <v>63</v>
      </c>
      <c r="W630" s="1463">
        <v>0</v>
      </c>
    </row>
    <row r="631" spans="1:23" s="50" customFormat="1" ht="20.25" customHeight="1" x14ac:dyDescent="0.15">
      <c r="A631" s="1384"/>
      <c r="B631" s="52"/>
      <c r="C631" s="1385"/>
      <c r="D631" s="411"/>
      <c r="E631" s="388" t="s">
        <v>672</v>
      </c>
      <c r="F631" s="1358">
        <v>488</v>
      </c>
      <c r="G631" s="1358">
        <v>260</v>
      </c>
      <c r="H631" s="1358">
        <v>11</v>
      </c>
      <c r="I631" s="1358">
        <v>30</v>
      </c>
      <c r="J631" s="1358">
        <v>0</v>
      </c>
      <c r="K631" s="1358">
        <v>6</v>
      </c>
      <c r="L631" s="1358">
        <v>9</v>
      </c>
      <c r="M631" s="1358">
        <v>6</v>
      </c>
      <c r="N631" s="1358">
        <v>72</v>
      </c>
      <c r="O631" s="1358">
        <v>56</v>
      </c>
      <c r="P631" s="1358">
        <v>3</v>
      </c>
      <c r="Q631" s="1358">
        <v>5</v>
      </c>
      <c r="R631" s="1358">
        <v>10</v>
      </c>
      <c r="S631" s="1358">
        <v>17</v>
      </c>
      <c r="T631" s="1358">
        <v>0</v>
      </c>
      <c r="U631" s="1358">
        <v>0</v>
      </c>
      <c r="V631" s="1358">
        <v>3</v>
      </c>
      <c r="W631" s="1463">
        <v>0</v>
      </c>
    </row>
    <row r="632" spans="1:23" s="50" customFormat="1" ht="20.25" customHeight="1" x14ac:dyDescent="0.15">
      <c r="A632" s="1384"/>
      <c r="B632" s="52"/>
      <c r="C632" s="1385"/>
      <c r="D632" s="404" t="s">
        <v>691</v>
      </c>
      <c r="E632" s="388" t="s">
        <v>291</v>
      </c>
      <c r="F632" s="1358">
        <v>15403</v>
      </c>
      <c r="G632" s="1358">
        <v>7104</v>
      </c>
      <c r="H632" s="1358">
        <v>478</v>
      </c>
      <c r="I632" s="1358">
        <v>383</v>
      </c>
      <c r="J632" s="1358">
        <v>670</v>
      </c>
      <c r="K632" s="1358">
        <v>491</v>
      </c>
      <c r="L632" s="1358">
        <v>946</v>
      </c>
      <c r="M632" s="1358">
        <v>751</v>
      </c>
      <c r="N632" s="1358">
        <v>2071</v>
      </c>
      <c r="O632" s="1358">
        <v>1365</v>
      </c>
      <c r="P632" s="1358">
        <v>144</v>
      </c>
      <c r="Q632" s="1358">
        <v>48</v>
      </c>
      <c r="R632" s="1358">
        <v>213</v>
      </c>
      <c r="S632" s="1358">
        <v>279</v>
      </c>
      <c r="T632" s="1358">
        <v>0</v>
      </c>
      <c r="U632" s="1358">
        <v>176</v>
      </c>
      <c r="V632" s="1358">
        <v>284</v>
      </c>
      <c r="W632" s="1463">
        <v>0</v>
      </c>
    </row>
    <row r="633" spans="1:23" s="50" customFormat="1" ht="20.25" customHeight="1" x14ac:dyDescent="0.15">
      <c r="A633" s="1384"/>
      <c r="B633" s="52"/>
      <c r="C633" s="1385"/>
      <c r="D633" s="404"/>
      <c r="E633" s="388" t="s">
        <v>340</v>
      </c>
      <c r="F633" s="1358">
        <v>7924</v>
      </c>
      <c r="G633" s="1358">
        <v>3714</v>
      </c>
      <c r="H633" s="1358">
        <v>233</v>
      </c>
      <c r="I633" s="1358">
        <v>201</v>
      </c>
      <c r="J633" s="1358">
        <v>336</v>
      </c>
      <c r="K633" s="1358">
        <v>237</v>
      </c>
      <c r="L633" s="1358">
        <v>493</v>
      </c>
      <c r="M633" s="1358">
        <v>394</v>
      </c>
      <c r="N633" s="1358">
        <v>1049</v>
      </c>
      <c r="O633" s="1358">
        <v>695</v>
      </c>
      <c r="P633" s="1358">
        <v>63</v>
      </c>
      <c r="Q633" s="1358">
        <v>23</v>
      </c>
      <c r="R633" s="1358">
        <v>112</v>
      </c>
      <c r="S633" s="1358">
        <v>140</v>
      </c>
      <c r="T633" s="1358">
        <v>0</v>
      </c>
      <c r="U633" s="1358">
        <v>85</v>
      </c>
      <c r="V633" s="1358">
        <v>149</v>
      </c>
      <c r="W633" s="1463">
        <v>0</v>
      </c>
    </row>
    <row r="634" spans="1:23" s="50" customFormat="1" ht="20.25" customHeight="1" x14ac:dyDescent="0.15">
      <c r="A634" s="1384"/>
      <c r="B634" s="52"/>
      <c r="C634" s="1385"/>
      <c r="D634" s="404"/>
      <c r="E634" s="388" t="s">
        <v>339</v>
      </c>
      <c r="F634" s="1358">
        <v>7479</v>
      </c>
      <c r="G634" s="1358">
        <v>3390</v>
      </c>
      <c r="H634" s="1358">
        <v>245</v>
      </c>
      <c r="I634" s="1358">
        <v>182</v>
      </c>
      <c r="J634" s="1358">
        <v>334</v>
      </c>
      <c r="K634" s="1358">
        <v>254</v>
      </c>
      <c r="L634" s="1358">
        <v>453</v>
      </c>
      <c r="M634" s="1358">
        <v>357</v>
      </c>
      <c r="N634" s="1358">
        <v>1022</v>
      </c>
      <c r="O634" s="1358">
        <v>670</v>
      </c>
      <c r="P634" s="1358">
        <v>81</v>
      </c>
      <c r="Q634" s="1358">
        <v>25</v>
      </c>
      <c r="R634" s="1358">
        <v>101</v>
      </c>
      <c r="S634" s="1358">
        <v>139</v>
      </c>
      <c r="T634" s="1358">
        <v>0</v>
      </c>
      <c r="U634" s="1358">
        <v>91</v>
      </c>
      <c r="V634" s="1358">
        <v>135</v>
      </c>
      <c r="W634" s="1463">
        <v>0</v>
      </c>
    </row>
    <row r="635" spans="1:23" s="50" customFormat="1" ht="20.25" customHeight="1" x14ac:dyDescent="0.15">
      <c r="A635" s="1384"/>
      <c r="B635" s="52"/>
      <c r="C635" s="432" t="s">
        <v>694</v>
      </c>
      <c r="D635" s="413" t="s">
        <v>667</v>
      </c>
      <c r="E635" s="388" t="s">
        <v>507</v>
      </c>
      <c r="F635" s="1358">
        <v>12</v>
      </c>
      <c r="G635" s="1358">
        <v>4</v>
      </c>
      <c r="H635" s="1358">
        <v>3</v>
      </c>
      <c r="I635" s="1358">
        <v>1</v>
      </c>
      <c r="J635" s="1358">
        <v>1</v>
      </c>
      <c r="K635" s="1358">
        <v>1</v>
      </c>
      <c r="L635" s="1358">
        <v>0</v>
      </c>
      <c r="M635" s="1358">
        <v>0</v>
      </c>
      <c r="N635" s="1358">
        <v>1</v>
      </c>
      <c r="O635" s="1358">
        <v>1</v>
      </c>
      <c r="P635" s="1358">
        <v>0</v>
      </c>
      <c r="Q635" s="1358">
        <v>0</v>
      </c>
      <c r="R635" s="1358">
        <v>0</v>
      </c>
      <c r="S635" s="1358">
        <v>0</v>
      </c>
      <c r="T635" s="1358">
        <v>0</v>
      </c>
      <c r="U635" s="1358">
        <v>0</v>
      </c>
      <c r="V635" s="1358">
        <v>0</v>
      </c>
      <c r="W635" s="1463">
        <v>0</v>
      </c>
    </row>
    <row r="636" spans="1:23" s="50" customFormat="1" ht="20.25" customHeight="1" x14ac:dyDescent="0.15">
      <c r="A636" s="1384"/>
      <c r="B636" s="52"/>
      <c r="C636" s="426"/>
      <c r="D636" s="404"/>
      <c r="E636" s="388" t="s">
        <v>668</v>
      </c>
      <c r="F636" s="1358">
        <v>12</v>
      </c>
      <c r="G636" s="1358">
        <v>4</v>
      </c>
      <c r="H636" s="1358">
        <v>3</v>
      </c>
      <c r="I636" s="1358">
        <v>1</v>
      </c>
      <c r="J636" s="1358">
        <v>1</v>
      </c>
      <c r="K636" s="1358">
        <v>1</v>
      </c>
      <c r="L636" s="1361">
        <v>0</v>
      </c>
      <c r="M636" s="1361">
        <v>0</v>
      </c>
      <c r="N636" s="1358">
        <v>1</v>
      </c>
      <c r="O636" s="1358">
        <v>1</v>
      </c>
      <c r="P636" s="1358">
        <v>0</v>
      </c>
      <c r="Q636" s="1358">
        <v>0</v>
      </c>
      <c r="R636" s="1358">
        <v>0</v>
      </c>
      <c r="S636" s="1358">
        <v>0</v>
      </c>
      <c r="T636" s="1358">
        <v>0</v>
      </c>
      <c r="U636" s="1358">
        <v>0</v>
      </c>
      <c r="V636" s="1358">
        <v>0</v>
      </c>
      <c r="W636" s="1463">
        <v>0</v>
      </c>
    </row>
    <row r="637" spans="1:23" s="50" customFormat="1" ht="20.25" customHeight="1" x14ac:dyDescent="0.15">
      <c r="A637" s="1384"/>
      <c r="B637" s="52"/>
      <c r="C637" s="426"/>
      <c r="D637" s="404"/>
      <c r="E637" s="388" t="s">
        <v>669</v>
      </c>
      <c r="F637" s="1358">
        <v>0</v>
      </c>
      <c r="G637" s="447">
        <v>0</v>
      </c>
      <c r="H637" s="447">
        <v>0</v>
      </c>
      <c r="I637" s="447">
        <v>0</v>
      </c>
      <c r="J637" s="447">
        <v>0</v>
      </c>
      <c r="K637" s="447">
        <v>0</v>
      </c>
      <c r="L637" s="447">
        <v>0</v>
      </c>
      <c r="M637" s="447">
        <v>0</v>
      </c>
      <c r="N637" s="447">
        <v>0</v>
      </c>
      <c r="O637" s="447">
        <v>0</v>
      </c>
      <c r="P637" s="447">
        <v>0</v>
      </c>
      <c r="Q637" s="447">
        <v>0</v>
      </c>
      <c r="R637" s="447">
        <v>0</v>
      </c>
      <c r="S637" s="447">
        <v>0</v>
      </c>
      <c r="T637" s="447">
        <v>0</v>
      </c>
      <c r="U637" s="447">
        <v>0</v>
      </c>
      <c r="V637" s="447">
        <v>0</v>
      </c>
      <c r="W637" s="1413">
        <v>0</v>
      </c>
    </row>
    <row r="638" spans="1:23" s="50" customFormat="1" ht="20.25" customHeight="1" x14ac:dyDescent="0.15">
      <c r="A638" s="1384"/>
      <c r="B638" s="52"/>
      <c r="C638" s="426"/>
      <c r="D638" s="413" t="s">
        <v>670</v>
      </c>
      <c r="E638" s="388" t="s">
        <v>671</v>
      </c>
      <c r="F638" s="1358">
        <v>206</v>
      </c>
      <c r="G638" s="1358">
        <v>109</v>
      </c>
      <c r="H638" s="1358">
        <v>27</v>
      </c>
      <c r="I638" s="1358">
        <v>14</v>
      </c>
      <c r="J638" s="1358">
        <v>9</v>
      </c>
      <c r="K638" s="1358">
        <v>19</v>
      </c>
      <c r="L638" s="1361">
        <v>0</v>
      </c>
      <c r="M638" s="1361">
        <v>0</v>
      </c>
      <c r="N638" s="1358">
        <v>19</v>
      </c>
      <c r="O638" s="1353">
        <v>9</v>
      </c>
      <c r="P638" s="447">
        <v>0</v>
      </c>
      <c r="Q638" s="447">
        <v>0</v>
      </c>
      <c r="R638" s="447">
        <v>0</v>
      </c>
      <c r="S638" s="447">
        <v>0</v>
      </c>
      <c r="T638" s="447">
        <v>0</v>
      </c>
      <c r="U638" s="447">
        <v>0</v>
      </c>
      <c r="V638" s="447">
        <v>0</v>
      </c>
      <c r="W638" s="1413">
        <v>0</v>
      </c>
    </row>
    <row r="639" spans="1:23" s="50" customFormat="1" ht="20.25" customHeight="1" x14ac:dyDescent="0.15">
      <c r="A639" s="1384"/>
      <c r="B639" s="52"/>
      <c r="C639" s="426"/>
      <c r="D639" s="411"/>
      <c r="E639" s="388" t="s">
        <v>672</v>
      </c>
      <c r="F639" s="1358">
        <v>7</v>
      </c>
      <c r="G639" s="1358">
        <v>6</v>
      </c>
      <c r="H639" s="1361">
        <v>0</v>
      </c>
      <c r="I639" s="1358">
        <v>0</v>
      </c>
      <c r="J639" s="1358">
        <v>1</v>
      </c>
      <c r="K639" s="1358">
        <v>0</v>
      </c>
      <c r="L639" s="1358">
        <v>0</v>
      </c>
      <c r="M639" s="1358">
        <v>0</v>
      </c>
      <c r="N639" s="1358">
        <v>0</v>
      </c>
      <c r="O639" s="1358">
        <v>0</v>
      </c>
      <c r="P639" s="1358">
        <v>0</v>
      </c>
      <c r="Q639" s="447">
        <v>0</v>
      </c>
      <c r="R639" s="447">
        <v>0</v>
      </c>
      <c r="S639" s="447">
        <v>0</v>
      </c>
      <c r="T639" s="447">
        <v>0</v>
      </c>
      <c r="U639" s="447">
        <v>0</v>
      </c>
      <c r="V639" s="447">
        <v>0</v>
      </c>
      <c r="W639" s="1413">
        <v>0</v>
      </c>
    </row>
    <row r="640" spans="1:23" s="50" customFormat="1" ht="20.25" customHeight="1" x14ac:dyDescent="0.15">
      <c r="A640" s="1384"/>
      <c r="B640" s="52"/>
      <c r="C640" s="426"/>
      <c r="D640" s="404" t="s">
        <v>675</v>
      </c>
      <c r="E640" s="388" t="s">
        <v>291</v>
      </c>
      <c r="F640" s="1358">
        <v>2214</v>
      </c>
      <c r="G640" s="1358">
        <v>1334</v>
      </c>
      <c r="H640" s="1358">
        <v>259</v>
      </c>
      <c r="I640" s="1358">
        <v>50</v>
      </c>
      <c r="J640" s="1358">
        <v>21</v>
      </c>
      <c r="K640" s="1358">
        <v>100</v>
      </c>
      <c r="L640" s="1358">
        <v>0</v>
      </c>
      <c r="M640" s="1358">
        <v>0</v>
      </c>
      <c r="N640" s="1358">
        <v>340</v>
      </c>
      <c r="O640" s="1358">
        <v>110</v>
      </c>
      <c r="P640" s="1358">
        <v>0</v>
      </c>
      <c r="Q640" s="1358">
        <v>0</v>
      </c>
      <c r="R640" s="1358">
        <v>0</v>
      </c>
      <c r="S640" s="1358">
        <v>0</v>
      </c>
      <c r="T640" s="1358">
        <v>0</v>
      </c>
      <c r="U640" s="1358">
        <v>0</v>
      </c>
      <c r="V640" s="1358">
        <v>0</v>
      </c>
      <c r="W640" s="1463">
        <v>0</v>
      </c>
    </row>
    <row r="641" spans="1:24" s="50" customFormat="1" ht="20.25" customHeight="1" x14ac:dyDescent="0.15">
      <c r="A641" s="1384"/>
      <c r="B641" s="52"/>
      <c r="C641" s="426"/>
      <c r="D641" s="404"/>
      <c r="E641" s="388" t="s">
        <v>340</v>
      </c>
      <c r="F641" s="1358">
        <v>1427</v>
      </c>
      <c r="G641" s="1358">
        <v>910</v>
      </c>
      <c r="H641" s="1358">
        <v>155</v>
      </c>
      <c r="I641" s="1358">
        <v>39</v>
      </c>
      <c r="J641" s="1358">
        <v>15</v>
      </c>
      <c r="K641" s="1358">
        <v>55</v>
      </c>
      <c r="L641" s="1361">
        <v>0</v>
      </c>
      <c r="M641" s="1361">
        <v>0</v>
      </c>
      <c r="N641" s="1358">
        <v>173</v>
      </c>
      <c r="O641" s="1358">
        <v>80</v>
      </c>
      <c r="P641" s="1358">
        <v>0</v>
      </c>
      <c r="Q641" s="1358">
        <v>0</v>
      </c>
      <c r="R641" s="1358">
        <v>0</v>
      </c>
      <c r="S641" s="1358">
        <v>0</v>
      </c>
      <c r="T641" s="1358">
        <v>0</v>
      </c>
      <c r="U641" s="1358">
        <v>0</v>
      </c>
      <c r="V641" s="1358">
        <v>0</v>
      </c>
      <c r="W641" s="1463">
        <v>0</v>
      </c>
    </row>
    <row r="642" spans="1:24" s="50" customFormat="1" ht="20.25" customHeight="1" x14ac:dyDescent="0.15">
      <c r="A642" s="1384"/>
      <c r="B642" s="52"/>
      <c r="C642" s="379"/>
      <c r="D642" s="411"/>
      <c r="E642" s="388" t="s">
        <v>339</v>
      </c>
      <c r="F642" s="1358">
        <v>787</v>
      </c>
      <c r="G642" s="1358">
        <v>424</v>
      </c>
      <c r="H642" s="1358">
        <v>104</v>
      </c>
      <c r="I642" s="1358">
        <v>11</v>
      </c>
      <c r="J642" s="1358">
        <v>6</v>
      </c>
      <c r="K642" s="1358">
        <v>45</v>
      </c>
      <c r="L642" s="1361">
        <v>0</v>
      </c>
      <c r="M642" s="1361">
        <v>0</v>
      </c>
      <c r="N642" s="1358">
        <v>167</v>
      </c>
      <c r="O642" s="447">
        <v>30</v>
      </c>
      <c r="P642" s="447">
        <v>0</v>
      </c>
      <c r="Q642" s="447">
        <v>0</v>
      </c>
      <c r="R642" s="447">
        <v>0</v>
      </c>
      <c r="S642" s="447">
        <v>0</v>
      </c>
      <c r="T642" s="447">
        <v>0</v>
      </c>
      <c r="U642" s="447">
        <v>0</v>
      </c>
      <c r="V642" s="447">
        <v>0</v>
      </c>
      <c r="W642" s="1413">
        <v>0</v>
      </c>
    </row>
    <row r="643" spans="1:24" s="50" customFormat="1" ht="20.25" customHeight="1" x14ac:dyDescent="0.15">
      <c r="A643" s="1384"/>
      <c r="B643" s="52"/>
      <c r="C643" s="1385" t="s">
        <v>695</v>
      </c>
      <c r="D643" s="404" t="s">
        <v>667</v>
      </c>
      <c r="E643" s="388" t="s">
        <v>507</v>
      </c>
      <c r="F643" s="1358">
        <v>18</v>
      </c>
      <c r="G643" s="1358">
        <v>11</v>
      </c>
      <c r="H643" s="1358">
        <v>0</v>
      </c>
      <c r="I643" s="1358">
        <v>2</v>
      </c>
      <c r="J643" s="1358">
        <v>0</v>
      </c>
      <c r="K643" s="1358">
        <v>0</v>
      </c>
      <c r="L643" s="1358">
        <v>0</v>
      </c>
      <c r="M643" s="1358">
        <v>0</v>
      </c>
      <c r="N643" s="1358">
        <v>1</v>
      </c>
      <c r="O643" s="1358">
        <v>1</v>
      </c>
      <c r="P643" s="1358">
        <v>2</v>
      </c>
      <c r="Q643" s="1358">
        <v>0</v>
      </c>
      <c r="R643" s="1358">
        <v>0</v>
      </c>
      <c r="S643" s="1358">
        <v>0</v>
      </c>
      <c r="T643" s="1358">
        <v>1</v>
      </c>
      <c r="U643" s="1358">
        <v>0</v>
      </c>
      <c r="V643" s="1358">
        <v>0</v>
      </c>
      <c r="W643" s="1463">
        <v>0</v>
      </c>
    </row>
    <row r="644" spans="1:24" s="50" customFormat="1" ht="20.25" customHeight="1" x14ac:dyDescent="0.15">
      <c r="A644" s="1384"/>
      <c r="B644" s="52"/>
      <c r="C644" s="1385"/>
      <c r="D644" s="404"/>
      <c r="E644" s="388" t="s">
        <v>668</v>
      </c>
      <c r="F644" s="1358">
        <v>18</v>
      </c>
      <c r="G644" s="1358">
        <v>11</v>
      </c>
      <c r="H644" s="1358">
        <v>0</v>
      </c>
      <c r="I644" s="1358">
        <v>2</v>
      </c>
      <c r="J644" s="1358">
        <v>0</v>
      </c>
      <c r="K644" s="1358">
        <v>0</v>
      </c>
      <c r="L644" s="1358">
        <v>0</v>
      </c>
      <c r="M644" s="1358">
        <v>0</v>
      </c>
      <c r="N644" s="1358">
        <v>1</v>
      </c>
      <c r="O644" s="1358">
        <v>1</v>
      </c>
      <c r="P644" s="1358">
        <v>2</v>
      </c>
      <c r="Q644" s="1358">
        <v>0</v>
      </c>
      <c r="R644" s="1358">
        <v>0</v>
      </c>
      <c r="S644" s="1358">
        <v>0</v>
      </c>
      <c r="T644" s="1358">
        <v>1</v>
      </c>
      <c r="U644" s="1358">
        <v>0</v>
      </c>
      <c r="V644" s="1358">
        <v>0</v>
      </c>
      <c r="W644" s="1463">
        <v>0</v>
      </c>
    </row>
    <row r="645" spans="1:24" s="50" customFormat="1" ht="20.25" customHeight="1" x14ac:dyDescent="0.15">
      <c r="A645" s="1384"/>
      <c r="B645" s="52"/>
      <c r="C645" s="1385"/>
      <c r="D645" s="404"/>
      <c r="E645" s="388" t="s">
        <v>669</v>
      </c>
      <c r="F645" s="1358">
        <v>0</v>
      </c>
      <c r="G645" s="447">
        <v>0</v>
      </c>
      <c r="H645" s="447">
        <v>0</v>
      </c>
      <c r="I645" s="447">
        <v>0</v>
      </c>
      <c r="J645" s="447">
        <v>0</v>
      </c>
      <c r="K645" s="447">
        <v>0</v>
      </c>
      <c r="L645" s="447">
        <v>0</v>
      </c>
      <c r="M645" s="447">
        <v>0</v>
      </c>
      <c r="N645" s="447">
        <v>0</v>
      </c>
      <c r="O645" s="447">
        <v>0</v>
      </c>
      <c r="P645" s="447">
        <v>0</v>
      </c>
      <c r="Q645" s="447">
        <v>0</v>
      </c>
      <c r="R645" s="447">
        <v>0</v>
      </c>
      <c r="S645" s="447">
        <v>0</v>
      </c>
      <c r="T645" s="447">
        <v>0</v>
      </c>
      <c r="U645" s="447">
        <v>0</v>
      </c>
      <c r="V645" s="447">
        <v>0</v>
      </c>
      <c r="W645" s="1413">
        <v>0</v>
      </c>
    </row>
    <row r="646" spans="1:24" s="50" customFormat="1" ht="20.25" customHeight="1" x14ac:dyDescent="0.15">
      <c r="A646" s="1384"/>
      <c r="B646" s="52"/>
      <c r="C646" s="1385"/>
      <c r="D646" s="413" t="s">
        <v>670</v>
      </c>
      <c r="E646" s="388" t="s">
        <v>671</v>
      </c>
      <c r="F646" s="1358">
        <v>144</v>
      </c>
      <c r="G646" s="1358">
        <v>86</v>
      </c>
      <c r="H646" s="1358">
        <v>0</v>
      </c>
      <c r="I646" s="1358">
        <v>17</v>
      </c>
      <c r="J646" s="1358">
        <v>0</v>
      </c>
      <c r="K646" s="1358">
        <v>0</v>
      </c>
      <c r="L646" s="1358">
        <v>0</v>
      </c>
      <c r="M646" s="1358">
        <v>0</v>
      </c>
      <c r="N646" s="1358">
        <v>10</v>
      </c>
      <c r="O646" s="1358">
        <v>4</v>
      </c>
      <c r="P646" s="1358">
        <v>17</v>
      </c>
      <c r="Q646" s="1358">
        <v>0</v>
      </c>
      <c r="R646" s="1358">
        <v>0</v>
      </c>
      <c r="S646" s="1358">
        <v>0</v>
      </c>
      <c r="T646" s="1358">
        <v>10</v>
      </c>
      <c r="U646" s="1358">
        <v>0</v>
      </c>
      <c r="V646" s="1358">
        <v>0</v>
      </c>
      <c r="W646" s="1463">
        <v>0</v>
      </c>
    </row>
    <row r="647" spans="1:24" s="50" customFormat="1" ht="20.25" customHeight="1" x14ac:dyDescent="0.15">
      <c r="A647" s="1384"/>
      <c r="B647" s="52"/>
      <c r="C647" s="1385"/>
      <c r="D647" s="411"/>
      <c r="E647" s="388" t="s">
        <v>672</v>
      </c>
      <c r="F647" s="1358">
        <v>356</v>
      </c>
      <c r="G647" s="1358">
        <v>215</v>
      </c>
      <c r="H647" s="1358">
        <v>0</v>
      </c>
      <c r="I647" s="1358">
        <v>91</v>
      </c>
      <c r="J647" s="1358">
        <v>0</v>
      </c>
      <c r="K647" s="1358">
        <v>0</v>
      </c>
      <c r="L647" s="1358">
        <v>0</v>
      </c>
      <c r="M647" s="1358">
        <v>0</v>
      </c>
      <c r="N647" s="1358">
        <v>0</v>
      </c>
      <c r="O647" s="1358">
        <v>6</v>
      </c>
      <c r="P647" s="1358">
        <v>20</v>
      </c>
      <c r="Q647" s="1358">
        <v>0</v>
      </c>
      <c r="R647" s="1358">
        <v>0</v>
      </c>
      <c r="S647" s="1358">
        <v>0</v>
      </c>
      <c r="T647" s="1358">
        <v>24</v>
      </c>
      <c r="U647" s="1358">
        <v>0</v>
      </c>
      <c r="V647" s="1358">
        <v>0</v>
      </c>
      <c r="W647" s="1463">
        <v>0</v>
      </c>
    </row>
    <row r="648" spans="1:24" s="50" customFormat="1" ht="20.25" customHeight="1" x14ac:dyDescent="0.15">
      <c r="A648" s="1384"/>
      <c r="B648" s="52"/>
      <c r="C648" s="1385"/>
      <c r="D648" s="404" t="s">
        <v>675</v>
      </c>
      <c r="E648" s="388" t="s">
        <v>291</v>
      </c>
      <c r="F648" s="1358">
        <v>1492</v>
      </c>
      <c r="G648" s="1358">
        <v>979</v>
      </c>
      <c r="H648" s="1358">
        <v>0</v>
      </c>
      <c r="I648" s="1358">
        <v>153</v>
      </c>
      <c r="J648" s="1358">
        <v>0</v>
      </c>
      <c r="K648" s="1358">
        <v>0</v>
      </c>
      <c r="L648" s="1358">
        <v>0</v>
      </c>
      <c r="M648" s="1358">
        <v>0</v>
      </c>
      <c r="N648" s="1358">
        <v>58</v>
      </c>
      <c r="O648" s="1358">
        <v>59</v>
      </c>
      <c r="P648" s="1358">
        <v>137</v>
      </c>
      <c r="Q648" s="1358">
        <v>0</v>
      </c>
      <c r="R648" s="1358">
        <v>0</v>
      </c>
      <c r="S648" s="1358">
        <v>0</v>
      </c>
      <c r="T648" s="1358">
        <v>106</v>
      </c>
      <c r="U648" s="1358">
        <v>0</v>
      </c>
      <c r="V648" s="1358">
        <v>0</v>
      </c>
      <c r="W648" s="1463">
        <v>0</v>
      </c>
    </row>
    <row r="649" spans="1:24" s="50" customFormat="1" ht="20.25" customHeight="1" x14ac:dyDescent="0.15">
      <c r="A649" s="1384"/>
      <c r="B649" s="52"/>
      <c r="C649" s="1385"/>
      <c r="D649" s="404"/>
      <c r="E649" s="388" t="s">
        <v>340</v>
      </c>
      <c r="F649" s="1358">
        <v>433</v>
      </c>
      <c r="G649" s="1358">
        <v>321</v>
      </c>
      <c r="H649" s="1358">
        <v>0</v>
      </c>
      <c r="I649" s="1358">
        <v>16</v>
      </c>
      <c r="J649" s="1358">
        <v>0</v>
      </c>
      <c r="K649" s="1358">
        <v>0</v>
      </c>
      <c r="L649" s="1358">
        <v>0</v>
      </c>
      <c r="M649" s="1358">
        <v>0</v>
      </c>
      <c r="N649" s="1358">
        <v>10</v>
      </c>
      <c r="O649" s="1358">
        <v>11</v>
      </c>
      <c r="P649" s="1358">
        <v>52</v>
      </c>
      <c r="Q649" s="1358">
        <v>0</v>
      </c>
      <c r="R649" s="1358">
        <v>0</v>
      </c>
      <c r="S649" s="1358">
        <v>0</v>
      </c>
      <c r="T649" s="1358">
        <v>23</v>
      </c>
      <c r="U649" s="1358">
        <v>0</v>
      </c>
      <c r="V649" s="1358">
        <v>0</v>
      </c>
      <c r="W649" s="1463">
        <v>0</v>
      </c>
    </row>
    <row r="650" spans="1:24" s="50" customFormat="1" ht="20.25" customHeight="1" x14ac:dyDescent="0.15">
      <c r="A650" s="1400"/>
      <c r="B650" s="103"/>
      <c r="C650" s="415"/>
      <c r="D650" s="406"/>
      <c r="E650" s="407" t="s">
        <v>339</v>
      </c>
      <c r="F650" s="1362">
        <v>1059</v>
      </c>
      <c r="G650" s="1363">
        <v>658</v>
      </c>
      <c r="H650" s="1362">
        <v>0</v>
      </c>
      <c r="I650" s="1362">
        <v>137</v>
      </c>
      <c r="J650" s="1362">
        <v>0</v>
      </c>
      <c r="K650" s="1362">
        <v>0</v>
      </c>
      <c r="L650" s="1362">
        <v>0</v>
      </c>
      <c r="M650" s="1362">
        <v>0</v>
      </c>
      <c r="N650" s="1362">
        <v>48</v>
      </c>
      <c r="O650" s="1362">
        <v>48</v>
      </c>
      <c r="P650" s="1362">
        <v>85</v>
      </c>
      <c r="Q650" s="1362">
        <v>0</v>
      </c>
      <c r="R650" s="1362">
        <v>0</v>
      </c>
      <c r="S650" s="1362">
        <v>0</v>
      </c>
      <c r="T650" s="1362">
        <v>83</v>
      </c>
      <c r="U650" s="1362">
        <v>0</v>
      </c>
      <c r="V650" s="1362">
        <v>0</v>
      </c>
      <c r="W650" s="1466">
        <v>0</v>
      </c>
    </row>
    <row r="651" spans="1:24" s="50" customFormat="1" ht="20.25" customHeight="1" x14ac:dyDescent="0.15">
      <c r="A651" s="1384" t="s">
        <v>1647</v>
      </c>
      <c r="B651" s="52" t="s">
        <v>696</v>
      </c>
      <c r="C651" s="426" t="s">
        <v>697</v>
      </c>
      <c r="D651" s="1385"/>
      <c r="E651" s="386" t="s">
        <v>698</v>
      </c>
      <c r="F651" s="448">
        <v>67</v>
      </c>
      <c r="G651" s="1364">
        <v>27</v>
      </c>
      <c r="H651" s="1365">
        <v>5</v>
      </c>
      <c r="I651" s="1365">
        <v>2</v>
      </c>
      <c r="J651" s="1365">
        <v>4</v>
      </c>
      <c r="K651" s="1365">
        <v>2</v>
      </c>
      <c r="L651" s="1365">
        <v>7</v>
      </c>
      <c r="M651" s="1365">
        <v>3</v>
      </c>
      <c r="N651" s="1365">
        <v>7</v>
      </c>
      <c r="O651" s="1365">
        <v>4</v>
      </c>
      <c r="P651" s="1365">
        <v>1</v>
      </c>
      <c r="Q651" s="1365">
        <v>0</v>
      </c>
      <c r="R651" s="1365">
        <v>0</v>
      </c>
      <c r="S651" s="1365">
        <v>2</v>
      </c>
      <c r="T651" s="1365">
        <v>0</v>
      </c>
      <c r="U651" s="1365">
        <v>1</v>
      </c>
      <c r="V651" s="1365">
        <v>0</v>
      </c>
      <c r="W651" s="1467">
        <v>2</v>
      </c>
      <c r="X651" s="1366"/>
    </row>
    <row r="652" spans="1:24" s="50" customFormat="1" ht="20.25" customHeight="1" x14ac:dyDescent="0.15">
      <c r="A652" s="1384"/>
      <c r="B652" s="52"/>
      <c r="C652" s="426"/>
      <c r="D652" s="1385"/>
      <c r="E652" s="388" t="s">
        <v>699</v>
      </c>
      <c r="F652" s="447">
        <v>57</v>
      </c>
      <c r="G652" s="1367">
        <v>23</v>
      </c>
      <c r="H652" s="1367">
        <v>3</v>
      </c>
      <c r="I652" s="1367">
        <v>2</v>
      </c>
      <c r="J652" s="1367">
        <v>4</v>
      </c>
      <c r="K652" s="1367">
        <v>1</v>
      </c>
      <c r="L652" s="1367">
        <v>6</v>
      </c>
      <c r="M652" s="1367">
        <v>3</v>
      </c>
      <c r="N652" s="1367">
        <v>6</v>
      </c>
      <c r="O652" s="1367">
        <v>4</v>
      </c>
      <c r="P652" s="1367">
        <v>1</v>
      </c>
      <c r="Q652" s="1367">
        <v>0</v>
      </c>
      <c r="R652" s="1367">
        <v>0</v>
      </c>
      <c r="S652" s="1367">
        <v>2</v>
      </c>
      <c r="T652" s="1367">
        <v>0</v>
      </c>
      <c r="U652" s="1367">
        <v>1</v>
      </c>
      <c r="V652" s="1367">
        <v>0</v>
      </c>
      <c r="W652" s="1468">
        <v>1</v>
      </c>
    </row>
    <row r="653" spans="1:24" s="50" customFormat="1" ht="20.25" customHeight="1" x14ac:dyDescent="0.15">
      <c r="A653" s="1384"/>
      <c r="B653" s="52"/>
      <c r="C653" s="426"/>
      <c r="D653" s="1385"/>
      <c r="E653" s="388" t="s">
        <v>700</v>
      </c>
      <c r="F653" s="447">
        <v>585</v>
      </c>
      <c r="G653" s="1367">
        <v>264</v>
      </c>
      <c r="H653" s="1367">
        <v>52</v>
      </c>
      <c r="I653" s="1367">
        <v>18</v>
      </c>
      <c r="J653" s="1367">
        <v>22</v>
      </c>
      <c r="K653" s="1367">
        <v>11</v>
      </c>
      <c r="L653" s="1367">
        <v>39</v>
      </c>
      <c r="M653" s="1367">
        <v>19</v>
      </c>
      <c r="N653" s="1367">
        <v>49</v>
      </c>
      <c r="O653" s="1367">
        <v>47</v>
      </c>
      <c r="P653" s="1367">
        <v>12</v>
      </c>
      <c r="Q653" s="1367">
        <v>4</v>
      </c>
      <c r="R653" s="1367">
        <v>8</v>
      </c>
      <c r="S653" s="1367">
        <v>7</v>
      </c>
      <c r="T653" s="1367">
        <v>9</v>
      </c>
      <c r="U653" s="1367">
        <v>8</v>
      </c>
      <c r="V653" s="1367">
        <v>7</v>
      </c>
      <c r="W653" s="1468">
        <v>9</v>
      </c>
    </row>
    <row r="654" spans="1:24" s="50" customFormat="1" ht="20.25" customHeight="1" x14ac:dyDescent="0.15">
      <c r="A654" s="1384"/>
      <c r="B654" s="52"/>
      <c r="C654" s="426"/>
      <c r="D654" s="1385"/>
      <c r="E654" s="388" t="s">
        <v>701</v>
      </c>
      <c r="F654" s="447">
        <v>42</v>
      </c>
      <c r="G654" s="1367">
        <v>23</v>
      </c>
      <c r="H654" s="1367">
        <v>3</v>
      </c>
      <c r="I654" s="1367">
        <v>0</v>
      </c>
      <c r="J654" s="1367">
        <v>0</v>
      </c>
      <c r="K654" s="1367">
        <v>2</v>
      </c>
      <c r="L654" s="1367">
        <v>2</v>
      </c>
      <c r="M654" s="1367">
        <v>0</v>
      </c>
      <c r="N654" s="1367">
        <v>6</v>
      </c>
      <c r="O654" s="1367">
        <v>2</v>
      </c>
      <c r="P654" s="1367">
        <v>0</v>
      </c>
      <c r="Q654" s="1367">
        <v>0</v>
      </c>
      <c r="R654" s="1367">
        <v>2</v>
      </c>
      <c r="S654" s="1367">
        <v>0</v>
      </c>
      <c r="T654" s="1367">
        <v>0</v>
      </c>
      <c r="U654" s="1367">
        <v>0</v>
      </c>
      <c r="V654" s="1367">
        <v>1</v>
      </c>
      <c r="W654" s="1468">
        <v>1</v>
      </c>
    </row>
    <row r="655" spans="1:24" s="50" customFormat="1" ht="20.25" customHeight="1" x14ac:dyDescent="0.15">
      <c r="A655" s="1384"/>
      <c r="B655" s="52"/>
      <c r="C655" s="379"/>
      <c r="D655" s="380"/>
      <c r="E655" s="388" t="s">
        <v>702</v>
      </c>
      <c r="F655" s="447">
        <v>292</v>
      </c>
      <c r="G655" s="1367">
        <v>131</v>
      </c>
      <c r="H655" s="1367">
        <v>21</v>
      </c>
      <c r="I655" s="1367">
        <v>9</v>
      </c>
      <c r="J655" s="1367">
        <v>9</v>
      </c>
      <c r="K655" s="1367">
        <v>7</v>
      </c>
      <c r="L655" s="1367">
        <v>27</v>
      </c>
      <c r="M655" s="1367">
        <v>8</v>
      </c>
      <c r="N655" s="1367">
        <v>30</v>
      </c>
      <c r="O655" s="1367">
        <v>26</v>
      </c>
      <c r="P655" s="1367">
        <v>6</v>
      </c>
      <c r="Q655" s="1367">
        <v>1</v>
      </c>
      <c r="R655" s="1367">
        <v>2</v>
      </c>
      <c r="S655" s="1367">
        <v>5</v>
      </c>
      <c r="T655" s="1367">
        <v>2</v>
      </c>
      <c r="U655" s="1367">
        <v>2</v>
      </c>
      <c r="V655" s="1367">
        <v>3</v>
      </c>
      <c r="W655" s="1468">
        <v>3</v>
      </c>
    </row>
    <row r="656" spans="1:24" s="50" customFormat="1" ht="20.25" customHeight="1" x14ac:dyDescent="0.15">
      <c r="A656" s="1397" t="s">
        <v>1720</v>
      </c>
      <c r="B656" s="52"/>
      <c r="C656" s="1385" t="s">
        <v>703</v>
      </c>
      <c r="D656" s="1385"/>
      <c r="E656" s="388" t="s">
        <v>704</v>
      </c>
      <c r="F656" s="447">
        <v>2132</v>
      </c>
      <c r="G656" s="1367">
        <v>1004</v>
      </c>
      <c r="H656" s="1367">
        <v>145</v>
      </c>
      <c r="I656" s="1367">
        <v>77</v>
      </c>
      <c r="J656" s="1367">
        <v>27</v>
      </c>
      <c r="K656" s="1367">
        <v>43</v>
      </c>
      <c r="L656" s="1367">
        <v>124</v>
      </c>
      <c r="M656" s="1367">
        <v>40</v>
      </c>
      <c r="N656" s="1367">
        <v>102</v>
      </c>
      <c r="O656" s="1367">
        <v>81</v>
      </c>
      <c r="P656" s="1367">
        <v>420</v>
      </c>
      <c r="Q656" s="1367">
        <v>2</v>
      </c>
      <c r="R656" s="1367">
        <v>9</v>
      </c>
      <c r="S656" s="1367">
        <v>17</v>
      </c>
      <c r="T656" s="1367">
        <v>6</v>
      </c>
      <c r="U656" s="1367">
        <v>11</v>
      </c>
      <c r="V656" s="1367">
        <v>6</v>
      </c>
      <c r="W656" s="1468">
        <v>18</v>
      </c>
    </row>
    <row r="657" spans="1:23" s="50" customFormat="1" ht="20.25" customHeight="1" x14ac:dyDescent="0.15">
      <c r="A657" s="1396"/>
      <c r="B657" s="52"/>
      <c r="C657" s="1385"/>
      <c r="D657" s="1385"/>
      <c r="E657" s="388" t="s">
        <v>705</v>
      </c>
      <c r="F657" s="447">
        <v>465</v>
      </c>
      <c r="G657" s="1367">
        <v>193</v>
      </c>
      <c r="H657" s="1367">
        <v>33</v>
      </c>
      <c r="I657" s="1367">
        <v>17</v>
      </c>
      <c r="J657" s="1367">
        <v>14</v>
      </c>
      <c r="K657" s="1367">
        <v>12</v>
      </c>
      <c r="L657" s="1367">
        <v>38</v>
      </c>
      <c r="M657" s="1367">
        <v>15</v>
      </c>
      <c r="N657" s="1367">
        <v>42</v>
      </c>
      <c r="O657" s="1367">
        <v>33</v>
      </c>
      <c r="P657" s="1367">
        <v>21</v>
      </c>
      <c r="Q657" s="1367">
        <v>21</v>
      </c>
      <c r="R657" s="1367">
        <v>2</v>
      </c>
      <c r="S657" s="1367">
        <v>7</v>
      </c>
      <c r="T657" s="1367">
        <v>4</v>
      </c>
      <c r="U657" s="1367">
        <v>3</v>
      </c>
      <c r="V657" s="1367">
        <v>4</v>
      </c>
      <c r="W657" s="1468">
        <v>6</v>
      </c>
    </row>
    <row r="658" spans="1:23" s="50" customFormat="1" ht="20.25" customHeight="1" x14ac:dyDescent="0.15">
      <c r="A658" s="1396"/>
      <c r="B658" s="52"/>
      <c r="C658" s="1385"/>
      <c r="D658" s="1385"/>
      <c r="E658" s="388" t="s">
        <v>706</v>
      </c>
      <c r="F658" s="447">
        <v>1500</v>
      </c>
      <c r="G658" s="1367">
        <v>687</v>
      </c>
      <c r="H658" s="1367">
        <v>135</v>
      </c>
      <c r="I658" s="1367">
        <v>56</v>
      </c>
      <c r="J658" s="1367">
        <v>33</v>
      </c>
      <c r="K658" s="1367">
        <v>48</v>
      </c>
      <c r="L658" s="1367">
        <v>107</v>
      </c>
      <c r="M658" s="1367">
        <v>46</v>
      </c>
      <c r="N658" s="1367">
        <v>132</v>
      </c>
      <c r="O658" s="1367">
        <v>108</v>
      </c>
      <c r="P658" s="1367">
        <v>88</v>
      </c>
      <c r="Q658" s="1367">
        <v>0</v>
      </c>
      <c r="R658" s="1367">
        <v>2</v>
      </c>
      <c r="S658" s="1367">
        <v>21</v>
      </c>
      <c r="T658" s="1367">
        <v>3</v>
      </c>
      <c r="U658" s="1367">
        <v>14</v>
      </c>
      <c r="V658" s="1367">
        <v>4</v>
      </c>
      <c r="W658" s="1468">
        <v>16</v>
      </c>
    </row>
    <row r="659" spans="1:23" s="50" customFormat="1" ht="20.25" customHeight="1" x14ac:dyDescent="0.15">
      <c r="A659" s="1396"/>
      <c r="B659" s="52"/>
      <c r="C659" s="1385"/>
      <c r="D659" s="1385"/>
      <c r="E659" s="388" t="s">
        <v>707</v>
      </c>
      <c r="F659" s="447">
        <v>528</v>
      </c>
      <c r="G659" s="1367">
        <v>179</v>
      </c>
      <c r="H659" s="1367">
        <v>43</v>
      </c>
      <c r="I659" s="1367">
        <v>31</v>
      </c>
      <c r="J659" s="1367">
        <v>22</v>
      </c>
      <c r="K659" s="1367">
        <v>19</v>
      </c>
      <c r="L659" s="1367">
        <v>34</v>
      </c>
      <c r="M659" s="1367">
        <v>23</v>
      </c>
      <c r="N659" s="1367">
        <v>51</v>
      </c>
      <c r="O659" s="1367">
        <v>37</v>
      </c>
      <c r="P659" s="1367">
        <v>17</v>
      </c>
      <c r="Q659" s="1367">
        <v>4</v>
      </c>
      <c r="R659" s="1367">
        <v>11</v>
      </c>
      <c r="S659" s="1367">
        <v>13</v>
      </c>
      <c r="T659" s="1367">
        <v>10</v>
      </c>
      <c r="U659" s="1367">
        <v>10</v>
      </c>
      <c r="V659" s="1367">
        <v>11</v>
      </c>
      <c r="W659" s="1468">
        <v>13</v>
      </c>
    </row>
    <row r="660" spans="1:23" s="50" customFormat="1" ht="20.25" customHeight="1" x14ac:dyDescent="0.15">
      <c r="A660" s="1396"/>
      <c r="B660" s="52"/>
      <c r="C660" s="1385"/>
      <c r="D660" s="1385"/>
      <c r="E660" s="388" t="s">
        <v>708</v>
      </c>
      <c r="F660" s="447">
        <v>258</v>
      </c>
      <c r="G660" s="1367">
        <v>139</v>
      </c>
      <c r="H660" s="1367">
        <v>34</v>
      </c>
      <c r="I660" s="1367">
        <v>24</v>
      </c>
      <c r="J660" s="1367">
        <v>1</v>
      </c>
      <c r="K660" s="1367">
        <v>0</v>
      </c>
      <c r="L660" s="1367">
        <v>13</v>
      </c>
      <c r="M660" s="1367">
        <v>2</v>
      </c>
      <c r="N660" s="1367">
        <v>7</v>
      </c>
      <c r="O660" s="1367">
        <v>5</v>
      </c>
      <c r="P660" s="1367">
        <v>26</v>
      </c>
      <c r="Q660" s="1367">
        <v>0</v>
      </c>
      <c r="R660" s="1367">
        <v>0</v>
      </c>
      <c r="S660" s="1367">
        <v>1</v>
      </c>
      <c r="T660" s="1367">
        <v>1</v>
      </c>
      <c r="U660" s="1367">
        <v>4</v>
      </c>
      <c r="V660" s="1367">
        <v>0</v>
      </c>
      <c r="W660" s="1468">
        <v>1</v>
      </c>
    </row>
    <row r="661" spans="1:23" s="50" customFormat="1" ht="20.25" customHeight="1" x14ac:dyDescent="0.15">
      <c r="A661" s="1393"/>
      <c r="B661" s="52"/>
      <c r="C661" s="379"/>
      <c r="D661" s="380"/>
      <c r="E661" s="388" t="s">
        <v>709</v>
      </c>
      <c r="F661" s="447">
        <v>12059</v>
      </c>
      <c r="G661" s="1367">
        <v>5548</v>
      </c>
      <c r="H661" s="1367">
        <v>1015</v>
      </c>
      <c r="I661" s="1367">
        <v>547</v>
      </c>
      <c r="J661" s="1367">
        <v>259</v>
      </c>
      <c r="K661" s="1367">
        <v>339</v>
      </c>
      <c r="L661" s="1367">
        <v>862</v>
      </c>
      <c r="M661" s="1367">
        <v>329</v>
      </c>
      <c r="N661" s="1367">
        <v>887</v>
      </c>
      <c r="O661" s="1367">
        <v>726</v>
      </c>
      <c r="P661" s="1367">
        <v>909</v>
      </c>
      <c r="Q661" s="1367">
        <v>15</v>
      </c>
      <c r="R661" s="1367">
        <v>63</v>
      </c>
      <c r="S661" s="1367">
        <v>148</v>
      </c>
      <c r="T661" s="1367">
        <v>57</v>
      </c>
      <c r="U661" s="1367">
        <v>133</v>
      </c>
      <c r="V661" s="1367">
        <v>48</v>
      </c>
      <c r="W661" s="1468">
        <v>174</v>
      </c>
    </row>
    <row r="662" spans="1:23" s="50" customFormat="1" ht="20.25" customHeight="1" x14ac:dyDescent="0.15">
      <c r="A662" s="1384" t="s">
        <v>1640</v>
      </c>
      <c r="B662" s="52"/>
      <c r="C662" s="1385" t="s">
        <v>710</v>
      </c>
      <c r="D662" s="1385"/>
      <c r="E662" s="388" t="s">
        <v>711</v>
      </c>
      <c r="F662" s="447">
        <v>10510</v>
      </c>
      <c r="G662" s="447">
        <v>3368</v>
      </c>
      <c r="H662" s="447">
        <v>863</v>
      </c>
      <c r="I662" s="447">
        <v>430</v>
      </c>
      <c r="J662" s="447">
        <v>599</v>
      </c>
      <c r="K662" s="447">
        <v>352</v>
      </c>
      <c r="L662" s="447">
        <v>807</v>
      </c>
      <c r="M662" s="447">
        <v>425</v>
      </c>
      <c r="N662" s="447">
        <v>1057</v>
      </c>
      <c r="O662" s="447">
        <v>1124</v>
      </c>
      <c r="P662" s="447">
        <v>267</v>
      </c>
      <c r="Q662" s="447">
        <v>41</v>
      </c>
      <c r="R662" s="447">
        <v>158</v>
      </c>
      <c r="S662" s="447">
        <v>340</v>
      </c>
      <c r="T662" s="447">
        <v>183</v>
      </c>
      <c r="U662" s="447">
        <v>143</v>
      </c>
      <c r="V662" s="447">
        <v>114</v>
      </c>
      <c r="W662" s="1413">
        <v>239</v>
      </c>
    </row>
    <row r="663" spans="1:23" s="50" customFormat="1" ht="20.25" customHeight="1" x14ac:dyDescent="0.15">
      <c r="A663" s="1384"/>
      <c r="B663" s="52"/>
      <c r="C663" s="1385"/>
      <c r="D663" s="1385"/>
      <c r="E663" s="388" t="s">
        <v>712</v>
      </c>
      <c r="F663" s="447">
        <v>7</v>
      </c>
      <c r="G663" s="447">
        <v>2</v>
      </c>
      <c r="H663" s="447" t="s">
        <v>360</v>
      </c>
      <c r="I663" s="447" t="s">
        <v>360</v>
      </c>
      <c r="J663" s="447" t="s">
        <v>360</v>
      </c>
      <c r="K663" s="447" t="s">
        <v>360</v>
      </c>
      <c r="L663" s="447">
        <v>2</v>
      </c>
      <c r="M663" s="447" t="s">
        <v>360</v>
      </c>
      <c r="N663" s="447" t="s">
        <v>360</v>
      </c>
      <c r="O663" s="447">
        <v>1</v>
      </c>
      <c r="P663" s="447" t="s">
        <v>360</v>
      </c>
      <c r="Q663" s="447">
        <v>1</v>
      </c>
      <c r="R663" s="447" t="s">
        <v>360</v>
      </c>
      <c r="S663" s="447" t="s">
        <v>360</v>
      </c>
      <c r="T663" s="447" t="s">
        <v>360</v>
      </c>
      <c r="U663" s="447">
        <v>1</v>
      </c>
      <c r="V663" s="447" t="s">
        <v>360</v>
      </c>
      <c r="W663" s="1413" t="s">
        <v>360</v>
      </c>
    </row>
    <row r="664" spans="1:23" s="50" customFormat="1" ht="20.25" customHeight="1" x14ac:dyDescent="0.15">
      <c r="A664" s="1384"/>
      <c r="B664" s="52"/>
      <c r="C664" s="1385"/>
      <c r="D664" s="1385"/>
      <c r="E664" s="388" t="s">
        <v>713</v>
      </c>
      <c r="F664" s="447">
        <v>2343</v>
      </c>
      <c r="G664" s="447">
        <v>759</v>
      </c>
      <c r="H664" s="447">
        <v>185</v>
      </c>
      <c r="I664" s="447">
        <v>91</v>
      </c>
      <c r="J664" s="447">
        <v>124</v>
      </c>
      <c r="K664" s="447">
        <v>69</v>
      </c>
      <c r="L664" s="447">
        <v>180</v>
      </c>
      <c r="M664" s="447">
        <v>112</v>
      </c>
      <c r="N664" s="447">
        <v>236</v>
      </c>
      <c r="O664" s="447">
        <v>278</v>
      </c>
      <c r="P664" s="447">
        <v>57</v>
      </c>
      <c r="Q664" s="447">
        <v>9</v>
      </c>
      <c r="R664" s="447">
        <v>38</v>
      </c>
      <c r="S664" s="447">
        <v>69</v>
      </c>
      <c r="T664" s="447">
        <v>37</v>
      </c>
      <c r="U664" s="447">
        <v>34</v>
      </c>
      <c r="V664" s="447">
        <v>27</v>
      </c>
      <c r="W664" s="1413">
        <v>38</v>
      </c>
    </row>
    <row r="665" spans="1:23" s="50" customFormat="1" ht="20.25" customHeight="1" x14ac:dyDescent="0.15">
      <c r="A665" s="1384"/>
      <c r="B665" s="52"/>
      <c r="C665" s="1385"/>
      <c r="D665" s="1385"/>
      <c r="E665" s="388" t="s">
        <v>714</v>
      </c>
      <c r="F665" s="447">
        <v>77</v>
      </c>
      <c r="G665" s="447">
        <v>13</v>
      </c>
      <c r="H665" s="447">
        <v>3</v>
      </c>
      <c r="I665" s="447">
        <v>11</v>
      </c>
      <c r="J665" s="447">
        <v>4</v>
      </c>
      <c r="K665" s="447">
        <v>8</v>
      </c>
      <c r="L665" s="447">
        <v>4</v>
      </c>
      <c r="M665" s="447">
        <v>5</v>
      </c>
      <c r="N665" s="447">
        <v>12</v>
      </c>
      <c r="O665" s="447">
        <v>9</v>
      </c>
      <c r="P665" s="447">
        <v>2</v>
      </c>
      <c r="Q665" s="447" t="s">
        <v>360</v>
      </c>
      <c r="R665" s="447">
        <v>2</v>
      </c>
      <c r="S665" s="447">
        <v>3</v>
      </c>
      <c r="T665" s="447">
        <v>1</v>
      </c>
      <c r="U665" s="447" t="s">
        <v>360</v>
      </c>
      <c r="V665" s="447" t="s">
        <v>360</v>
      </c>
      <c r="W665" s="1413" t="s">
        <v>360</v>
      </c>
    </row>
    <row r="666" spans="1:23" s="50" customFormat="1" ht="20.25" customHeight="1" x14ac:dyDescent="0.15">
      <c r="A666" s="1384"/>
      <c r="B666" s="52"/>
      <c r="C666" s="1385"/>
      <c r="D666" s="1385"/>
      <c r="E666" s="388" t="s">
        <v>715</v>
      </c>
      <c r="F666" s="447">
        <v>1535</v>
      </c>
      <c r="G666" s="447">
        <v>450</v>
      </c>
      <c r="H666" s="447">
        <v>100</v>
      </c>
      <c r="I666" s="447">
        <v>32</v>
      </c>
      <c r="J666" s="447">
        <v>80</v>
      </c>
      <c r="K666" s="447">
        <v>43</v>
      </c>
      <c r="L666" s="447">
        <v>143</v>
      </c>
      <c r="M666" s="447">
        <v>59</v>
      </c>
      <c r="N666" s="447">
        <v>219</v>
      </c>
      <c r="O666" s="447">
        <v>189</v>
      </c>
      <c r="P666" s="447">
        <v>32</v>
      </c>
      <c r="Q666" s="447">
        <v>8</v>
      </c>
      <c r="R666" s="447">
        <v>30</v>
      </c>
      <c r="S666" s="447">
        <v>46</v>
      </c>
      <c r="T666" s="447">
        <v>29</v>
      </c>
      <c r="U666" s="447">
        <v>27</v>
      </c>
      <c r="V666" s="447">
        <v>15</v>
      </c>
      <c r="W666" s="1413">
        <v>33</v>
      </c>
    </row>
    <row r="667" spans="1:23" s="50" customFormat="1" ht="20.25" customHeight="1" x14ac:dyDescent="0.15">
      <c r="A667" s="1384"/>
      <c r="B667" s="52"/>
      <c r="C667" s="1385"/>
      <c r="D667" s="1385"/>
      <c r="E667" s="388" t="s">
        <v>716</v>
      </c>
      <c r="F667" s="447">
        <v>673</v>
      </c>
      <c r="G667" s="447">
        <v>218</v>
      </c>
      <c r="H667" s="447">
        <v>55</v>
      </c>
      <c r="I667" s="447">
        <v>33</v>
      </c>
      <c r="J667" s="447">
        <v>47</v>
      </c>
      <c r="K667" s="447">
        <v>32</v>
      </c>
      <c r="L667" s="447">
        <v>59</v>
      </c>
      <c r="M667" s="447">
        <v>30</v>
      </c>
      <c r="N667" s="447">
        <v>57</v>
      </c>
      <c r="O667" s="447">
        <v>57</v>
      </c>
      <c r="P667" s="447">
        <v>18</v>
      </c>
      <c r="Q667" s="447">
        <v>1</v>
      </c>
      <c r="R667" s="447">
        <v>8</v>
      </c>
      <c r="S667" s="447">
        <v>14</v>
      </c>
      <c r="T667" s="447">
        <v>14</v>
      </c>
      <c r="U667" s="447">
        <v>6</v>
      </c>
      <c r="V667" s="447">
        <v>11</v>
      </c>
      <c r="W667" s="1413">
        <v>13</v>
      </c>
    </row>
    <row r="668" spans="1:23" s="50" customFormat="1" ht="20.25" customHeight="1" x14ac:dyDescent="0.15">
      <c r="A668" s="1384"/>
      <c r="B668" s="52"/>
      <c r="C668" s="1385"/>
      <c r="D668" s="1385"/>
      <c r="E668" s="388" t="s">
        <v>717</v>
      </c>
      <c r="F668" s="447">
        <v>621</v>
      </c>
      <c r="G668" s="447">
        <v>203</v>
      </c>
      <c r="H668" s="447">
        <v>50</v>
      </c>
      <c r="I668" s="447">
        <v>11</v>
      </c>
      <c r="J668" s="447">
        <v>33</v>
      </c>
      <c r="K668" s="447">
        <v>26</v>
      </c>
      <c r="L668" s="447">
        <v>60</v>
      </c>
      <c r="M668" s="447">
        <v>27</v>
      </c>
      <c r="N668" s="447">
        <v>76</v>
      </c>
      <c r="O668" s="447">
        <v>67</v>
      </c>
      <c r="P668" s="447">
        <v>14</v>
      </c>
      <c r="Q668" s="447">
        <v>2</v>
      </c>
      <c r="R668" s="447">
        <v>6</v>
      </c>
      <c r="S668" s="447">
        <v>21</v>
      </c>
      <c r="T668" s="447">
        <v>10</v>
      </c>
      <c r="U668" s="447">
        <v>3</v>
      </c>
      <c r="V668" s="447">
        <v>3</v>
      </c>
      <c r="W668" s="1413">
        <v>9</v>
      </c>
    </row>
    <row r="669" spans="1:23" s="50" customFormat="1" ht="20.25" customHeight="1" x14ac:dyDescent="0.15">
      <c r="A669" s="1384"/>
      <c r="B669" s="52"/>
      <c r="C669" s="1385"/>
      <c r="D669" s="1385"/>
      <c r="E669" s="388" t="s">
        <v>718</v>
      </c>
      <c r="F669" s="447">
        <v>1321</v>
      </c>
      <c r="G669" s="447">
        <v>397</v>
      </c>
      <c r="H669" s="447">
        <v>153</v>
      </c>
      <c r="I669" s="447">
        <v>57</v>
      </c>
      <c r="J669" s="447">
        <v>76</v>
      </c>
      <c r="K669" s="447">
        <v>45</v>
      </c>
      <c r="L669" s="447">
        <v>59</v>
      </c>
      <c r="M669" s="447">
        <v>34</v>
      </c>
      <c r="N669" s="447">
        <v>143</v>
      </c>
      <c r="O669" s="447">
        <v>114</v>
      </c>
      <c r="P669" s="447">
        <v>43</v>
      </c>
      <c r="Q669" s="447">
        <v>9</v>
      </c>
      <c r="R669" s="447">
        <v>7</v>
      </c>
      <c r="S669" s="447">
        <v>64</v>
      </c>
      <c r="T669" s="447">
        <v>33</v>
      </c>
      <c r="U669" s="447">
        <v>21</v>
      </c>
      <c r="V669" s="447">
        <v>20</v>
      </c>
      <c r="W669" s="1413">
        <v>46</v>
      </c>
    </row>
    <row r="670" spans="1:23" s="50" customFormat="1" ht="20.25" customHeight="1" x14ac:dyDescent="0.15">
      <c r="A670" s="1384"/>
      <c r="B670" s="52"/>
      <c r="C670" s="1385"/>
      <c r="D670" s="1385"/>
      <c r="E670" s="388" t="s">
        <v>719</v>
      </c>
      <c r="F670" s="447">
        <v>371</v>
      </c>
      <c r="G670" s="447">
        <v>120</v>
      </c>
      <c r="H670" s="447">
        <v>30</v>
      </c>
      <c r="I670" s="447">
        <v>17</v>
      </c>
      <c r="J670" s="447">
        <v>26</v>
      </c>
      <c r="K670" s="447">
        <v>16</v>
      </c>
      <c r="L670" s="447">
        <v>34</v>
      </c>
      <c r="M670" s="447">
        <v>9</v>
      </c>
      <c r="N670" s="447">
        <v>36</v>
      </c>
      <c r="O670" s="447">
        <v>39</v>
      </c>
      <c r="P670" s="447">
        <v>7</v>
      </c>
      <c r="Q670" s="447">
        <v>2</v>
      </c>
      <c r="R670" s="447">
        <v>5</v>
      </c>
      <c r="S670" s="447">
        <v>12</v>
      </c>
      <c r="T670" s="447">
        <v>5</v>
      </c>
      <c r="U670" s="447">
        <v>1</v>
      </c>
      <c r="V670" s="447">
        <v>2</v>
      </c>
      <c r="W670" s="1413">
        <v>10</v>
      </c>
    </row>
    <row r="671" spans="1:23" s="50" customFormat="1" ht="20.25" customHeight="1" x14ac:dyDescent="0.15">
      <c r="A671" s="1400"/>
      <c r="B671" s="103"/>
      <c r="C671" s="415"/>
      <c r="D671" s="415"/>
      <c r="E671" s="407" t="s">
        <v>720</v>
      </c>
      <c r="F671" s="1319">
        <v>32</v>
      </c>
      <c r="G671" s="1319">
        <v>9</v>
      </c>
      <c r="H671" s="1319">
        <v>4</v>
      </c>
      <c r="I671" s="1319" t="s">
        <v>360</v>
      </c>
      <c r="J671" s="1319">
        <v>5</v>
      </c>
      <c r="K671" s="1319">
        <v>2</v>
      </c>
      <c r="L671" s="1319">
        <v>2</v>
      </c>
      <c r="M671" s="1319" t="s">
        <v>360</v>
      </c>
      <c r="N671" s="1319">
        <v>5</v>
      </c>
      <c r="O671" s="1319">
        <v>1</v>
      </c>
      <c r="P671" s="1319">
        <v>1</v>
      </c>
      <c r="Q671" s="1319" t="s">
        <v>360</v>
      </c>
      <c r="R671" s="1319">
        <v>1</v>
      </c>
      <c r="S671" s="1319">
        <v>1</v>
      </c>
      <c r="T671" s="1319">
        <v>1</v>
      </c>
      <c r="U671" s="1319" t="s">
        <v>360</v>
      </c>
      <c r="V671" s="1319" t="s">
        <v>360</v>
      </c>
      <c r="W671" s="1430" t="s">
        <v>360</v>
      </c>
    </row>
    <row r="672" spans="1:23" s="50" customFormat="1" ht="20.25" customHeight="1" x14ac:dyDescent="0.15">
      <c r="A672" s="1384" t="s">
        <v>1645</v>
      </c>
      <c r="B672" s="52" t="s">
        <v>721</v>
      </c>
      <c r="C672" s="426" t="s">
        <v>722</v>
      </c>
      <c r="D672" s="399"/>
      <c r="E672" s="386" t="s">
        <v>723</v>
      </c>
      <c r="F672" s="448">
        <v>11</v>
      </c>
      <c r="G672" s="448">
        <v>2</v>
      </c>
      <c r="H672" s="448">
        <v>1</v>
      </c>
      <c r="I672" s="448">
        <v>1</v>
      </c>
      <c r="J672" s="448">
        <v>1</v>
      </c>
      <c r="K672" s="448">
        <v>1</v>
      </c>
      <c r="L672" s="448">
        <v>1</v>
      </c>
      <c r="M672" s="448">
        <v>1</v>
      </c>
      <c r="N672" s="448">
        <v>1</v>
      </c>
      <c r="O672" s="448">
        <v>2</v>
      </c>
      <c r="P672" s="448">
        <v>0</v>
      </c>
      <c r="Q672" s="448">
        <v>0</v>
      </c>
      <c r="R672" s="448">
        <v>0</v>
      </c>
      <c r="S672" s="448">
        <v>0</v>
      </c>
      <c r="T672" s="448">
        <v>0</v>
      </c>
      <c r="U672" s="448">
        <v>0</v>
      </c>
      <c r="V672" s="448">
        <v>0</v>
      </c>
      <c r="W672" s="1412">
        <v>0</v>
      </c>
    </row>
    <row r="673" spans="1:31" s="50" customFormat="1" ht="20.25" customHeight="1" x14ac:dyDescent="0.15">
      <c r="A673" s="1384"/>
      <c r="B673" s="52"/>
      <c r="C673" s="426"/>
      <c r="D673" s="399"/>
      <c r="E673" s="388" t="s">
        <v>1654</v>
      </c>
      <c r="F673" s="448">
        <v>136</v>
      </c>
      <c r="G673" s="447">
        <v>36</v>
      </c>
      <c r="H673" s="447">
        <v>9</v>
      </c>
      <c r="I673" s="447">
        <v>6</v>
      </c>
      <c r="J673" s="447">
        <v>8</v>
      </c>
      <c r="K673" s="447">
        <v>5</v>
      </c>
      <c r="L673" s="447">
        <v>8</v>
      </c>
      <c r="M673" s="447">
        <v>6</v>
      </c>
      <c r="N673" s="447">
        <v>13</v>
      </c>
      <c r="O673" s="447">
        <v>12</v>
      </c>
      <c r="P673" s="447">
        <v>5</v>
      </c>
      <c r="Q673" s="447">
        <v>2</v>
      </c>
      <c r="R673" s="447">
        <v>4</v>
      </c>
      <c r="S673" s="447">
        <v>6</v>
      </c>
      <c r="T673" s="447">
        <v>3</v>
      </c>
      <c r="U673" s="447">
        <v>3</v>
      </c>
      <c r="V673" s="447">
        <v>5</v>
      </c>
      <c r="W673" s="1413">
        <v>5</v>
      </c>
    </row>
    <row r="674" spans="1:31" s="50" customFormat="1" ht="20.25" customHeight="1" x14ac:dyDescent="0.15">
      <c r="A674" s="1397" t="s">
        <v>1649</v>
      </c>
      <c r="B674" s="52"/>
      <c r="C674" s="426"/>
      <c r="D674" s="399"/>
      <c r="E674" s="388" t="s">
        <v>724</v>
      </c>
      <c r="F674" s="447">
        <v>2972</v>
      </c>
      <c r="G674" s="447">
        <v>1355</v>
      </c>
      <c r="H674" s="447">
        <v>257</v>
      </c>
      <c r="I674" s="447">
        <v>78</v>
      </c>
      <c r="J674" s="447">
        <v>81</v>
      </c>
      <c r="K674" s="447">
        <v>34</v>
      </c>
      <c r="L674" s="447">
        <v>189</v>
      </c>
      <c r="M674" s="447">
        <v>92</v>
      </c>
      <c r="N674" s="447">
        <v>280</v>
      </c>
      <c r="O674" s="447">
        <v>321</v>
      </c>
      <c r="P674" s="447">
        <v>40</v>
      </c>
      <c r="Q674" s="447">
        <v>7</v>
      </c>
      <c r="R674" s="447">
        <v>16</v>
      </c>
      <c r="S674" s="447">
        <v>26</v>
      </c>
      <c r="T674" s="447">
        <v>17</v>
      </c>
      <c r="U674" s="447">
        <v>33</v>
      </c>
      <c r="V674" s="447">
        <v>13</v>
      </c>
      <c r="W674" s="1413">
        <v>21</v>
      </c>
    </row>
    <row r="675" spans="1:31" s="50" customFormat="1" ht="20.25" customHeight="1" x14ac:dyDescent="0.15">
      <c r="A675" s="1397" t="s">
        <v>1649</v>
      </c>
      <c r="B675" s="52"/>
      <c r="C675" s="379"/>
      <c r="D675" s="395"/>
      <c r="E675" s="388" t="s">
        <v>143</v>
      </c>
      <c r="F675" s="447">
        <v>964</v>
      </c>
      <c r="G675" s="447">
        <v>428</v>
      </c>
      <c r="H675" s="447">
        <v>95</v>
      </c>
      <c r="I675" s="447">
        <v>22</v>
      </c>
      <c r="J675" s="447">
        <v>31</v>
      </c>
      <c r="K675" s="447">
        <v>19</v>
      </c>
      <c r="L675" s="447">
        <v>99</v>
      </c>
      <c r="M675" s="447">
        <v>32</v>
      </c>
      <c r="N675" s="447">
        <v>65</v>
      </c>
      <c r="O675" s="447">
        <v>81</v>
      </c>
      <c r="P675" s="447">
        <v>12</v>
      </c>
      <c r="Q675" s="447">
        <v>3</v>
      </c>
      <c r="R675" s="447">
        <v>8</v>
      </c>
      <c r="S675" s="447">
        <v>12</v>
      </c>
      <c r="T675" s="447">
        <v>9</v>
      </c>
      <c r="U675" s="447">
        <v>10</v>
      </c>
      <c r="V675" s="447">
        <v>4</v>
      </c>
      <c r="W675" s="1413">
        <v>13</v>
      </c>
    </row>
    <row r="676" spans="1:31" s="50" customFormat="1" ht="20.25" customHeight="1" x14ac:dyDescent="0.15">
      <c r="A676" s="1397" t="s">
        <v>1649</v>
      </c>
      <c r="B676" s="52"/>
      <c r="C676" s="1385" t="s">
        <v>725</v>
      </c>
      <c r="D676" s="1385"/>
      <c r="E676" s="388" t="s">
        <v>726</v>
      </c>
      <c r="F676" s="447">
        <v>158</v>
      </c>
      <c r="G676" s="447">
        <v>35</v>
      </c>
      <c r="H676" s="447">
        <v>22</v>
      </c>
      <c r="I676" s="447">
        <v>3</v>
      </c>
      <c r="J676" s="447">
        <v>5</v>
      </c>
      <c r="K676" s="447">
        <v>8</v>
      </c>
      <c r="L676" s="447">
        <v>19</v>
      </c>
      <c r="M676" s="447">
        <v>8</v>
      </c>
      <c r="N676" s="447">
        <v>13</v>
      </c>
      <c r="O676" s="447">
        <v>15</v>
      </c>
      <c r="P676" s="447">
        <v>5</v>
      </c>
      <c r="Q676" s="447">
        <v>1</v>
      </c>
      <c r="R676" s="447">
        <v>3</v>
      </c>
      <c r="S676" s="447">
        <v>6</v>
      </c>
      <c r="T676" s="447">
        <v>3</v>
      </c>
      <c r="U676" s="447">
        <v>2</v>
      </c>
      <c r="V676" s="447">
        <v>2</v>
      </c>
      <c r="W676" s="1413">
        <v>8</v>
      </c>
    </row>
    <row r="677" spans="1:31" s="50" customFormat="1" ht="20.25" customHeight="1" x14ac:dyDescent="0.15">
      <c r="A677" s="1397" t="s">
        <v>1649</v>
      </c>
      <c r="B677" s="52"/>
      <c r="C677" s="1385"/>
      <c r="D677" s="1385"/>
      <c r="E677" s="388" t="s">
        <v>727</v>
      </c>
      <c r="F677" s="447">
        <v>138</v>
      </c>
      <c r="G677" s="447">
        <v>46</v>
      </c>
      <c r="H677" s="447">
        <v>11</v>
      </c>
      <c r="I677" s="447">
        <v>3</v>
      </c>
      <c r="J677" s="447">
        <v>10</v>
      </c>
      <c r="K677" s="447">
        <v>7</v>
      </c>
      <c r="L677" s="447">
        <v>12</v>
      </c>
      <c r="M677" s="447">
        <v>6</v>
      </c>
      <c r="N677" s="447">
        <v>12</v>
      </c>
      <c r="O677" s="447">
        <v>12</v>
      </c>
      <c r="P677" s="447">
        <v>4</v>
      </c>
      <c r="Q677" s="447">
        <v>1</v>
      </c>
      <c r="R677" s="447">
        <v>2</v>
      </c>
      <c r="S677" s="447">
        <v>8</v>
      </c>
      <c r="T677" s="447">
        <v>2</v>
      </c>
      <c r="U677" s="447">
        <v>0</v>
      </c>
      <c r="V677" s="447">
        <v>0</v>
      </c>
      <c r="W677" s="1413">
        <v>2</v>
      </c>
    </row>
    <row r="678" spans="1:31" s="50" customFormat="1" ht="20.25" customHeight="1" x14ac:dyDescent="0.15">
      <c r="A678" s="1396"/>
      <c r="B678" s="52"/>
      <c r="C678" s="1385"/>
      <c r="D678" s="1385"/>
      <c r="E678" s="388" t="s">
        <v>728</v>
      </c>
      <c r="F678" s="447">
        <v>126</v>
      </c>
      <c r="G678" s="447">
        <v>0</v>
      </c>
      <c r="H678" s="447">
        <v>0</v>
      </c>
      <c r="I678" s="447">
        <v>0</v>
      </c>
      <c r="J678" s="447">
        <v>0</v>
      </c>
      <c r="K678" s="447">
        <v>0</v>
      </c>
      <c r="L678" s="447">
        <v>0</v>
      </c>
      <c r="M678" s="447">
        <v>0</v>
      </c>
      <c r="N678" s="447">
        <v>6</v>
      </c>
      <c r="O678" s="447">
        <v>0</v>
      </c>
      <c r="P678" s="447">
        <v>100</v>
      </c>
      <c r="Q678" s="447">
        <v>0</v>
      </c>
      <c r="R678" s="447">
        <v>0</v>
      </c>
      <c r="S678" s="447">
        <v>0</v>
      </c>
      <c r="T678" s="447">
        <v>0</v>
      </c>
      <c r="U678" s="447">
        <v>0</v>
      </c>
      <c r="V678" s="447">
        <v>20</v>
      </c>
      <c r="W678" s="1413">
        <v>0</v>
      </c>
    </row>
    <row r="679" spans="1:31" s="50" customFormat="1" ht="20.25" customHeight="1" x14ac:dyDescent="0.15">
      <c r="A679" s="1393"/>
      <c r="B679" s="52"/>
      <c r="C679" s="1385"/>
      <c r="D679" s="1385"/>
      <c r="E679" s="388" t="s">
        <v>729</v>
      </c>
      <c r="F679" s="447">
        <v>298979</v>
      </c>
      <c r="G679" s="447">
        <v>96205</v>
      </c>
      <c r="H679" s="447">
        <v>37718</v>
      </c>
      <c r="I679" s="447">
        <v>4066</v>
      </c>
      <c r="J679" s="447">
        <v>4351</v>
      </c>
      <c r="K679" s="447">
        <v>3326</v>
      </c>
      <c r="L679" s="447">
        <v>32097</v>
      </c>
      <c r="M679" s="447">
        <v>2044</v>
      </c>
      <c r="N679" s="447">
        <v>13148</v>
      </c>
      <c r="O679" s="447">
        <v>3388</v>
      </c>
      <c r="P679" s="447">
        <v>57926</v>
      </c>
      <c r="Q679" s="447">
        <v>0</v>
      </c>
      <c r="R679" s="447">
        <v>31737</v>
      </c>
      <c r="S679" s="447">
        <v>1384</v>
      </c>
      <c r="T679" s="447">
        <v>263</v>
      </c>
      <c r="U679" s="447">
        <v>3</v>
      </c>
      <c r="V679" s="447">
        <v>2270</v>
      </c>
      <c r="W679" s="1413">
        <v>9053</v>
      </c>
    </row>
    <row r="680" spans="1:31" s="50" customFormat="1" ht="20.25" customHeight="1" x14ac:dyDescent="0.15">
      <c r="A680" s="1384" t="s">
        <v>1645</v>
      </c>
      <c r="B680" s="52"/>
      <c r="C680" s="1385"/>
      <c r="D680" s="1385"/>
      <c r="E680" s="388" t="s">
        <v>730</v>
      </c>
      <c r="F680" s="447">
        <v>257</v>
      </c>
      <c r="G680" s="447">
        <v>35</v>
      </c>
      <c r="H680" s="447">
        <v>19</v>
      </c>
      <c r="I680" s="447">
        <v>11</v>
      </c>
      <c r="J680" s="447">
        <v>17</v>
      </c>
      <c r="K680" s="447">
        <v>7</v>
      </c>
      <c r="L680" s="447">
        <v>20</v>
      </c>
      <c r="M680" s="447">
        <v>19</v>
      </c>
      <c r="N680" s="447">
        <v>9</v>
      </c>
      <c r="O680" s="447">
        <v>48</v>
      </c>
      <c r="P680" s="447">
        <v>16</v>
      </c>
      <c r="Q680" s="447">
        <v>2</v>
      </c>
      <c r="R680" s="447">
        <v>5</v>
      </c>
      <c r="S680" s="447">
        <v>24</v>
      </c>
      <c r="T680" s="447">
        <v>9</v>
      </c>
      <c r="U680" s="447">
        <v>3</v>
      </c>
      <c r="V680" s="447">
        <v>5</v>
      </c>
      <c r="W680" s="1413">
        <v>8</v>
      </c>
    </row>
    <row r="681" spans="1:31" s="50" customFormat="1" ht="20.25" customHeight="1" x14ac:dyDescent="0.15">
      <c r="A681" s="1384"/>
      <c r="B681" s="52"/>
      <c r="C681" s="1385"/>
      <c r="D681" s="1385"/>
      <c r="E681" s="388" t="s">
        <v>731</v>
      </c>
      <c r="F681" s="447">
        <v>392</v>
      </c>
      <c r="G681" s="447">
        <v>116</v>
      </c>
      <c r="H681" s="447">
        <v>14</v>
      </c>
      <c r="I681" s="447">
        <v>33</v>
      </c>
      <c r="J681" s="447">
        <v>32</v>
      </c>
      <c r="K681" s="447">
        <v>37</v>
      </c>
      <c r="L681" s="447">
        <v>2</v>
      </c>
      <c r="M681" s="447">
        <v>11</v>
      </c>
      <c r="N681" s="447">
        <v>1</v>
      </c>
      <c r="O681" s="447">
        <v>36</v>
      </c>
      <c r="P681" s="447">
        <v>14</v>
      </c>
      <c r="Q681" s="447">
        <v>0</v>
      </c>
      <c r="R681" s="447">
        <v>1</v>
      </c>
      <c r="S681" s="447">
        <v>4</v>
      </c>
      <c r="T681" s="447">
        <v>15</v>
      </c>
      <c r="U681" s="447">
        <v>23</v>
      </c>
      <c r="V681" s="447">
        <v>21</v>
      </c>
      <c r="W681" s="1413">
        <v>32</v>
      </c>
      <c r="AE681" s="63"/>
    </row>
    <row r="682" spans="1:31" s="50" customFormat="1" ht="20.25" customHeight="1" x14ac:dyDescent="0.15">
      <c r="A682" s="1384"/>
      <c r="B682" s="52"/>
      <c r="C682" s="1385"/>
      <c r="D682" s="1385"/>
      <c r="E682" s="388" t="s">
        <v>732</v>
      </c>
      <c r="F682" s="447">
        <v>1207</v>
      </c>
      <c r="G682" s="447">
        <v>347</v>
      </c>
      <c r="H682" s="447">
        <v>66</v>
      </c>
      <c r="I682" s="447">
        <v>76</v>
      </c>
      <c r="J682" s="447">
        <v>56</v>
      </c>
      <c r="K682" s="447">
        <v>39</v>
      </c>
      <c r="L682" s="447">
        <v>96</v>
      </c>
      <c r="M682" s="447">
        <v>44</v>
      </c>
      <c r="N682" s="447">
        <v>104</v>
      </c>
      <c r="O682" s="447">
        <v>161</v>
      </c>
      <c r="P682" s="447">
        <v>40</v>
      </c>
      <c r="Q682" s="447">
        <v>9</v>
      </c>
      <c r="R682" s="447">
        <v>39</v>
      </c>
      <c r="S682" s="447">
        <v>35</v>
      </c>
      <c r="T682" s="447">
        <v>20</v>
      </c>
      <c r="U682" s="447">
        <v>17</v>
      </c>
      <c r="V682" s="447">
        <v>25</v>
      </c>
      <c r="W682" s="1413">
        <v>33</v>
      </c>
    </row>
    <row r="683" spans="1:31" s="50" customFormat="1" ht="20.25" customHeight="1" x14ac:dyDescent="0.15">
      <c r="A683" s="1400"/>
      <c r="B683" s="103"/>
      <c r="C683" s="415"/>
      <c r="D683" s="415"/>
      <c r="E683" s="407" t="s">
        <v>733</v>
      </c>
      <c r="F683" s="1319">
        <v>5841</v>
      </c>
      <c r="G683" s="1319">
        <v>971</v>
      </c>
      <c r="H683" s="1319">
        <v>295</v>
      </c>
      <c r="I683" s="1319">
        <v>366</v>
      </c>
      <c r="J683" s="1319">
        <v>441</v>
      </c>
      <c r="K683" s="1319">
        <v>289</v>
      </c>
      <c r="L683" s="1319">
        <v>208</v>
      </c>
      <c r="M683" s="1319">
        <v>249</v>
      </c>
      <c r="N683" s="1319">
        <v>529</v>
      </c>
      <c r="O683" s="1319">
        <v>458</v>
      </c>
      <c r="P683" s="1319">
        <v>376</v>
      </c>
      <c r="Q683" s="1319">
        <v>56</v>
      </c>
      <c r="R683" s="1319">
        <v>205</v>
      </c>
      <c r="S683" s="1319">
        <v>341</v>
      </c>
      <c r="T683" s="1319">
        <v>232</v>
      </c>
      <c r="U683" s="1319">
        <v>169</v>
      </c>
      <c r="V683" s="1319">
        <v>274</v>
      </c>
      <c r="W683" s="1430">
        <v>382</v>
      </c>
    </row>
    <row r="684" spans="1:31" s="63" customFormat="1" ht="13.5" customHeight="1" x14ac:dyDescent="0.15">
      <c r="A684" s="106"/>
      <c r="B684" s="107"/>
      <c r="C684" s="107"/>
      <c r="D684" s="107"/>
      <c r="E684" s="107"/>
      <c r="F684" s="1368"/>
      <c r="G684" s="1368"/>
      <c r="H684" s="1369"/>
      <c r="I684" s="1369"/>
      <c r="J684" s="1369"/>
      <c r="K684" s="1369"/>
      <c r="L684" s="1369"/>
      <c r="M684" s="1369"/>
      <c r="N684" s="1369"/>
      <c r="O684" s="1369"/>
      <c r="P684" s="1369"/>
      <c r="Q684" s="1369"/>
      <c r="R684" s="1369"/>
      <c r="S684" s="1369"/>
      <c r="T684" s="1369"/>
      <c r="U684" s="1369"/>
      <c r="V684" s="1369"/>
      <c r="W684" s="1369"/>
      <c r="AE684" s="50"/>
    </row>
  </sheetData>
  <sheetProtection formatCells="0" formatColumns="0" formatRows="0" insertColumns="0" insertRows="0" insertHyperlinks="0" deleteColumns="0" deleteRows="0"/>
  <phoneticPr fontId="2"/>
  <pageMargins left="0.78740157480314965" right="0.35433070866141736" top="0.39370078740157483" bottom="0.39370078740157483" header="0.51181102362204722" footer="0.51181102362204722"/>
  <pageSetup paperSize="8" scale="49" fitToHeight="0" orientation="landscape" r:id="rId1"/>
  <headerFooter alignWithMargins="0"/>
  <rowBreaks count="7" manualBreakCount="7">
    <brk id="82" max="27" man="1"/>
    <brk id="155" max="27" man="1"/>
    <brk id="239" max="27" man="1"/>
    <brk id="319" max="27" man="1"/>
    <brk id="401" max="27" man="1"/>
    <brk id="483" max="27" man="1"/>
    <brk id="572" max="2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50"/>
    <pageSetUpPr fitToPage="1"/>
  </sheetPr>
  <dimension ref="A1:CY93"/>
  <sheetViews>
    <sheetView showGridLines="0" view="pageBreakPreview" zoomScale="70" zoomScaleNormal="75" zoomScaleSheetLayoutView="70" workbookViewId="0">
      <selection activeCell="B3" sqref="B3"/>
    </sheetView>
  </sheetViews>
  <sheetFormatPr defaultColWidth="7.5" defaultRowHeight="12.75" x14ac:dyDescent="0.15"/>
  <cols>
    <col min="1" max="2" width="4.875" style="1" customWidth="1"/>
    <col min="3" max="7" width="3.5" style="1" customWidth="1"/>
    <col min="8" max="8" width="4.5" style="1" customWidth="1"/>
    <col min="9" max="10" width="3" style="1" customWidth="1"/>
    <col min="11" max="25" width="3.375" style="1" customWidth="1"/>
    <col min="26" max="26" width="7.5" style="1" customWidth="1"/>
    <col min="27" max="27" width="6.5" style="1" customWidth="1"/>
    <col min="28" max="39" width="5.5" style="1" customWidth="1"/>
    <col min="40" max="42" width="3.125" style="1" customWidth="1"/>
    <col min="43" max="43" width="4.375" style="1" customWidth="1"/>
    <col min="44" max="53" width="3.125" style="1" customWidth="1"/>
    <col min="54" max="57" width="3.5" style="1" customWidth="1"/>
    <col min="58" max="67" width="3.125" style="1" customWidth="1"/>
    <col min="68" max="102" width="2.5" style="1" customWidth="1"/>
    <col min="103" max="103" width="2.625" style="1" customWidth="1"/>
    <col min="104" max="16384" width="7.5" style="1"/>
  </cols>
  <sheetData>
    <row r="1" spans="1:103" s="67" customFormat="1" ht="15" customHeight="1" x14ac:dyDescent="0.15">
      <c r="A1" s="65">
        <f>+データ一覧!F2</f>
        <v>0</v>
      </c>
      <c r="B1" s="65"/>
      <c r="C1" s="66"/>
      <c r="D1" s="66"/>
      <c r="E1" s="66"/>
      <c r="F1" s="66"/>
      <c r="G1" s="66"/>
      <c r="H1" s="66"/>
      <c r="I1" s="66"/>
      <c r="J1" s="66"/>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T1" s="53"/>
      <c r="BU1" s="53"/>
      <c r="BV1" s="68"/>
      <c r="BW1" s="68"/>
      <c r="BX1" s="68"/>
      <c r="BY1" s="68"/>
    </row>
    <row r="2" spans="1:103" s="67" customFormat="1" ht="15" customHeight="1" x14ac:dyDescent="0.25">
      <c r="A2" s="69">
        <f>+データ一覧!F5</f>
        <v>0</v>
      </c>
      <c r="B2" s="68"/>
      <c r="C2" s="68"/>
      <c r="D2" s="68"/>
      <c r="E2" s="68"/>
      <c r="F2" s="68"/>
      <c r="G2" s="68"/>
      <c r="H2" s="68"/>
      <c r="I2" s="68"/>
      <c r="J2" s="68"/>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T2" s="53"/>
      <c r="BU2" s="53"/>
      <c r="BV2" s="68"/>
      <c r="BW2" s="68"/>
      <c r="BX2" s="68"/>
      <c r="BY2" s="68"/>
      <c r="CG2" s="70"/>
    </row>
    <row r="3" spans="1:103" s="67" customFormat="1" ht="16.5" customHeight="1" x14ac:dyDescent="0.15">
      <c r="A3" s="68"/>
      <c r="B3" s="68"/>
      <c r="C3" s="68"/>
      <c r="D3" s="68"/>
      <c r="E3" s="68"/>
      <c r="F3" s="68"/>
      <c r="G3" s="68"/>
      <c r="H3" s="68"/>
      <c r="I3" s="68"/>
      <c r="J3" s="68"/>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71">
        <v>0</v>
      </c>
      <c r="BT3" s="53"/>
      <c r="BU3" s="53"/>
      <c r="BV3" s="68"/>
      <c r="BW3" s="68"/>
      <c r="BX3" s="68"/>
      <c r="BY3" s="68"/>
      <c r="CD3" s="72"/>
    </row>
    <row r="4" spans="1:103" s="67" customFormat="1" ht="17.25" customHeight="1" x14ac:dyDescent="0.15">
      <c r="A4" s="68"/>
      <c r="B4" s="68"/>
      <c r="C4" s="68"/>
      <c r="D4" s="68"/>
      <c r="E4" s="68"/>
      <c r="F4" s="68"/>
      <c r="G4" s="68"/>
      <c r="H4" s="68"/>
      <c r="I4" s="68"/>
      <c r="J4" s="68"/>
      <c r="X4" s="73"/>
      <c r="Y4" s="73"/>
      <c r="Z4" s="53"/>
      <c r="AA4" s="53"/>
      <c r="AB4" s="71" t="s">
        <v>736</v>
      </c>
      <c r="AC4" s="53"/>
      <c r="AD4" s="53"/>
      <c r="AE4" s="53"/>
      <c r="AF4" s="53"/>
      <c r="AG4" s="53"/>
      <c r="AH4" s="53"/>
      <c r="AI4" s="53"/>
      <c r="AJ4" s="53"/>
      <c r="AN4" s="74"/>
      <c r="AO4" s="53" t="s">
        <v>737</v>
      </c>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71">
        <v>0</v>
      </c>
      <c r="BT4" s="53"/>
      <c r="BU4" s="53"/>
      <c r="BV4" s="68"/>
      <c r="BW4" s="53" t="s">
        <v>738</v>
      </c>
      <c r="BX4" s="68"/>
      <c r="BY4" s="68"/>
      <c r="CE4" s="53" t="s">
        <v>739</v>
      </c>
      <c r="CP4" s="68"/>
      <c r="CQ4" s="68"/>
      <c r="CR4" s="68"/>
      <c r="CS4" s="68"/>
      <c r="CT4" s="68"/>
      <c r="CU4" s="68"/>
    </row>
    <row r="5" spans="1:103" s="67" customFormat="1" ht="15" customHeight="1" x14ac:dyDescent="0.15">
      <c r="X5" s="53"/>
      <c r="Y5" s="53"/>
      <c r="Z5" s="53"/>
      <c r="AA5" s="53"/>
      <c r="AB5" s="71" t="s">
        <v>740</v>
      </c>
      <c r="AC5" s="53"/>
      <c r="AD5" s="53"/>
      <c r="AE5" s="53"/>
      <c r="AF5" s="53"/>
      <c r="AG5" s="53"/>
      <c r="AH5" s="53"/>
      <c r="AI5" s="53"/>
      <c r="AJ5" s="53"/>
      <c r="AN5" s="75"/>
      <c r="AO5" s="53" t="s">
        <v>1756</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71">
        <v>0</v>
      </c>
      <c r="BT5" s="53"/>
      <c r="BU5" s="53"/>
      <c r="BV5" s="68"/>
      <c r="BW5" s="53"/>
      <c r="BX5" s="68"/>
      <c r="BY5" s="68"/>
      <c r="CE5" s="53" t="s">
        <v>741</v>
      </c>
    </row>
    <row r="6" spans="1:103" s="67" customFormat="1" ht="15" customHeight="1" x14ac:dyDescent="0.15">
      <c r="A6" s="942" t="str">
        <f>+データ一覧!F3</f>
        <v>ふくいけん</v>
      </c>
      <c r="B6" s="703"/>
      <c r="C6" s="919"/>
      <c r="D6" s="919"/>
      <c r="E6" s="919"/>
      <c r="F6" s="919"/>
      <c r="G6" s="919"/>
      <c r="H6" s="919"/>
      <c r="I6" s="919"/>
      <c r="J6" s="919"/>
      <c r="X6" s="53"/>
      <c r="Y6" s="53"/>
      <c r="Z6" s="53"/>
      <c r="AA6" s="53"/>
      <c r="AB6" s="71">
        <v>0</v>
      </c>
      <c r="AD6" s="53"/>
      <c r="AE6" s="53"/>
      <c r="AF6" s="53"/>
      <c r="AG6" s="53"/>
      <c r="AH6" s="53"/>
      <c r="AI6" s="53"/>
      <c r="AJ6" s="53"/>
      <c r="AN6" s="76"/>
      <c r="AO6" s="53" t="s">
        <v>742</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71">
        <v>0</v>
      </c>
      <c r="BT6" s="53"/>
      <c r="BU6" s="53"/>
      <c r="BV6" s="68"/>
      <c r="BW6" s="53"/>
      <c r="BX6" s="68"/>
      <c r="BY6" s="68"/>
      <c r="CE6" s="53"/>
    </row>
    <row r="7" spans="1:103" s="67" customFormat="1" ht="15" customHeight="1" x14ac:dyDescent="0.15">
      <c r="A7" s="943" t="str">
        <f>データ一覧!F6</f>
        <v>福井県</v>
      </c>
      <c r="B7" s="632"/>
      <c r="C7" s="632"/>
      <c r="D7" s="632"/>
      <c r="E7" s="632"/>
      <c r="F7" s="632"/>
      <c r="G7" s="632"/>
      <c r="H7" s="632"/>
      <c r="I7" s="632"/>
      <c r="J7" s="632"/>
      <c r="X7" s="53"/>
      <c r="Y7" s="53"/>
      <c r="Z7" s="53"/>
      <c r="AA7" s="53"/>
      <c r="AB7" s="71">
        <v>0</v>
      </c>
      <c r="AD7" s="53"/>
      <c r="AE7" s="53"/>
      <c r="AF7" s="53"/>
      <c r="AG7" s="53"/>
      <c r="AH7" s="53"/>
      <c r="AI7" s="53"/>
      <c r="AJ7" s="53"/>
      <c r="AT7" s="53"/>
      <c r="BI7" s="53"/>
      <c r="BJ7" s="53"/>
      <c r="BK7" s="53"/>
      <c r="BL7" s="53"/>
      <c r="BM7" s="53"/>
      <c r="BN7" s="53"/>
      <c r="BO7" s="53"/>
      <c r="BP7" s="53"/>
      <c r="BQ7" s="53"/>
      <c r="BR7" s="53"/>
      <c r="BS7" s="71">
        <v>0</v>
      </c>
      <c r="BT7" s="53"/>
      <c r="BU7" s="53"/>
      <c r="BV7" s="68"/>
      <c r="BW7" s="53" t="s">
        <v>743</v>
      </c>
      <c r="BX7" s="68"/>
      <c r="BY7" s="68"/>
      <c r="CE7" s="53" t="s">
        <v>744</v>
      </c>
    </row>
    <row r="8" spans="1:103" s="67" customFormat="1" ht="15" customHeight="1" x14ac:dyDescent="0.15">
      <c r="A8" s="632"/>
      <c r="B8" s="632"/>
      <c r="C8" s="632"/>
      <c r="D8" s="632"/>
      <c r="E8" s="632"/>
      <c r="F8" s="632"/>
      <c r="G8" s="632"/>
      <c r="H8" s="632"/>
      <c r="I8" s="632"/>
      <c r="J8" s="632"/>
      <c r="AB8" s="71">
        <v>0</v>
      </c>
      <c r="AH8" s="77"/>
      <c r="AI8" s="78"/>
      <c r="AJ8" s="78"/>
      <c r="AK8" s="78"/>
      <c r="AL8" s="79"/>
      <c r="AM8" s="79"/>
      <c r="AN8" s="79"/>
      <c r="AO8" s="79"/>
      <c r="AP8" s="79"/>
      <c r="AQ8" s="79"/>
      <c r="AR8" s="78"/>
      <c r="AS8" s="78"/>
      <c r="AT8" s="78"/>
      <c r="BI8" s="53"/>
      <c r="BJ8" s="53"/>
      <c r="BK8" s="53"/>
      <c r="BL8" s="53"/>
      <c r="BM8" s="53"/>
      <c r="BN8" s="53"/>
      <c r="BO8" s="53"/>
      <c r="BP8" s="53"/>
      <c r="BQ8" s="53"/>
      <c r="BR8" s="53"/>
      <c r="BT8" s="53"/>
      <c r="BU8" s="53"/>
      <c r="BV8" s="68"/>
      <c r="BX8" s="53"/>
      <c r="BY8" s="68"/>
      <c r="CE8" s="53"/>
    </row>
    <row r="9" spans="1:103" s="67" customFormat="1" ht="15" customHeight="1" x14ac:dyDescent="0.15">
      <c r="A9" s="623"/>
      <c r="B9" s="623"/>
      <c r="C9" s="623"/>
      <c r="D9" s="623"/>
      <c r="E9" s="623"/>
      <c r="F9" s="623"/>
      <c r="G9" s="623"/>
      <c r="H9" s="623"/>
      <c r="I9" s="623"/>
      <c r="J9" s="623"/>
      <c r="AB9" s="71">
        <v>0</v>
      </c>
      <c r="AH9" s="80"/>
      <c r="AI9" s="81"/>
      <c r="AJ9" s="81"/>
      <c r="AK9" s="81"/>
      <c r="AL9" s="82"/>
      <c r="AM9" s="83"/>
      <c r="AN9" s="82"/>
      <c r="AO9" s="83"/>
      <c r="AP9" s="83"/>
      <c r="AQ9" s="82"/>
      <c r="AR9" s="83"/>
      <c r="AS9" s="83"/>
      <c r="AT9" s="83"/>
      <c r="AU9" s="53"/>
      <c r="AV9" s="53"/>
      <c r="AW9" s="53"/>
      <c r="AX9" s="53"/>
      <c r="AY9" s="53"/>
      <c r="AZ9" s="53"/>
      <c r="BA9" s="53"/>
      <c r="BB9" s="53"/>
      <c r="BC9" s="53"/>
      <c r="BD9" s="53"/>
      <c r="BE9" s="53"/>
      <c r="BF9" s="53"/>
      <c r="BG9" s="53"/>
      <c r="BH9" s="53"/>
      <c r="BI9" s="53"/>
      <c r="BJ9" s="53"/>
      <c r="BK9" s="53"/>
      <c r="BL9" s="53"/>
      <c r="BM9" s="53"/>
      <c r="BN9" s="53"/>
      <c r="BO9" s="53"/>
      <c r="BP9" s="53"/>
      <c r="BQ9" s="53"/>
      <c r="BR9" s="53"/>
      <c r="BT9" s="53"/>
      <c r="BU9" s="53"/>
      <c r="BV9" s="68"/>
      <c r="BW9" s="53"/>
      <c r="BX9" s="68"/>
      <c r="BY9" s="68"/>
      <c r="CE9" s="53"/>
    </row>
    <row r="10" spans="1:103" s="67" customFormat="1" ht="15" customHeight="1" x14ac:dyDescent="0.15">
      <c r="AB10" s="71">
        <v>0</v>
      </c>
      <c r="AH10" s="77"/>
      <c r="AI10" s="78"/>
      <c r="AJ10" s="78"/>
      <c r="AK10" s="78"/>
      <c r="AL10" s="84"/>
      <c r="AM10" s="85"/>
      <c r="AN10" s="84"/>
      <c r="AO10" s="85"/>
      <c r="AP10" s="85"/>
      <c r="AQ10" s="84"/>
      <c r="AR10" s="85"/>
      <c r="AS10" s="85"/>
      <c r="AT10" s="85"/>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71">
        <v>0</v>
      </c>
      <c r="BT10" s="53"/>
      <c r="BU10" s="53"/>
      <c r="BV10" s="68"/>
      <c r="BW10" s="53" t="s">
        <v>745</v>
      </c>
      <c r="BX10" s="68"/>
      <c r="BY10" s="68"/>
      <c r="CE10" s="53" t="s">
        <v>746</v>
      </c>
    </row>
    <row r="11" spans="1:103" s="67" customFormat="1" ht="15" customHeight="1" x14ac:dyDescent="0.15">
      <c r="AH11" s="77"/>
      <c r="AI11" s="78"/>
      <c r="AJ11" s="78"/>
      <c r="AK11" s="78"/>
      <c r="AL11" s="84"/>
      <c r="AM11" s="85"/>
      <c r="AN11" s="84"/>
      <c r="AO11" s="85"/>
      <c r="AP11" s="85"/>
      <c r="AQ11" s="84"/>
      <c r="AR11" s="85"/>
      <c r="AS11" s="85"/>
      <c r="AT11" s="85"/>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71">
        <v>0</v>
      </c>
      <c r="BT11" s="53"/>
      <c r="BU11" s="53"/>
      <c r="BV11" s="68"/>
      <c r="BW11" s="53"/>
      <c r="CE11" s="53"/>
    </row>
    <row r="12" spans="1:103" s="67" customFormat="1" ht="15" customHeight="1" x14ac:dyDescent="0.15">
      <c r="AH12" s="77"/>
      <c r="AI12" s="78"/>
      <c r="AJ12" s="81"/>
      <c r="AK12" s="81"/>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v>0</v>
      </c>
      <c r="BT12" s="53"/>
      <c r="BU12" s="53"/>
      <c r="BV12" s="68"/>
      <c r="BW12" s="53" t="s">
        <v>747</v>
      </c>
      <c r="CE12" s="86" t="s">
        <v>748</v>
      </c>
    </row>
    <row r="13" spans="1:103" s="67" customFormat="1" ht="15" customHeight="1" x14ac:dyDescent="0.15">
      <c r="AF13" s="8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71"/>
      <c r="BT13" s="53"/>
      <c r="BU13" s="53"/>
      <c r="BV13" s="68"/>
      <c r="BW13" s="68"/>
      <c r="BX13" s="68"/>
      <c r="BY13" s="68"/>
    </row>
    <row r="14" spans="1:103" s="67" customFormat="1" ht="15" customHeight="1" thickBot="1" x14ac:dyDescent="0.2">
      <c r="N14" s="88"/>
      <c r="AN14" s="89"/>
      <c r="BS14" s="89"/>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46"/>
      <c r="CT15" s="146"/>
      <c r="CU15" s="146"/>
      <c r="CV15" s="146"/>
      <c r="CW15" s="146"/>
      <c r="CX15" s="146"/>
      <c r="CY15" s="147"/>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923">
        <f>データ一覧!$F$240</f>
        <v>124800</v>
      </c>
      <c r="AE16" s="924"/>
      <c r="AF16" s="588" t="s">
        <v>755</v>
      </c>
      <c r="AG16" s="925">
        <f>データ一覧!$F$241</f>
        <v>23500</v>
      </c>
      <c r="AH16" s="924"/>
      <c r="AI16" s="588" t="s">
        <v>756</v>
      </c>
      <c r="AJ16" s="939">
        <f>データ一覧!F242</f>
        <v>531</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569"/>
      <c r="CT16" s="569"/>
      <c r="CU16" s="569"/>
      <c r="CV16" s="569"/>
      <c r="CW16" s="569"/>
      <c r="CX16" s="569"/>
      <c r="CY16" s="570"/>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177"/>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770</v>
      </c>
      <c r="AX18" s="795"/>
      <c r="AY18" s="795"/>
      <c r="AZ18" s="795"/>
      <c r="BA18" s="928"/>
      <c r="BB18" s="790" t="s">
        <v>771</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データ一覧!$F$243</f>
        <v>39500</v>
      </c>
      <c r="AD19" s="645"/>
      <c r="AE19" s="672"/>
      <c r="AF19" s="940">
        <f>データ一覧!$F$244</f>
        <v>35800</v>
      </c>
      <c r="AG19" s="981"/>
      <c r="AH19" s="981"/>
      <c r="AI19" s="672"/>
      <c r="AJ19" s="940">
        <f>データ一覧!$F$245</f>
        <v>3660</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783</v>
      </c>
      <c r="BF19" s="67"/>
      <c r="BG19" s="182" t="s">
        <v>784</v>
      </c>
      <c r="BH19" s="166"/>
      <c r="BI19" s="165"/>
      <c r="BJ19" s="243"/>
      <c r="BK19" s="244"/>
      <c r="BL19" s="244"/>
      <c r="BM19" s="244"/>
      <c r="BN19" s="166" t="s">
        <v>1664</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データ一覧!F7</f>
        <v>4190.5600000000004</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665"/>
      <c r="AB20" s="665"/>
      <c r="AC20" s="705"/>
      <c r="AD20" s="629" t="s">
        <v>788</v>
      </c>
      <c r="AE20" s="630"/>
      <c r="AF20" s="631"/>
      <c r="AG20" s="629" t="s">
        <v>789</v>
      </c>
      <c r="AH20" s="630"/>
      <c r="AI20" s="631"/>
      <c r="AJ20" s="629" t="s">
        <v>410</v>
      </c>
      <c r="AK20" s="685"/>
      <c r="AL20" s="685"/>
      <c r="AM20" s="660"/>
      <c r="AN20" s="148" t="s">
        <v>790</v>
      </c>
      <c r="AO20" s="632" t="s">
        <v>735</v>
      </c>
      <c r="AP20" s="632"/>
      <c r="AQ20" s="632"/>
      <c r="AR20" s="632"/>
      <c r="AS20" s="632"/>
      <c r="AT20" s="632"/>
      <c r="AU20" s="632"/>
      <c r="AV20" s="67"/>
      <c r="AW20" s="150"/>
      <c r="AX20" s="633">
        <f>データ一覧!F327</f>
        <v>2569</v>
      </c>
      <c r="AY20" s="633"/>
      <c r="AZ20" s="633"/>
      <c r="BA20" s="245"/>
      <c r="BB20" s="661">
        <f>+データ一覧!F352</f>
        <v>74952</v>
      </c>
      <c r="BC20" s="662"/>
      <c r="BD20" s="662"/>
      <c r="BE20" s="662"/>
      <c r="BF20" s="246"/>
      <c r="BG20" s="247"/>
      <c r="BH20" s="246"/>
      <c r="BI20" s="633">
        <f>データ一覧!F377</f>
        <v>2562445</v>
      </c>
      <c r="BJ20" s="633"/>
      <c r="BK20" s="633"/>
      <c r="BL20" s="931"/>
      <c r="BM20" s="931"/>
      <c r="BN20" s="67"/>
      <c r="BO20" s="151"/>
      <c r="BP20" s="67" t="s">
        <v>791</v>
      </c>
      <c r="BQ20" s="67"/>
      <c r="BR20" s="67"/>
      <c r="BS20" s="67"/>
      <c r="BT20" s="67"/>
      <c r="BU20" s="67"/>
      <c r="BV20" s="647">
        <f>BZ20+CD20</f>
        <v>395765</v>
      </c>
      <c r="BW20" s="648"/>
      <c r="BX20" s="648"/>
      <c r="BY20" s="649"/>
      <c r="BZ20" s="647">
        <f>データ一覧!F497</f>
        <v>213590</v>
      </c>
      <c r="CA20" s="648"/>
      <c r="CB20" s="648"/>
      <c r="CC20" s="649"/>
      <c r="CD20" s="647">
        <f>データ一覧!F522</f>
        <v>182175</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データ一覧!F9</f>
        <v>263127.10000000003</v>
      </c>
      <c r="M21" s="929"/>
      <c r="N21" s="929"/>
      <c r="O21" s="153"/>
      <c r="P21" s="156"/>
      <c r="Q21" s="929">
        <f>データ一覧!F10</f>
        <v>38770</v>
      </c>
      <c r="R21" s="929"/>
      <c r="S21" s="929"/>
      <c r="T21" s="164"/>
      <c r="U21" s="153"/>
      <c r="V21" s="929">
        <f>データ一覧!F11</f>
        <v>5351.1999999999989</v>
      </c>
      <c r="W21" s="929"/>
      <c r="X21" s="929"/>
      <c r="Y21" s="157"/>
      <c r="Z21" s="773" t="str">
        <f>データ一覧!$A$246</f>
        <v>6年産</v>
      </c>
      <c r="AA21" s="932"/>
      <c r="AB21" s="932"/>
      <c r="AC21" s="933"/>
      <c r="AD21" s="762" t="s">
        <v>756</v>
      </c>
      <c r="AE21" s="763"/>
      <c r="AF21" s="764"/>
      <c r="AG21" s="762" t="s">
        <v>792</v>
      </c>
      <c r="AH21" s="763"/>
      <c r="AI21" s="764"/>
      <c r="AJ21" s="762" t="s">
        <v>757</v>
      </c>
      <c r="AK21" s="763"/>
      <c r="AL21" s="763"/>
      <c r="AM21" s="934"/>
      <c r="AN21" s="148"/>
      <c r="AO21" s="632" t="s">
        <v>508</v>
      </c>
      <c r="AP21" s="632"/>
      <c r="AQ21" s="632"/>
      <c r="AR21" s="632"/>
      <c r="AS21" s="632"/>
      <c r="AT21" s="632"/>
      <c r="AU21" s="632"/>
      <c r="AV21" s="67"/>
      <c r="AW21" s="150"/>
      <c r="AX21" s="633">
        <f>データ一覧!F328</f>
        <v>210</v>
      </c>
      <c r="AY21" s="633"/>
      <c r="AZ21" s="633"/>
      <c r="BA21" s="248"/>
      <c r="BB21" s="661">
        <f>+データ一覧!F353</f>
        <v>4414</v>
      </c>
      <c r="BC21" s="662"/>
      <c r="BD21" s="662"/>
      <c r="BE21" s="662"/>
      <c r="BF21" s="246"/>
      <c r="BG21" s="247"/>
      <c r="BH21" s="246"/>
      <c r="BI21" s="633">
        <f>データ一覧!F378</f>
        <v>66946</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57301</v>
      </c>
      <c r="CO21" s="648"/>
      <c r="CP21" s="648"/>
      <c r="CQ21" s="649"/>
      <c r="CR21" s="647">
        <f>データ一覧!F510</f>
        <v>26888</v>
      </c>
      <c r="CS21" s="648"/>
      <c r="CT21" s="648"/>
      <c r="CU21" s="649"/>
      <c r="CV21" s="647">
        <f>データ一覧!F535</f>
        <v>30413</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57"/>
      <c r="AB22" s="657"/>
      <c r="AC22" s="658"/>
      <c r="AD22" s="661">
        <f>データ一覧!F246</f>
        <v>23500</v>
      </c>
      <c r="AE22" s="667"/>
      <c r="AF22" s="927"/>
      <c r="AG22" s="661">
        <f>データ一覧!F247</f>
        <v>124800</v>
      </c>
      <c r="AH22" s="667"/>
      <c r="AI22" s="927"/>
      <c r="AJ22" s="661">
        <f>データ一覧!F248</f>
        <v>531</v>
      </c>
      <c r="AK22" s="667"/>
      <c r="AL22" s="667"/>
      <c r="AM22" s="941"/>
      <c r="AN22" s="148"/>
      <c r="AO22" s="632" t="s">
        <v>509</v>
      </c>
      <c r="AP22" s="632"/>
      <c r="AQ22" s="632"/>
      <c r="AR22" s="632"/>
      <c r="AS22" s="632"/>
      <c r="AT22" s="632"/>
      <c r="AU22" s="632"/>
      <c r="AV22" s="249"/>
      <c r="AW22" s="150"/>
      <c r="AX22" s="633">
        <f>データ一覧!F329</f>
        <v>40</v>
      </c>
      <c r="AY22" s="633"/>
      <c r="AZ22" s="633"/>
      <c r="BA22" s="248"/>
      <c r="BB22" s="661">
        <f>+データ一覧!F354</f>
        <v>463</v>
      </c>
      <c r="BC22" s="662"/>
      <c r="BD22" s="662"/>
      <c r="BE22" s="662"/>
      <c r="BF22" s="246"/>
      <c r="BG22" s="247"/>
      <c r="BH22" s="246"/>
      <c r="BI22" s="633">
        <f>データ一覧!F379</f>
        <v>17123</v>
      </c>
      <c r="BJ22" s="633"/>
      <c r="BK22" s="633"/>
      <c r="BL22" s="633"/>
      <c r="BM22" s="633"/>
      <c r="BN22" s="67"/>
      <c r="BO22" s="151"/>
      <c r="BP22" s="67" t="s">
        <v>799</v>
      </c>
      <c r="BQ22" s="67"/>
      <c r="BR22" s="67"/>
      <c r="BS22" s="67"/>
      <c r="BT22" s="67"/>
      <c r="BU22" s="67"/>
      <c r="BV22" s="647">
        <f>BZ22+CD22</f>
        <v>12640</v>
      </c>
      <c r="BW22" s="648"/>
      <c r="BX22" s="648"/>
      <c r="BY22" s="649"/>
      <c r="BZ22" s="647">
        <f>データ一覧!F498</f>
        <v>8592</v>
      </c>
      <c r="CA22" s="648"/>
      <c r="CB22" s="648"/>
      <c r="CC22" s="649"/>
      <c r="CD22" s="647">
        <f>データ一覧!F523</f>
        <v>4048</v>
      </c>
      <c r="CE22" s="648"/>
      <c r="CF22" s="648"/>
      <c r="CG22" s="649"/>
      <c r="CH22" s="1477"/>
      <c r="CI22" s="1481" t="s">
        <v>800</v>
      </c>
      <c r="CJ22" s="623"/>
      <c r="CK22" s="623"/>
      <c r="CL22" s="623"/>
      <c r="CM22" s="624"/>
      <c r="CN22" s="647">
        <f t="shared" ref="CN22:CN32" si="0">CR22+CV22</f>
        <v>8653</v>
      </c>
      <c r="CO22" s="648"/>
      <c r="CP22" s="648"/>
      <c r="CQ22" s="649"/>
      <c r="CR22" s="647">
        <f>データ一覧!F511</f>
        <v>3431</v>
      </c>
      <c r="CS22" s="648"/>
      <c r="CT22" s="648"/>
      <c r="CU22" s="649"/>
      <c r="CV22" s="647">
        <f>データ一覧!F536</f>
        <v>5222</v>
      </c>
      <c r="CW22" s="648"/>
      <c r="CX22" s="648"/>
      <c r="CY22" s="1109"/>
    </row>
    <row r="23" spans="1:103" ht="15.75" customHeight="1" x14ac:dyDescent="0.15">
      <c r="A23" s="148" t="s">
        <v>801</v>
      </c>
      <c r="B23" s="67"/>
      <c r="C23" s="67"/>
      <c r="D23" s="67"/>
      <c r="E23" s="67"/>
      <c r="F23" s="162"/>
      <c r="G23" s="67"/>
      <c r="H23" s="945">
        <f>データ一覧!F8</f>
        <v>2758</v>
      </c>
      <c r="I23" s="945"/>
      <c r="J23" s="149"/>
      <c r="K23" s="150"/>
      <c r="L23" s="67"/>
      <c r="M23" s="67"/>
      <c r="N23" s="67"/>
      <c r="O23" s="67" t="s">
        <v>756</v>
      </c>
      <c r="P23" s="150"/>
      <c r="Q23" s="67"/>
      <c r="R23" s="67"/>
      <c r="S23" s="67"/>
      <c r="T23" s="67" t="s">
        <v>756</v>
      </c>
      <c r="U23" s="150"/>
      <c r="V23" s="67"/>
      <c r="W23" s="67"/>
      <c r="X23" s="67"/>
      <c r="Y23" s="151" t="s">
        <v>756</v>
      </c>
      <c r="Z23" s="620" t="s">
        <v>802</v>
      </c>
      <c r="AA23" s="657"/>
      <c r="AB23" s="657"/>
      <c r="AC23" s="658"/>
      <c r="AD23" s="661">
        <f>データ一覧!F249</f>
        <v>5070</v>
      </c>
      <c r="AE23" s="662"/>
      <c r="AF23" s="682"/>
      <c r="AG23" s="661">
        <f>データ一覧!F250</f>
        <v>12100</v>
      </c>
      <c r="AH23" s="662"/>
      <c r="AI23" s="682"/>
      <c r="AJ23" s="661">
        <f>データ一覧!F251</f>
        <v>239</v>
      </c>
      <c r="AK23" s="662"/>
      <c r="AL23" s="662"/>
      <c r="AM23" s="663"/>
      <c r="AN23" s="148"/>
      <c r="AO23" s="632" t="s">
        <v>510</v>
      </c>
      <c r="AP23" s="632"/>
      <c r="AQ23" s="632"/>
      <c r="AR23" s="632"/>
      <c r="AS23" s="632"/>
      <c r="AT23" s="632"/>
      <c r="AU23" s="632"/>
      <c r="AV23" s="67"/>
      <c r="AW23" s="150"/>
      <c r="AX23" s="633">
        <f>データ一覧!F330</f>
        <v>617</v>
      </c>
      <c r="AY23" s="633"/>
      <c r="AZ23" s="633"/>
      <c r="BA23" s="248"/>
      <c r="BB23" s="661">
        <f>+データ一覧!F355</f>
        <v>14430</v>
      </c>
      <c r="BC23" s="662"/>
      <c r="BD23" s="662"/>
      <c r="BE23" s="662"/>
      <c r="BF23" s="246"/>
      <c r="BG23" s="247"/>
      <c r="BH23" s="246"/>
      <c r="BI23" s="633">
        <f>データ一覧!F380</f>
        <v>231470</v>
      </c>
      <c r="BJ23" s="633"/>
      <c r="BK23" s="633"/>
      <c r="BL23" s="633"/>
      <c r="BM23" s="633"/>
      <c r="BN23" s="67"/>
      <c r="BO23" s="151"/>
      <c r="BP23" s="67" t="s">
        <v>775</v>
      </c>
      <c r="BQ23" s="632" t="s">
        <v>803</v>
      </c>
      <c r="BR23" s="632"/>
      <c r="BS23" s="632"/>
      <c r="BT23" s="632"/>
      <c r="BU23" s="711"/>
      <c r="BV23" s="647">
        <f t="shared" ref="BV23:BV32" si="1">BZ23+CD23</f>
        <v>11120</v>
      </c>
      <c r="BW23" s="648"/>
      <c r="BX23" s="648"/>
      <c r="BY23" s="649"/>
      <c r="BZ23" s="647">
        <f>データ一覧!F499</f>
        <v>7269</v>
      </c>
      <c r="CA23" s="648"/>
      <c r="CB23" s="648"/>
      <c r="CC23" s="649"/>
      <c r="CD23" s="647">
        <f>データ一覧!F524</f>
        <v>3851</v>
      </c>
      <c r="CE23" s="648"/>
      <c r="CF23" s="648"/>
      <c r="CG23" s="649"/>
      <c r="CH23" s="1482" t="s">
        <v>804</v>
      </c>
      <c r="CI23" s="632" t="s">
        <v>805</v>
      </c>
      <c r="CJ23" s="625"/>
      <c r="CK23" s="625"/>
      <c r="CL23" s="625"/>
      <c r="CM23" s="626"/>
      <c r="CN23" s="647">
        <f t="shared" si="0"/>
        <v>4201</v>
      </c>
      <c r="CO23" s="648"/>
      <c r="CP23" s="648"/>
      <c r="CQ23" s="649"/>
      <c r="CR23" s="647">
        <f>データ一覧!F512</f>
        <v>2338</v>
      </c>
      <c r="CS23" s="648"/>
      <c r="CT23" s="648"/>
      <c r="CU23" s="649"/>
      <c r="CV23" s="647">
        <f>データ一覧!F537</f>
        <v>1863</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データ一覧!F12</f>
        <v>17987.2</v>
      </c>
      <c r="M24" s="714"/>
      <c r="N24" s="714"/>
      <c r="O24" s="162"/>
      <c r="P24" s="67"/>
      <c r="Q24" s="714">
        <f>データ一覧!F13</f>
        <v>100616.50000000001</v>
      </c>
      <c r="R24" s="714"/>
      <c r="S24" s="714"/>
      <c r="T24" s="162"/>
      <c r="U24" s="67"/>
      <c r="V24" s="714">
        <f>データ一覧!F14</f>
        <v>2542.3000000000006</v>
      </c>
      <c r="W24" s="714"/>
      <c r="X24" s="714"/>
      <c r="Y24" s="151"/>
      <c r="Z24" s="837" t="s">
        <v>806</v>
      </c>
      <c r="AA24" s="645"/>
      <c r="AB24" s="645"/>
      <c r="AC24" s="672"/>
      <c r="AD24" s="661">
        <f>データ一覧!F252</f>
        <v>1850</v>
      </c>
      <c r="AE24" s="662"/>
      <c r="AF24" s="682"/>
      <c r="AG24" s="661">
        <f>データ一覧!F253</f>
        <v>1920</v>
      </c>
      <c r="AH24" s="662"/>
      <c r="AI24" s="682"/>
      <c r="AJ24" s="661">
        <f>データ一覧!F254</f>
        <v>104</v>
      </c>
      <c r="AK24" s="662"/>
      <c r="AL24" s="662"/>
      <c r="AM24" s="663"/>
      <c r="AN24" s="148"/>
      <c r="AO24" s="632" t="s">
        <v>511</v>
      </c>
      <c r="AP24" s="632"/>
      <c r="AQ24" s="632"/>
      <c r="AR24" s="632"/>
      <c r="AS24" s="632"/>
      <c r="AT24" s="632"/>
      <c r="AU24" s="632"/>
      <c r="AV24" s="67"/>
      <c r="AW24" s="150"/>
      <c r="AX24" s="633">
        <f>データ一覧!F331</f>
        <v>91</v>
      </c>
      <c r="AY24" s="633"/>
      <c r="AZ24" s="633"/>
      <c r="BA24" s="248"/>
      <c r="BB24" s="661">
        <f>+データ一覧!F356</f>
        <v>1747</v>
      </c>
      <c r="BC24" s="662"/>
      <c r="BD24" s="662"/>
      <c r="BE24" s="662"/>
      <c r="BF24" s="246"/>
      <c r="BG24" s="247"/>
      <c r="BH24" s="246"/>
      <c r="BI24" s="633">
        <f>データ一覧!F381</f>
        <v>99337</v>
      </c>
      <c r="BJ24" s="633"/>
      <c r="BK24" s="633"/>
      <c r="BL24" s="633"/>
      <c r="BM24" s="633"/>
      <c r="BN24" s="67"/>
      <c r="BO24" s="151"/>
      <c r="BP24" s="67" t="s">
        <v>775</v>
      </c>
      <c r="BQ24" s="741" t="s">
        <v>807</v>
      </c>
      <c r="BR24" s="964"/>
      <c r="BS24" s="964"/>
      <c r="BT24" s="964"/>
      <c r="BU24" s="965"/>
      <c r="BV24" s="647">
        <f t="shared" si="1"/>
        <v>582</v>
      </c>
      <c r="BW24" s="648"/>
      <c r="BX24" s="648"/>
      <c r="BY24" s="649"/>
      <c r="BZ24" s="647">
        <f>データ一覧!F500</f>
        <v>493</v>
      </c>
      <c r="CA24" s="648"/>
      <c r="CB24" s="648"/>
      <c r="CC24" s="649"/>
      <c r="CD24" s="647">
        <f>データ一覧!F525</f>
        <v>89</v>
      </c>
      <c r="CE24" s="648"/>
      <c r="CF24" s="648"/>
      <c r="CG24" s="649"/>
      <c r="CH24" s="1477" t="s">
        <v>808</v>
      </c>
      <c r="CI24" s="632" t="s">
        <v>809</v>
      </c>
      <c r="CJ24" s="625"/>
      <c r="CK24" s="625"/>
      <c r="CL24" s="625"/>
      <c r="CM24" s="626"/>
      <c r="CN24" s="647">
        <f t="shared" si="0"/>
        <v>10845</v>
      </c>
      <c r="CO24" s="648"/>
      <c r="CP24" s="648"/>
      <c r="CQ24" s="649"/>
      <c r="CR24" s="647">
        <f>データ一覧!F513</f>
        <v>6826</v>
      </c>
      <c r="CS24" s="648"/>
      <c r="CT24" s="648"/>
      <c r="CU24" s="649"/>
      <c r="CV24" s="647">
        <f>データ一覧!F538</f>
        <v>4019</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6" t="s">
        <v>811</v>
      </c>
      <c r="AC25" s="707"/>
      <c r="AD25" s="708" t="s">
        <v>812</v>
      </c>
      <c r="AE25" s="709"/>
      <c r="AF25" s="708" t="s">
        <v>813</v>
      </c>
      <c r="AG25" s="709"/>
      <c r="AH25" s="684" t="s">
        <v>814</v>
      </c>
      <c r="AI25" s="686"/>
      <c r="AJ25" s="684" t="s">
        <v>426</v>
      </c>
      <c r="AK25" s="686"/>
      <c r="AL25" s="659" t="s">
        <v>815</v>
      </c>
      <c r="AM25" s="660"/>
      <c r="AN25" s="148"/>
      <c r="AO25" s="632" t="s">
        <v>512</v>
      </c>
      <c r="AP25" s="632"/>
      <c r="AQ25" s="632"/>
      <c r="AR25" s="632"/>
      <c r="AS25" s="632"/>
      <c r="AT25" s="632"/>
      <c r="AU25" s="632"/>
      <c r="AV25" s="67"/>
      <c r="AW25" s="150"/>
      <c r="AX25" s="633">
        <f>データ一覧!F332</f>
        <v>57</v>
      </c>
      <c r="AY25" s="633"/>
      <c r="AZ25" s="633"/>
      <c r="BA25" s="248"/>
      <c r="BB25" s="661">
        <f>+データ一覧!F357</f>
        <v>1120</v>
      </c>
      <c r="BC25" s="662"/>
      <c r="BD25" s="662"/>
      <c r="BE25" s="662"/>
      <c r="BF25" s="246"/>
      <c r="BG25" s="247"/>
      <c r="BH25" s="246"/>
      <c r="BI25" s="633">
        <f>データ一覧!F382</f>
        <v>22068</v>
      </c>
      <c r="BJ25" s="633"/>
      <c r="BK25" s="633"/>
      <c r="BL25" s="633"/>
      <c r="BM25" s="633"/>
      <c r="BN25" s="67"/>
      <c r="BO25" s="151"/>
      <c r="BP25" s="67" t="s">
        <v>775</v>
      </c>
      <c r="BQ25" s="632" t="s">
        <v>816</v>
      </c>
      <c r="BR25" s="919"/>
      <c r="BS25" s="919"/>
      <c r="BT25" s="919"/>
      <c r="BU25" s="920"/>
      <c r="BV25" s="647">
        <f t="shared" si="1"/>
        <v>938</v>
      </c>
      <c r="BW25" s="648"/>
      <c r="BX25" s="648"/>
      <c r="BY25" s="649"/>
      <c r="BZ25" s="647">
        <f>データ一覧!F501</f>
        <v>830</v>
      </c>
      <c r="CA25" s="648"/>
      <c r="CB25" s="648"/>
      <c r="CC25" s="649"/>
      <c r="CD25" s="647">
        <f>データ一覧!F526</f>
        <v>108</v>
      </c>
      <c r="CE25" s="648"/>
      <c r="CF25" s="648"/>
      <c r="CG25" s="649"/>
      <c r="CH25" s="1477" t="s">
        <v>775</v>
      </c>
      <c r="CI25" s="1483" t="s">
        <v>817</v>
      </c>
      <c r="CJ25" s="650"/>
      <c r="CK25" s="650"/>
      <c r="CL25" s="650"/>
      <c r="CM25" s="651"/>
      <c r="CN25" s="647">
        <f t="shared" si="0"/>
        <v>19972</v>
      </c>
      <c r="CO25" s="648"/>
      <c r="CP25" s="648"/>
      <c r="CQ25" s="649"/>
      <c r="CR25" s="647">
        <f>データ一覧!F514</f>
        <v>7092</v>
      </c>
      <c r="CS25" s="648"/>
      <c r="CT25" s="648"/>
      <c r="CU25" s="649"/>
      <c r="CV25" s="647">
        <f>データ一覧!F539</f>
        <v>12880</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58"/>
      <c r="AB26" s="729" t="s">
        <v>819</v>
      </c>
      <c r="AC26" s="705"/>
      <c r="AD26" s="952">
        <f>データ一覧!$F$255</f>
        <v>17</v>
      </c>
      <c r="AE26" s="953"/>
      <c r="AF26" s="952">
        <f>データ一覧!$F$257</f>
        <v>36</v>
      </c>
      <c r="AG26" s="953"/>
      <c r="AH26" s="952">
        <f>データ一覧!$F$259</f>
        <v>2</v>
      </c>
      <c r="AI26" s="953"/>
      <c r="AJ26" s="952">
        <f>データ一覧!$F$261</f>
        <v>20</v>
      </c>
      <c r="AK26" s="953"/>
      <c r="AL26" s="952">
        <f>データ一覧!$F$263</f>
        <v>3</v>
      </c>
      <c r="AM26" s="957"/>
      <c r="AN26" s="148"/>
      <c r="AO26" s="632" t="s">
        <v>513</v>
      </c>
      <c r="AP26" s="632"/>
      <c r="AQ26" s="632"/>
      <c r="AR26" s="632"/>
      <c r="AS26" s="632"/>
      <c r="AT26" s="632"/>
      <c r="AU26" s="632"/>
      <c r="AV26" s="67"/>
      <c r="AW26" s="150"/>
      <c r="AX26" s="633">
        <f>データ一覧!F333</f>
        <v>88</v>
      </c>
      <c r="AY26" s="633"/>
      <c r="AZ26" s="633"/>
      <c r="BA26" s="248"/>
      <c r="BB26" s="661">
        <f>+データ一覧!F358</f>
        <v>1895</v>
      </c>
      <c r="BC26" s="662"/>
      <c r="BD26" s="662"/>
      <c r="BE26" s="662"/>
      <c r="BF26" s="246"/>
      <c r="BG26" s="247"/>
      <c r="BH26" s="246"/>
      <c r="BI26" s="633">
        <f>データ一覧!F383</f>
        <v>89890</v>
      </c>
      <c r="BJ26" s="633"/>
      <c r="BK26" s="633"/>
      <c r="BL26" s="633"/>
      <c r="BM26" s="633"/>
      <c r="BN26" s="67"/>
      <c r="BO26" s="151"/>
      <c r="BP26" s="67" t="s">
        <v>820</v>
      </c>
      <c r="BQ26" s="67"/>
      <c r="BR26" s="67"/>
      <c r="BS26" s="67"/>
      <c r="BT26" s="67"/>
      <c r="BU26" s="67"/>
      <c r="BV26" s="647">
        <f t="shared" si="1"/>
        <v>122364</v>
      </c>
      <c r="BW26" s="648"/>
      <c r="BX26" s="648"/>
      <c r="BY26" s="649"/>
      <c r="BZ26" s="647">
        <f>データ一覧!F502</f>
        <v>83904</v>
      </c>
      <c r="CA26" s="648"/>
      <c r="CB26" s="648"/>
      <c r="CC26" s="649"/>
      <c r="CD26" s="647">
        <f>データ一覧!F527</f>
        <v>38460</v>
      </c>
      <c r="CE26" s="648"/>
      <c r="CF26" s="648"/>
      <c r="CG26" s="649"/>
      <c r="CH26" s="1477" t="s">
        <v>775</v>
      </c>
      <c r="CI26" s="921" t="s">
        <v>821</v>
      </c>
      <c r="CJ26" s="627"/>
      <c r="CK26" s="627"/>
      <c r="CL26" s="627"/>
      <c r="CM26" s="628"/>
      <c r="CN26" s="647">
        <f t="shared" si="0"/>
        <v>12477</v>
      </c>
      <c r="CO26" s="648"/>
      <c r="CP26" s="648"/>
      <c r="CQ26" s="649"/>
      <c r="CR26" s="647">
        <f>データ一覧!F515</f>
        <v>4715</v>
      </c>
      <c r="CS26" s="648"/>
      <c r="CT26" s="648"/>
      <c r="CU26" s="649"/>
      <c r="CV26" s="647">
        <f>データ一覧!F540</f>
        <v>7762</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672"/>
      <c r="AD27" s="954"/>
      <c r="AE27" s="955"/>
      <c r="AF27" s="969"/>
      <c r="AG27" s="970"/>
      <c r="AH27" s="954"/>
      <c r="AI27" s="955"/>
      <c r="AJ27" s="954"/>
      <c r="AK27" s="955"/>
      <c r="AL27" s="954"/>
      <c r="AM27" s="958"/>
      <c r="AN27" s="148"/>
      <c r="AO27" s="632" t="s">
        <v>514</v>
      </c>
      <c r="AP27" s="632"/>
      <c r="AQ27" s="632"/>
      <c r="AR27" s="632"/>
      <c r="AS27" s="632"/>
      <c r="AT27" s="632"/>
      <c r="AU27" s="632"/>
      <c r="AV27" s="67"/>
      <c r="AW27" s="150"/>
      <c r="AX27" s="633">
        <f>データ一覧!F334</f>
        <v>128</v>
      </c>
      <c r="AY27" s="633"/>
      <c r="AZ27" s="633"/>
      <c r="BA27" s="248"/>
      <c r="BB27" s="661">
        <f>+データ一覧!F359</f>
        <v>2132</v>
      </c>
      <c r="BC27" s="662"/>
      <c r="BD27" s="662"/>
      <c r="BE27" s="662"/>
      <c r="BF27" s="246"/>
      <c r="BG27" s="247"/>
      <c r="BH27" s="246"/>
      <c r="BI27" s="633">
        <f>データ一覧!F384</f>
        <v>35613</v>
      </c>
      <c r="BJ27" s="633"/>
      <c r="BK27" s="633"/>
      <c r="BL27" s="633"/>
      <c r="BM27" s="633"/>
      <c r="BN27" s="67"/>
      <c r="BO27" s="151"/>
      <c r="BP27" s="67"/>
      <c r="BQ27" s="703" t="s">
        <v>826</v>
      </c>
      <c r="BR27" s="973"/>
      <c r="BS27" s="973"/>
      <c r="BT27" s="973"/>
      <c r="BU27" s="974"/>
      <c r="BV27" s="647">
        <f t="shared" si="1"/>
        <v>104</v>
      </c>
      <c r="BW27" s="648"/>
      <c r="BX27" s="648"/>
      <c r="BY27" s="649"/>
      <c r="BZ27" s="647">
        <f>データ一覧!F503</f>
        <v>82</v>
      </c>
      <c r="CA27" s="648"/>
      <c r="CB27" s="648"/>
      <c r="CC27" s="649"/>
      <c r="CD27" s="647">
        <f>データ一覧!F528</f>
        <v>22</v>
      </c>
      <c r="CE27" s="648"/>
      <c r="CF27" s="648"/>
      <c r="CG27" s="649"/>
      <c r="CH27" s="1477" t="s">
        <v>775</v>
      </c>
      <c r="CI27" s="921" t="s">
        <v>827</v>
      </c>
      <c r="CJ27" s="627"/>
      <c r="CK27" s="627"/>
      <c r="CL27" s="627"/>
      <c r="CM27" s="628"/>
      <c r="CN27" s="647">
        <f t="shared" si="0"/>
        <v>19726</v>
      </c>
      <c r="CO27" s="648"/>
      <c r="CP27" s="648"/>
      <c r="CQ27" s="649"/>
      <c r="CR27" s="647">
        <f>データ一覧!F516</f>
        <v>7559</v>
      </c>
      <c r="CS27" s="648"/>
      <c r="CT27" s="648"/>
      <c r="CU27" s="649"/>
      <c r="CV27" s="647">
        <f>データ一覧!F541</f>
        <v>12167</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967"/>
      <c r="AA28" s="968"/>
      <c r="AB28" s="917" t="s">
        <v>1286</v>
      </c>
      <c r="AC28" s="918"/>
      <c r="AD28" s="915">
        <f>データ一覧!$F$256</f>
        <v>727</v>
      </c>
      <c r="AE28" s="916"/>
      <c r="AF28" s="915">
        <f>データ一覧!$F$258</f>
        <v>1756</v>
      </c>
      <c r="AG28" s="916"/>
      <c r="AH28" s="915">
        <f>データ一覧!$F$260</f>
        <v>2443</v>
      </c>
      <c r="AI28" s="916"/>
      <c r="AJ28" s="915">
        <f>データ一覧!$F$262</f>
        <v>700487</v>
      </c>
      <c r="AK28" s="916"/>
      <c r="AL28" s="915">
        <f>データ一覧!$F$264</f>
        <v>78000</v>
      </c>
      <c r="AM28" s="956"/>
      <c r="AN28" s="148"/>
      <c r="AO28" s="632" t="s">
        <v>515</v>
      </c>
      <c r="AP28" s="632"/>
      <c r="AQ28" s="632"/>
      <c r="AR28" s="632"/>
      <c r="AS28" s="632"/>
      <c r="AT28" s="632"/>
      <c r="AU28" s="632"/>
      <c r="AV28" s="67"/>
      <c r="AW28" s="150"/>
      <c r="AX28" s="633">
        <f>データ一覧!F335</f>
        <v>66</v>
      </c>
      <c r="AY28" s="633"/>
      <c r="AZ28" s="633"/>
      <c r="BA28" s="248"/>
      <c r="BB28" s="661">
        <f>+データ一覧!F360</f>
        <v>3856</v>
      </c>
      <c r="BC28" s="662"/>
      <c r="BD28" s="662"/>
      <c r="BE28" s="662"/>
      <c r="BF28" s="246"/>
      <c r="BG28" s="247"/>
      <c r="BH28" s="246"/>
      <c r="BI28" s="633">
        <f>データ一覧!F385</f>
        <v>288781</v>
      </c>
      <c r="BJ28" s="633"/>
      <c r="BK28" s="633"/>
      <c r="BL28" s="633"/>
      <c r="BM28" s="633"/>
      <c r="BN28" s="67"/>
      <c r="BO28" s="151"/>
      <c r="BP28" s="67" t="s">
        <v>775</v>
      </c>
      <c r="BQ28" s="632" t="s">
        <v>836</v>
      </c>
      <c r="BR28" s="919"/>
      <c r="BS28" s="919"/>
      <c r="BT28" s="919"/>
      <c r="BU28" s="920"/>
      <c r="BV28" s="647">
        <f t="shared" si="1"/>
        <v>36668</v>
      </c>
      <c r="BW28" s="648"/>
      <c r="BX28" s="648"/>
      <c r="BY28" s="649"/>
      <c r="BZ28" s="647">
        <f>データ一覧!F504</f>
        <v>30474</v>
      </c>
      <c r="CA28" s="648"/>
      <c r="CB28" s="648"/>
      <c r="CC28" s="649"/>
      <c r="CD28" s="647">
        <f>データ一覧!F529</f>
        <v>6194</v>
      </c>
      <c r="CE28" s="648"/>
      <c r="CF28" s="648"/>
      <c r="CG28" s="649"/>
      <c r="CH28" s="1477"/>
      <c r="CI28" s="632" t="s">
        <v>640</v>
      </c>
      <c r="CJ28" s="623"/>
      <c r="CK28" s="623"/>
      <c r="CL28" s="623"/>
      <c r="CM28" s="624"/>
      <c r="CN28" s="647">
        <f t="shared" si="0"/>
        <v>52198</v>
      </c>
      <c r="CO28" s="648"/>
      <c r="CP28" s="648"/>
      <c r="CQ28" s="649"/>
      <c r="CR28" s="647">
        <f>データ一覧!F517</f>
        <v>11175</v>
      </c>
      <c r="CS28" s="648"/>
      <c r="CT28" s="648"/>
      <c r="CU28" s="649"/>
      <c r="CV28" s="647">
        <f>データ一覧!F542</f>
        <v>41023</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1757</v>
      </c>
      <c r="V29" s="67"/>
      <c r="W29" s="150" t="s">
        <v>840</v>
      </c>
      <c r="X29" s="67"/>
      <c r="Y29" s="151"/>
      <c r="Z29" s="122"/>
      <c r="AA29" s="123"/>
      <c r="AB29" s="123"/>
      <c r="AC29" s="123"/>
      <c r="AD29" s="123"/>
      <c r="AE29" s="123"/>
      <c r="AF29" s="123"/>
      <c r="AG29" s="123"/>
      <c r="AH29" s="123"/>
      <c r="AI29" s="123"/>
      <c r="AJ29" s="123"/>
      <c r="AK29" s="123"/>
      <c r="AL29" s="123"/>
      <c r="AM29" s="124"/>
      <c r="AN29" s="148"/>
      <c r="AO29" s="632" t="s">
        <v>516</v>
      </c>
      <c r="AP29" s="632"/>
      <c r="AQ29" s="632"/>
      <c r="AR29" s="632"/>
      <c r="AS29" s="632"/>
      <c r="AT29" s="632"/>
      <c r="AU29" s="632"/>
      <c r="AV29" s="67"/>
      <c r="AW29" s="150"/>
      <c r="AX29" s="633">
        <f>データ一覧!F336</f>
        <v>10</v>
      </c>
      <c r="AY29" s="633"/>
      <c r="AZ29" s="633"/>
      <c r="BA29" s="248"/>
      <c r="BB29" s="661">
        <f>+データ一覧!F361</f>
        <v>79</v>
      </c>
      <c r="BC29" s="662"/>
      <c r="BD29" s="662"/>
      <c r="BE29" s="662"/>
      <c r="BF29" s="246"/>
      <c r="BG29" s="247"/>
      <c r="BH29" s="246"/>
      <c r="BI29" s="633">
        <f>データ一覧!F386</f>
        <v>6280</v>
      </c>
      <c r="BJ29" s="633"/>
      <c r="BK29" s="633"/>
      <c r="BL29" s="633"/>
      <c r="BM29" s="633"/>
      <c r="BN29" s="67"/>
      <c r="BO29" s="151"/>
      <c r="BP29" s="67"/>
      <c r="BQ29" s="632" t="s">
        <v>841</v>
      </c>
      <c r="BR29" s="919"/>
      <c r="BS29" s="919"/>
      <c r="BT29" s="919"/>
      <c r="BU29" s="920"/>
      <c r="BV29" s="647">
        <f t="shared" si="1"/>
        <v>85592</v>
      </c>
      <c r="BW29" s="648"/>
      <c r="BX29" s="648"/>
      <c r="BY29" s="649"/>
      <c r="BZ29" s="647">
        <f>データ一覧!F505</f>
        <v>53348</v>
      </c>
      <c r="CA29" s="648"/>
      <c r="CB29" s="648"/>
      <c r="CC29" s="649"/>
      <c r="CD29" s="647">
        <f>データ一覧!F530</f>
        <v>32244</v>
      </c>
      <c r="CE29" s="648"/>
      <c r="CF29" s="648"/>
      <c r="CG29" s="649"/>
      <c r="CH29" s="1477"/>
      <c r="CI29" s="1483" t="s">
        <v>374</v>
      </c>
      <c r="CJ29" s="650"/>
      <c r="CK29" s="650"/>
      <c r="CL29" s="650"/>
      <c r="CM29" s="651"/>
      <c r="CN29" s="647">
        <f t="shared" si="0"/>
        <v>4622</v>
      </c>
      <c r="CO29" s="648"/>
      <c r="CP29" s="648"/>
      <c r="CQ29" s="649"/>
      <c r="CR29" s="647">
        <f>データ一覧!F518</f>
        <v>2638</v>
      </c>
      <c r="CS29" s="648"/>
      <c r="CT29" s="648"/>
      <c r="CU29" s="649"/>
      <c r="CV29" s="647">
        <f>データ一覧!F543</f>
        <v>1984</v>
      </c>
      <c r="CW29" s="648"/>
      <c r="CX29" s="648"/>
      <c r="CY29" s="1109"/>
    </row>
    <row r="30" spans="1:103" ht="15.75" customHeight="1" x14ac:dyDescent="0.15">
      <c r="A30" s="169" t="str">
        <f>データ一覧!$A$22</f>
        <v xml:space="preserve"> 2.10.1</v>
      </c>
      <c r="B30" s="67"/>
      <c r="C30" s="67"/>
      <c r="D30" s="67"/>
      <c r="E30" s="67"/>
      <c r="F30" s="718">
        <f>データ一覧!F22</f>
        <v>234192</v>
      </c>
      <c r="G30" s="719"/>
      <c r="H30" s="720"/>
      <c r="I30" s="718">
        <f>+L30+O30</f>
        <v>823585</v>
      </c>
      <c r="J30" s="719"/>
      <c r="K30" s="720"/>
      <c r="L30" s="718">
        <f>データ一覧!F24</f>
        <v>400391</v>
      </c>
      <c r="M30" s="1489"/>
      <c r="N30" s="1490"/>
      <c r="O30" s="718">
        <f>データ一覧!F25</f>
        <v>423194</v>
      </c>
      <c r="P30" s="1489"/>
      <c r="Q30" s="1490"/>
      <c r="R30" s="150"/>
      <c r="S30" s="1491">
        <f t="shared" ref="S30:S35" si="2">+L30/O30*100</f>
        <v>94.611691092028721</v>
      </c>
      <c r="T30" s="1492"/>
      <c r="U30" s="1493">
        <f>データ一覧!F27</f>
        <v>3.5167085126733619</v>
      </c>
      <c r="V30" s="1494"/>
      <c r="W30" s="999">
        <f>データ一覧!F28</f>
        <v>196.7</v>
      </c>
      <c r="X30" s="1000"/>
      <c r="Y30" s="1001"/>
      <c r="Z30" s="113" t="s">
        <v>842</v>
      </c>
      <c r="AA30" s="125"/>
      <c r="AB30" s="125"/>
      <c r="AC30" s="125"/>
      <c r="AD30" s="125"/>
      <c r="AE30" s="125"/>
      <c r="AF30" s="125"/>
      <c r="AG30" s="125"/>
      <c r="AH30" s="125"/>
      <c r="AI30" s="125"/>
      <c r="AJ30" s="125"/>
      <c r="AK30" s="125"/>
      <c r="AL30" s="125"/>
      <c r="AM30" s="126"/>
      <c r="AN30" s="148"/>
      <c r="AO30" s="632" t="s">
        <v>517</v>
      </c>
      <c r="AP30" s="632"/>
      <c r="AQ30" s="632"/>
      <c r="AR30" s="632"/>
      <c r="AS30" s="632"/>
      <c r="AT30" s="632"/>
      <c r="AU30" s="632"/>
      <c r="AV30" s="67"/>
      <c r="AW30" s="150"/>
      <c r="AX30" s="633">
        <f>データ一覧!F337</f>
        <v>153</v>
      </c>
      <c r="AY30" s="633"/>
      <c r="AZ30" s="633"/>
      <c r="BA30" s="248"/>
      <c r="BB30" s="661">
        <f>+データ一覧!F362</f>
        <v>5778</v>
      </c>
      <c r="BC30" s="662"/>
      <c r="BD30" s="662"/>
      <c r="BE30" s="662"/>
      <c r="BF30" s="246"/>
      <c r="BG30" s="247"/>
      <c r="BH30" s="246"/>
      <c r="BI30" s="633">
        <f>データ一覧!F387</f>
        <v>222358</v>
      </c>
      <c r="BJ30" s="633"/>
      <c r="BK30" s="633"/>
      <c r="BL30" s="633"/>
      <c r="BM30" s="633"/>
      <c r="BN30" s="67"/>
      <c r="BO30" s="67"/>
      <c r="BP30" s="148" t="s">
        <v>843</v>
      </c>
      <c r="BQ30" s="565"/>
      <c r="BR30" s="566"/>
      <c r="BS30" s="566"/>
      <c r="BT30" s="566"/>
      <c r="BU30" s="566"/>
      <c r="BV30" s="647">
        <f t="shared" si="1"/>
        <v>252272</v>
      </c>
      <c r="BW30" s="648"/>
      <c r="BX30" s="648"/>
      <c r="BY30" s="649"/>
      <c r="BZ30" s="647">
        <f>データ一覧!F506</f>
        <v>116581</v>
      </c>
      <c r="CA30" s="648"/>
      <c r="CB30" s="648"/>
      <c r="CC30" s="649"/>
      <c r="CD30" s="647">
        <f>データ一覧!F531</f>
        <v>135691</v>
      </c>
      <c r="CE30" s="648"/>
      <c r="CF30" s="648"/>
      <c r="CG30" s="649"/>
      <c r="CH30" s="1477"/>
      <c r="CI30" s="632" t="s">
        <v>844</v>
      </c>
      <c r="CJ30" s="623"/>
      <c r="CK30" s="623"/>
      <c r="CL30" s="623"/>
      <c r="CM30" s="624"/>
      <c r="CN30" s="647">
        <f t="shared" si="0"/>
        <v>22170</v>
      </c>
      <c r="CO30" s="648"/>
      <c r="CP30" s="648"/>
      <c r="CQ30" s="649"/>
      <c r="CR30" s="647">
        <f>データ一覧!F519</f>
        <v>13933</v>
      </c>
      <c r="CS30" s="648"/>
      <c r="CT30" s="648"/>
      <c r="CU30" s="649"/>
      <c r="CV30" s="647">
        <f>データ一覧!F544</f>
        <v>8237</v>
      </c>
      <c r="CW30" s="648"/>
      <c r="CX30" s="648"/>
      <c r="CY30" s="1109"/>
    </row>
    <row r="31" spans="1:103" ht="15.75" customHeight="1" x14ac:dyDescent="0.15">
      <c r="A31" s="169" t="str">
        <f>データ一覧!$A$29</f>
        <v xml:space="preserve"> 7.10.1</v>
      </c>
      <c r="B31" s="67"/>
      <c r="C31" s="67"/>
      <c r="D31" s="67"/>
      <c r="E31" s="67"/>
      <c r="F31" s="718">
        <f>データ一覧!F29</f>
        <v>246911</v>
      </c>
      <c r="G31" s="719"/>
      <c r="H31" s="720"/>
      <c r="I31" s="718">
        <f t="shared" ref="I31:I37" si="3">+L31+O31</f>
        <v>826996</v>
      </c>
      <c r="J31" s="719"/>
      <c r="K31" s="720"/>
      <c r="L31" s="718">
        <f>データ一覧!F31</f>
        <v>401860</v>
      </c>
      <c r="M31" s="719"/>
      <c r="N31" s="720"/>
      <c r="O31" s="718">
        <f>データ一覧!F32</f>
        <v>425136</v>
      </c>
      <c r="P31" s="719"/>
      <c r="Q31" s="720"/>
      <c r="R31" s="67"/>
      <c r="S31" s="1491">
        <f t="shared" si="2"/>
        <v>94.525046102894123</v>
      </c>
      <c r="T31" s="1492"/>
      <c r="U31" s="1495">
        <f>データ一覧!F34</f>
        <v>3.3493688009039695</v>
      </c>
      <c r="V31" s="1496"/>
      <c r="W31" s="999">
        <f>データ一覧!F35</f>
        <v>197.4</v>
      </c>
      <c r="X31" s="1497"/>
      <c r="Y31" s="1498"/>
      <c r="Z31" s="127"/>
      <c r="AA31" s="127"/>
      <c r="AB31" s="127"/>
      <c r="AC31" s="127"/>
      <c r="AD31" s="127"/>
      <c r="AE31" s="127"/>
      <c r="AF31" s="127"/>
      <c r="AG31" s="127"/>
      <c r="AH31" s="127"/>
      <c r="AI31" s="127"/>
      <c r="AJ31" s="127"/>
      <c r="AK31" s="127"/>
      <c r="AL31" s="127"/>
      <c r="AM31" s="128"/>
      <c r="AN31" s="148"/>
      <c r="AO31" s="632" t="s">
        <v>518</v>
      </c>
      <c r="AP31" s="632"/>
      <c r="AQ31" s="632"/>
      <c r="AR31" s="632"/>
      <c r="AS31" s="632"/>
      <c r="AT31" s="632"/>
      <c r="AU31" s="632"/>
      <c r="AV31" s="67"/>
      <c r="AW31" s="150"/>
      <c r="AX31" s="633">
        <f>データ一覧!F338</f>
        <v>9</v>
      </c>
      <c r="AY31" s="633"/>
      <c r="AZ31" s="633"/>
      <c r="BA31" s="248"/>
      <c r="BB31" s="661">
        <f>+データ一覧!F363</f>
        <v>183</v>
      </c>
      <c r="BC31" s="662"/>
      <c r="BD31" s="662"/>
      <c r="BE31" s="662"/>
      <c r="BF31" s="246"/>
      <c r="BG31" s="247"/>
      <c r="BH31" s="246"/>
      <c r="BI31" s="633">
        <f>データ一覧!F388</f>
        <v>3841</v>
      </c>
      <c r="BJ31" s="633"/>
      <c r="BK31" s="633"/>
      <c r="BL31" s="633"/>
      <c r="BM31" s="633"/>
      <c r="BN31" s="67"/>
      <c r="BO31" s="67"/>
      <c r="BP31" s="148"/>
      <c r="BQ31" s="921" t="s">
        <v>845</v>
      </c>
      <c r="BR31" s="921"/>
      <c r="BS31" s="921"/>
      <c r="BT31" s="921"/>
      <c r="BU31" s="922"/>
      <c r="BV31" s="647">
        <f t="shared" si="1"/>
        <v>4777</v>
      </c>
      <c r="BW31" s="648"/>
      <c r="BX31" s="648"/>
      <c r="BY31" s="649"/>
      <c r="BZ31" s="647">
        <f>データ一覧!F507</f>
        <v>4254</v>
      </c>
      <c r="CA31" s="648"/>
      <c r="CB31" s="648"/>
      <c r="CC31" s="649"/>
      <c r="CD31" s="647">
        <f>データ一覧!F532</f>
        <v>523</v>
      </c>
      <c r="CE31" s="648"/>
      <c r="CF31" s="648"/>
      <c r="CG31" s="649"/>
      <c r="CH31" s="1477"/>
      <c r="CI31" s="632" t="s">
        <v>846</v>
      </c>
      <c r="CJ31" s="623"/>
      <c r="CK31" s="623"/>
      <c r="CL31" s="623"/>
      <c r="CM31" s="624"/>
      <c r="CN31" s="647">
        <f t="shared" si="0"/>
        <v>13757</v>
      </c>
      <c r="CO31" s="648"/>
      <c r="CP31" s="648"/>
      <c r="CQ31" s="649"/>
      <c r="CR31" s="647">
        <f>データ一覧!F520</f>
        <v>9304</v>
      </c>
      <c r="CS31" s="648"/>
      <c r="CT31" s="648"/>
      <c r="CU31" s="649"/>
      <c r="CV31" s="647">
        <f>データ一覧!F545</f>
        <v>4453</v>
      </c>
      <c r="CW31" s="648"/>
      <c r="CX31" s="648"/>
      <c r="CY31" s="1109"/>
    </row>
    <row r="32" spans="1:103" ht="15.75" customHeight="1" x14ac:dyDescent="0.15">
      <c r="A32" s="169" t="str">
        <f>データ一覧!$A$36</f>
        <v>12.10.1</v>
      </c>
      <c r="B32" s="1499"/>
      <c r="C32" s="67"/>
      <c r="D32" s="67"/>
      <c r="E32" s="67"/>
      <c r="F32" s="718">
        <f>データ一覧!F36</f>
        <v>259612</v>
      </c>
      <c r="G32" s="719"/>
      <c r="H32" s="720"/>
      <c r="I32" s="718">
        <f t="shared" si="3"/>
        <v>828944</v>
      </c>
      <c r="J32" s="719"/>
      <c r="K32" s="720"/>
      <c r="L32" s="718">
        <f>データ一覧!F38</f>
        <v>402367</v>
      </c>
      <c r="M32" s="719"/>
      <c r="N32" s="720"/>
      <c r="O32" s="718">
        <f>データ一覧!F39</f>
        <v>426577</v>
      </c>
      <c r="P32" s="719"/>
      <c r="Q32" s="720"/>
      <c r="R32" s="67"/>
      <c r="S32" s="1491">
        <f t="shared" si="2"/>
        <v>94.324588526807588</v>
      </c>
      <c r="T32" s="1492"/>
      <c r="U32" s="1495">
        <f>データ一覧!F41</f>
        <v>3.1930111088855675</v>
      </c>
      <c r="V32" s="1496"/>
      <c r="W32" s="999">
        <f>データ一覧!F42</f>
        <v>197.9</v>
      </c>
      <c r="X32" s="1497"/>
      <c r="Y32" s="1498"/>
      <c r="Z32" s="177" t="s">
        <v>847</v>
      </c>
      <c r="AA32" s="177"/>
      <c r="AB32" s="177"/>
      <c r="AC32" s="177"/>
      <c r="AD32" s="177"/>
      <c r="AE32" s="177"/>
      <c r="AF32" s="177"/>
      <c r="AG32" s="177"/>
      <c r="AH32" s="212" t="str">
        <f>データ一覧!$A$265</f>
        <v>6.3.31</v>
      </c>
      <c r="AI32" s="177"/>
      <c r="AJ32" s="177"/>
      <c r="AK32" s="177"/>
      <c r="AL32" s="177"/>
      <c r="AM32" s="213"/>
      <c r="AN32" s="148"/>
      <c r="AO32" s="632" t="s">
        <v>519</v>
      </c>
      <c r="AP32" s="632"/>
      <c r="AQ32" s="632"/>
      <c r="AR32" s="632"/>
      <c r="AS32" s="632"/>
      <c r="AT32" s="632"/>
      <c r="AU32" s="632"/>
      <c r="AV32" s="67"/>
      <c r="AW32" s="150"/>
      <c r="AX32" s="633">
        <f>データ一覧!F339</f>
        <v>4</v>
      </c>
      <c r="AY32" s="633"/>
      <c r="AZ32" s="633"/>
      <c r="BA32" s="248"/>
      <c r="BB32" s="661">
        <f>+データ一覧!F364</f>
        <v>87</v>
      </c>
      <c r="BC32" s="662"/>
      <c r="BD32" s="662"/>
      <c r="BE32" s="662"/>
      <c r="BF32" s="246"/>
      <c r="BG32" s="247"/>
      <c r="BH32" s="246"/>
      <c r="BI32" s="633">
        <f>データ一覧!F389</f>
        <v>711</v>
      </c>
      <c r="BJ32" s="633"/>
      <c r="BK32" s="633"/>
      <c r="BL32" s="633"/>
      <c r="BM32" s="633"/>
      <c r="BN32" s="67"/>
      <c r="BO32" s="151"/>
      <c r="BP32" s="67"/>
      <c r="BQ32" s="632" t="s">
        <v>848</v>
      </c>
      <c r="BR32" s="919"/>
      <c r="BS32" s="919"/>
      <c r="BT32" s="919"/>
      <c r="BU32" s="920"/>
      <c r="BV32" s="647">
        <f t="shared" si="1"/>
        <v>5730</v>
      </c>
      <c r="BW32" s="648"/>
      <c r="BX32" s="648"/>
      <c r="BY32" s="649"/>
      <c r="BZ32" s="647">
        <f>データ一覧!F508</f>
        <v>3859</v>
      </c>
      <c r="CA32" s="648"/>
      <c r="CB32" s="648"/>
      <c r="CC32" s="649"/>
      <c r="CD32" s="647">
        <f>データ一覧!F533</f>
        <v>1871</v>
      </c>
      <c r="CE32" s="648"/>
      <c r="CF32" s="648"/>
      <c r="CG32" s="649"/>
      <c r="CH32" s="1477" t="s">
        <v>849</v>
      </c>
      <c r="CI32" s="565"/>
      <c r="CJ32" s="68"/>
      <c r="CK32" s="68"/>
      <c r="CL32" s="68"/>
      <c r="CM32" s="259"/>
      <c r="CN32" s="647">
        <f t="shared" si="0"/>
        <v>8489</v>
      </c>
      <c r="CO32" s="648"/>
      <c r="CP32" s="648"/>
      <c r="CQ32" s="649"/>
      <c r="CR32" s="647">
        <f>データ一覧!F521</f>
        <v>4513</v>
      </c>
      <c r="CS32" s="648"/>
      <c r="CT32" s="648"/>
      <c r="CU32" s="649"/>
      <c r="CV32" s="647">
        <f>データ一覧!F546</f>
        <v>3976</v>
      </c>
      <c r="CW32" s="648"/>
      <c r="CX32" s="648"/>
      <c r="CY32" s="1109"/>
    </row>
    <row r="33" spans="1:103" ht="15.75" customHeight="1" x14ac:dyDescent="0.15">
      <c r="A33" s="169" t="str">
        <f>+データ一覧!$A$43</f>
        <v>17.10.1</v>
      </c>
      <c r="B33" s="67"/>
      <c r="C33" s="67"/>
      <c r="D33" s="67"/>
      <c r="E33" s="67"/>
      <c r="F33" s="718">
        <f>データ一覧!F43</f>
        <v>269577</v>
      </c>
      <c r="G33" s="1500"/>
      <c r="H33" s="1490"/>
      <c r="I33" s="718">
        <f t="shared" si="3"/>
        <v>821592</v>
      </c>
      <c r="J33" s="719"/>
      <c r="K33" s="720"/>
      <c r="L33" s="718">
        <f>データ一覧!F45</f>
        <v>397271</v>
      </c>
      <c r="M33" s="1489"/>
      <c r="N33" s="1490"/>
      <c r="O33" s="718">
        <f>データ一覧!F46</f>
        <v>424321</v>
      </c>
      <c r="P33" s="1489"/>
      <c r="Q33" s="1490"/>
      <c r="R33" s="150"/>
      <c r="S33" s="1491">
        <f t="shared" si="2"/>
        <v>93.62510929225752</v>
      </c>
      <c r="T33" s="1492"/>
      <c r="U33" s="1493">
        <f>データ一覧!F48</f>
        <v>3.0477080759857111</v>
      </c>
      <c r="V33" s="1494"/>
      <c r="W33" s="999">
        <f>データ一覧!F49</f>
        <v>196.1</v>
      </c>
      <c r="X33" s="1000"/>
      <c r="Y33" s="1001"/>
      <c r="Z33" s="67" t="s">
        <v>850</v>
      </c>
      <c r="AA33" s="67"/>
      <c r="AB33" s="67"/>
      <c r="AC33" s="67"/>
      <c r="AD33" s="67"/>
      <c r="AE33" s="67"/>
      <c r="AF33" s="67"/>
      <c r="AG33" s="153"/>
      <c r="AH33" s="153"/>
      <c r="AI33" s="153"/>
      <c r="AJ33" s="153"/>
      <c r="AK33" s="153"/>
      <c r="AL33" s="153"/>
      <c r="AM33" s="157"/>
      <c r="AN33" s="148"/>
      <c r="AO33" s="632" t="s">
        <v>520</v>
      </c>
      <c r="AP33" s="632"/>
      <c r="AQ33" s="632"/>
      <c r="AR33" s="632"/>
      <c r="AS33" s="632"/>
      <c r="AT33" s="632"/>
      <c r="AU33" s="632"/>
      <c r="AV33" s="67"/>
      <c r="AW33" s="150"/>
      <c r="AX33" s="633">
        <f>データ一覧!F340</f>
        <v>106</v>
      </c>
      <c r="AY33" s="633"/>
      <c r="AZ33" s="633"/>
      <c r="BA33" s="248"/>
      <c r="BB33" s="661">
        <f>+データ一覧!F365</f>
        <v>1972</v>
      </c>
      <c r="BC33" s="662"/>
      <c r="BD33" s="662"/>
      <c r="BE33" s="662"/>
      <c r="BF33" s="246"/>
      <c r="BG33" s="247"/>
      <c r="BH33" s="246"/>
      <c r="BI33" s="633">
        <f>データ一覧!F390</f>
        <v>66241</v>
      </c>
      <c r="BJ33" s="633"/>
      <c r="BK33" s="633"/>
      <c r="BL33" s="633"/>
      <c r="BM33" s="633"/>
      <c r="BN33" s="67"/>
      <c r="BO33" s="151"/>
      <c r="BP33" s="67" t="s">
        <v>775</v>
      </c>
      <c r="BQ33" s="1481" t="s">
        <v>851</v>
      </c>
      <c r="BR33" s="1481"/>
      <c r="BS33" s="1481"/>
      <c r="BT33" s="1481"/>
      <c r="BU33" s="1501"/>
      <c r="BV33" s="647">
        <f>BZ33+CD33</f>
        <v>15843</v>
      </c>
      <c r="BW33" s="648"/>
      <c r="BX33" s="648"/>
      <c r="BY33" s="649"/>
      <c r="BZ33" s="647">
        <f>データ一覧!F509</f>
        <v>12569</v>
      </c>
      <c r="CA33" s="648"/>
      <c r="CB33" s="648"/>
      <c r="CC33" s="649"/>
      <c r="CD33" s="647">
        <f>データ一覧!F534</f>
        <v>3274</v>
      </c>
      <c r="CE33" s="648"/>
      <c r="CF33" s="648"/>
      <c r="CG33" s="649"/>
      <c r="CH33" s="1477"/>
      <c r="CI33" s="67"/>
      <c r="CJ33" s="67"/>
      <c r="CK33" s="67"/>
      <c r="CL33" s="67"/>
      <c r="CM33" s="162"/>
      <c r="CN33" s="1502"/>
      <c r="CO33" s="1102"/>
      <c r="CP33" s="1102"/>
      <c r="CQ33" s="1503"/>
      <c r="CR33" s="1502"/>
      <c r="CS33" s="1102"/>
      <c r="CT33" s="1102"/>
      <c r="CU33" s="1503"/>
      <c r="CV33" s="1502"/>
      <c r="CW33" s="1102"/>
      <c r="CX33" s="1102"/>
      <c r="CY33" s="1504"/>
    </row>
    <row r="34" spans="1:103" ht="15.75" customHeight="1" x14ac:dyDescent="0.15">
      <c r="A34" s="169" t="str">
        <f>+データ一覧!$A$50</f>
        <v>22.10.1</v>
      </c>
      <c r="B34" s="67"/>
      <c r="C34" s="67"/>
      <c r="D34" s="67"/>
      <c r="E34" s="67"/>
      <c r="F34" s="718">
        <f>+データ一覧!F50</f>
        <v>275599</v>
      </c>
      <c r="G34" s="1489"/>
      <c r="H34" s="1490"/>
      <c r="I34" s="718">
        <f t="shared" si="3"/>
        <v>806314</v>
      </c>
      <c r="J34" s="719"/>
      <c r="K34" s="720"/>
      <c r="L34" s="718">
        <f>+データ一覧!F52</f>
        <v>389712</v>
      </c>
      <c r="M34" s="1489"/>
      <c r="N34" s="1490"/>
      <c r="O34" s="718">
        <f>+データ一覧!F53</f>
        <v>416602</v>
      </c>
      <c r="P34" s="1489"/>
      <c r="Q34" s="1490"/>
      <c r="R34" s="150"/>
      <c r="S34" s="1491">
        <f t="shared" si="2"/>
        <v>93.54539824580776</v>
      </c>
      <c r="T34" s="1492"/>
      <c r="U34" s="1493">
        <f>+データ一覧!F55</f>
        <v>2.9256782499210812</v>
      </c>
      <c r="V34" s="1494"/>
      <c r="W34" s="999">
        <f>+データ一覧!F56</f>
        <v>192.4</v>
      </c>
      <c r="X34" s="1000"/>
      <c r="Y34" s="1001"/>
      <c r="Z34" s="166"/>
      <c r="AA34" s="166"/>
      <c r="AB34" s="166"/>
      <c r="AC34" s="165"/>
      <c r="AD34" s="182"/>
      <c r="AE34" s="166" t="s">
        <v>766</v>
      </c>
      <c r="AF34" s="165"/>
      <c r="AG34" s="214"/>
      <c r="AH34" s="215"/>
      <c r="AI34" s="215"/>
      <c r="AJ34" s="216"/>
      <c r="AK34" s="182"/>
      <c r="AL34" s="67" t="s">
        <v>766</v>
      </c>
      <c r="AM34" s="151"/>
      <c r="AN34" s="148"/>
      <c r="AO34" s="632" t="s">
        <v>521</v>
      </c>
      <c r="AP34" s="632"/>
      <c r="AQ34" s="632"/>
      <c r="AR34" s="632"/>
      <c r="AS34" s="632"/>
      <c r="AT34" s="632"/>
      <c r="AU34" s="632"/>
      <c r="AV34" s="67"/>
      <c r="AW34" s="150"/>
      <c r="AX34" s="633">
        <f>データ一覧!F341</f>
        <v>33</v>
      </c>
      <c r="AY34" s="633"/>
      <c r="AZ34" s="633"/>
      <c r="BA34" s="248"/>
      <c r="BB34" s="661">
        <f>+データ一覧!F366</f>
        <v>444</v>
      </c>
      <c r="BC34" s="662"/>
      <c r="BD34" s="662"/>
      <c r="BE34" s="662"/>
      <c r="BF34" s="246"/>
      <c r="BG34" s="247"/>
      <c r="BH34" s="246"/>
      <c r="BI34" s="633">
        <f>データ一覧!F391</f>
        <v>41606</v>
      </c>
      <c r="BJ34" s="633"/>
      <c r="BK34" s="633"/>
      <c r="BL34" s="633"/>
      <c r="BM34" s="633"/>
      <c r="BN34" s="67"/>
      <c r="BO34" s="151"/>
      <c r="BP34" s="777" t="s">
        <v>1202</v>
      </c>
      <c r="BQ34" s="778"/>
      <c r="BR34" s="778"/>
      <c r="BS34" s="778"/>
      <c r="BT34" s="778"/>
      <c r="BU34" s="778"/>
      <c r="BV34" s="778"/>
      <c r="BW34" s="778"/>
      <c r="BX34" s="778"/>
      <c r="BY34" s="778"/>
      <c r="BZ34" s="778"/>
      <c r="CA34" s="778"/>
      <c r="CB34" s="778"/>
      <c r="CC34" s="778"/>
      <c r="CD34" s="778"/>
      <c r="CE34" s="979" t="str">
        <f>データ一覧!$A$547</f>
        <v>7.4.1</v>
      </c>
      <c r="CF34" s="979"/>
      <c r="CG34" s="979"/>
      <c r="CH34" s="979"/>
      <c r="CI34" s="979"/>
      <c r="CJ34" s="979"/>
      <c r="CK34" s="979"/>
      <c r="CL34" s="979"/>
      <c r="CM34" s="979"/>
      <c r="CN34" s="979"/>
      <c r="CO34" s="979"/>
      <c r="CP34" s="979"/>
      <c r="CQ34" s="979"/>
      <c r="CR34" s="979"/>
      <c r="CS34" s="27"/>
      <c r="CT34" s="27"/>
      <c r="CU34" s="27"/>
      <c r="CV34" s="27"/>
      <c r="CW34" s="27"/>
      <c r="CX34" s="27"/>
      <c r="CY34" s="28"/>
    </row>
    <row r="35" spans="1:103" ht="15.75" customHeight="1" x14ac:dyDescent="0.15">
      <c r="A35" s="169" t="str">
        <f>+データ一覧!$A$57</f>
        <v>27.10.1</v>
      </c>
      <c r="B35" s="67"/>
      <c r="C35" s="67"/>
      <c r="D35" s="67"/>
      <c r="E35" s="67"/>
      <c r="F35" s="718">
        <f>+データ一覧!F57</f>
        <v>279687</v>
      </c>
      <c r="G35" s="719"/>
      <c r="H35" s="720"/>
      <c r="I35" s="718">
        <f t="shared" si="3"/>
        <v>786740</v>
      </c>
      <c r="J35" s="719"/>
      <c r="K35" s="720"/>
      <c r="L35" s="718">
        <f>+データ一覧!F59</f>
        <v>381474</v>
      </c>
      <c r="M35" s="719"/>
      <c r="N35" s="720"/>
      <c r="O35" s="718">
        <f>+データ一覧!F60</f>
        <v>405266</v>
      </c>
      <c r="P35" s="719"/>
      <c r="Q35" s="720"/>
      <c r="R35" s="150"/>
      <c r="S35" s="975">
        <f t="shared" si="2"/>
        <v>94.129287924474298</v>
      </c>
      <c r="T35" s="976"/>
      <c r="U35" s="977">
        <f>+データ一覧!F62</f>
        <v>2.8129301683667816</v>
      </c>
      <c r="V35" s="978"/>
      <c r="W35" s="999">
        <f>+データ一覧!F63</f>
        <v>187.7</v>
      </c>
      <c r="X35" s="1000"/>
      <c r="Y35" s="1001"/>
      <c r="Z35" s="67" t="s">
        <v>852</v>
      </c>
      <c r="AA35" s="67"/>
      <c r="AB35" s="67"/>
      <c r="AC35" s="162"/>
      <c r="AD35" s="666">
        <f>データ一覧!F265</f>
        <v>312107.32000001054</v>
      </c>
      <c r="AE35" s="667"/>
      <c r="AF35" s="217"/>
      <c r="AG35" s="218" t="s">
        <v>853</v>
      </c>
      <c r="AH35" s="219"/>
      <c r="AI35" s="219"/>
      <c r="AJ35" s="220"/>
      <c r="AK35" s="666">
        <f>データ一覧!F268</f>
        <v>8956.5499999999302</v>
      </c>
      <c r="AL35" s="667"/>
      <c r="AM35" s="221"/>
      <c r="AN35" s="148"/>
      <c r="AO35" s="632" t="s">
        <v>522</v>
      </c>
      <c r="AP35" s="632"/>
      <c r="AQ35" s="632"/>
      <c r="AR35" s="632"/>
      <c r="AS35" s="632"/>
      <c r="AT35" s="632"/>
      <c r="AU35" s="632"/>
      <c r="AV35" s="67"/>
      <c r="AW35" s="150"/>
      <c r="AX35" s="633">
        <f>データ一覧!F342</f>
        <v>27</v>
      </c>
      <c r="AY35" s="633"/>
      <c r="AZ35" s="633"/>
      <c r="BA35" s="248"/>
      <c r="BB35" s="661">
        <f>+データ一覧!F367</f>
        <v>1704</v>
      </c>
      <c r="BC35" s="662"/>
      <c r="BD35" s="662"/>
      <c r="BE35" s="662"/>
      <c r="BF35" s="246"/>
      <c r="BG35" s="247"/>
      <c r="BH35" s="246"/>
      <c r="BI35" s="633">
        <f>データ一覧!F392</f>
        <v>211606</v>
      </c>
      <c r="BJ35" s="633"/>
      <c r="BK35" s="633"/>
      <c r="BL35" s="633"/>
      <c r="BM35" s="633"/>
      <c r="BN35" s="67"/>
      <c r="BO35" s="151"/>
      <c r="BP35" s="779"/>
      <c r="BQ35" s="780"/>
      <c r="BR35" s="780"/>
      <c r="BS35" s="780"/>
      <c r="BT35" s="780"/>
      <c r="BU35" s="780"/>
      <c r="BV35" s="780"/>
      <c r="BW35" s="780"/>
      <c r="BX35" s="780"/>
      <c r="BY35" s="780"/>
      <c r="BZ35" s="780"/>
      <c r="CA35" s="780"/>
      <c r="CB35" s="780"/>
      <c r="CC35" s="780"/>
      <c r="CD35" s="780"/>
      <c r="CE35" s="963"/>
      <c r="CF35" s="963"/>
      <c r="CG35" s="963"/>
      <c r="CH35" s="963"/>
      <c r="CI35" s="963"/>
      <c r="CJ35" s="963"/>
      <c r="CK35" s="963"/>
      <c r="CL35" s="963"/>
      <c r="CM35" s="963"/>
      <c r="CN35" s="963"/>
      <c r="CO35" s="963"/>
      <c r="CP35" s="963"/>
      <c r="CQ35" s="963"/>
      <c r="CR35" s="963"/>
      <c r="CS35" s="25"/>
      <c r="CT35" s="25"/>
      <c r="CU35" s="25"/>
      <c r="CV35" s="25"/>
      <c r="CW35" s="25"/>
      <c r="CX35" s="25"/>
      <c r="CY35" s="26"/>
    </row>
    <row r="36" spans="1:103" ht="15.75" customHeight="1" x14ac:dyDescent="0.15">
      <c r="A36" s="148" t="s">
        <v>854</v>
      </c>
      <c r="B36" s="490"/>
      <c r="C36" s="490"/>
      <c r="D36" s="490"/>
      <c r="E36" s="490"/>
      <c r="F36" s="718">
        <f>データ一覧!F64</f>
        <v>291662</v>
      </c>
      <c r="G36" s="712"/>
      <c r="H36" s="712"/>
      <c r="I36" s="718">
        <f t="shared" si="3"/>
        <v>766863</v>
      </c>
      <c r="J36" s="719"/>
      <c r="K36" s="720"/>
      <c r="L36" s="718">
        <f>データ一覧!F66</f>
        <v>373973</v>
      </c>
      <c r="M36" s="712"/>
      <c r="N36" s="712"/>
      <c r="O36" s="718">
        <f>データ一覧!F67</f>
        <v>392890</v>
      </c>
      <c r="P36" s="712"/>
      <c r="Q36" s="712"/>
      <c r="R36" s="1505"/>
      <c r="S36" s="1491">
        <f>+L36/O36*100</f>
        <v>95.185166331543186</v>
      </c>
      <c r="T36" s="1492"/>
      <c r="U36" s="1493">
        <f>データ一覧!F69</f>
        <v>2.6292866400148118</v>
      </c>
      <c r="V36" s="713"/>
      <c r="W36" s="999">
        <f>データ一覧!F70</f>
        <v>182.99773777251727</v>
      </c>
      <c r="X36" s="712"/>
      <c r="Y36" s="910"/>
      <c r="Z36" s="67" t="s">
        <v>855</v>
      </c>
      <c r="AA36" s="67"/>
      <c r="AB36" s="67"/>
      <c r="AC36" s="162"/>
      <c r="AD36" s="666">
        <f>データ一覧!F266</f>
        <v>120833.98000000589</v>
      </c>
      <c r="AE36" s="667"/>
      <c r="AF36" s="217"/>
      <c r="AG36" s="218" t="s">
        <v>856</v>
      </c>
      <c r="AH36" s="219"/>
      <c r="AI36" s="219"/>
      <c r="AJ36" s="220"/>
      <c r="AK36" s="666">
        <f>データ一覧!F269</f>
        <v>169827.3100000046</v>
      </c>
      <c r="AL36" s="667"/>
      <c r="AM36" s="221"/>
      <c r="AN36" s="148"/>
      <c r="AO36" s="632" t="s">
        <v>523</v>
      </c>
      <c r="AP36" s="632"/>
      <c r="AQ36" s="632"/>
      <c r="AR36" s="632"/>
      <c r="AS36" s="632"/>
      <c r="AT36" s="632"/>
      <c r="AU36" s="632"/>
      <c r="AV36" s="67"/>
      <c r="AW36" s="150"/>
      <c r="AX36" s="633">
        <f>データ一覧!F343</f>
        <v>204</v>
      </c>
      <c r="AY36" s="633"/>
      <c r="AZ36" s="633"/>
      <c r="BA36" s="248"/>
      <c r="BB36" s="661">
        <f>+データ一覧!F368</f>
        <v>4618</v>
      </c>
      <c r="BC36" s="662"/>
      <c r="BD36" s="662"/>
      <c r="BE36" s="662"/>
      <c r="BF36" s="246"/>
      <c r="BG36" s="247"/>
      <c r="BH36" s="246"/>
      <c r="BI36" s="633">
        <f>データ一覧!F393</f>
        <v>124297</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170" t="s">
        <v>1662</v>
      </c>
      <c r="B37" s="209"/>
      <c r="C37" s="209"/>
      <c r="D37" s="209"/>
      <c r="E37" s="209"/>
      <c r="F37" s="1506">
        <f>データ一覧!F71</f>
        <v>300707</v>
      </c>
      <c r="G37" s="652"/>
      <c r="H37" s="652"/>
      <c r="I37" s="1506">
        <f t="shared" si="3"/>
        <v>731805</v>
      </c>
      <c r="J37" s="765"/>
      <c r="K37" s="1507"/>
      <c r="L37" s="1506">
        <f>データ一覧!F81</f>
        <v>358048</v>
      </c>
      <c r="M37" s="652"/>
      <c r="N37" s="652"/>
      <c r="O37" s="1506">
        <f>データ一覧!F82</f>
        <v>373757</v>
      </c>
      <c r="P37" s="652"/>
      <c r="Q37" s="652"/>
      <c r="R37" s="1508"/>
      <c r="S37" s="1509">
        <f>+L37/O37*100</f>
        <v>95.797001795284103</v>
      </c>
      <c r="T37" s="1510"/>
      <c r="U37" s="1511">
        <f>データ一覧!F72</f>
        <v>2.4300000000000002</v>
      </c>
      <c r="V37" s="653"/>
      <c r="W37" s="1512">
        <f>データ一覧!F73</f>
        <v>174.63179145507996</v>
      </c>
      <c r="X37" s="652"/>
      <c r="Y37" s="654"/>
      <c r="Z37" s="67" t="s">
        <v>870</v>
      </c>
      <c r="AA37" s="67"/>
      <c r="AB37" s="67"/>
      <c r="AC37" s="162"/>
      <c r="AD37" s="666">
        <f>データ一覧!F267</f>
        <v>3024.1300000000006</v>
      </c>
      <c r="AE37" s="667"/>
      <c r="AF37" s="217"/>
      <c r="AG37" s="218" t="s">
        <v>871</v>
      </c>
      <c r="AH37" s="219"/>
      <c r="AI37" s="219"/>
      <c r="AJ37" s="220"/>
      <c r="AK37" s="666">
        <f>データ一覧!F270</f>
        <v>1391.0699999999972</v>
      </c>
      <c r="AL37" s="667"/>
      <c r="AM37" s="221"/>
      <c r="AN37" s="148"/>
      <c r="AO37" s="632" t="s">
        <v>524</v>
      </c>
      <c r="AP37" s="632"/>
      <c r="AQ37" s="632"/>
      <c r="AR37" s="632"/>
      <c r="AS37" s="632"/>
      <c r="AT37" s="632"/>
      <c r="AU37" s="632"/>
      <c r="AV37" s="67"/>
      <c r="AW37" s="150"/>
      <c r="AX37" s="633">
        <f>データ一覧!F344</f>
        <v>49</v>
      </c>
      <c r="AY37" s="633"/>
      <c r="AZ37" s="633"/>
      <c r="BA37" s="248"/>
      <c r="BB37" s="661">
        <f>+データ一覧!F369</f>
        <v>821</v>
      </c>
      <c r="BC37" s="662"/>
      <c r="BD37" s="662"/>
      <c r="BE37" s="662"/>
      <c r="BF37" s="246"/>
      <c r="BG37" s="247"/>
      <c r="BH37" s="246"/>
      <c r="BI37" s="633">
        <f>データ一覧!F394</f>
        <v>22202</v>
      </c>
      <c r="BJ37" s="633"/>
      <c r="BK37" s="633"/>
      <c r="BL37" s="633"/>
      <c r="BM37" s="633"/>
      <c r="BN37" s="67"/>
      <c r="BO37" s="151"/>
      <c r="BP37" s="1009" t="s">
        <v>872</v>
      </c>
      <c r="BQ37" s="996"/>
      <c r="BR37" s="996"/>
      <c r="BS37" s="996"/>
      <c r="BT37" s="996"/>
      <c r="BU37" s="996"/>
      <c r="BV37" s="997"/>
      <c r="BW37" s="182"/>
      <c r="BX37" s="966">
        <f>データ一覧!F547</f>
        <v>2</v>
      </c>
      <c r="BY37" s="966"/>
      <c r="BZ37" s="966"/>
      <c r="CA37" s="165"/>
      <c r="CB37" s="896">
        <f>データ一覧!F560</f>
        <v>130</v>
      </c>
      <c r="CC37" s="966"/>
      <c r="CD37" s="966"/>
      <c r="CE37" s="966"/>
      <c r="CF37" s="67" t="s">
        <v>873</v>
      </c>
      <c r="CG37" s="263"/>
      <c r="CH37" s="995" t="s">
        <v>654</v>
      </c>
      <c r="CI37" s="996"/>
      <c r="CJ37" s="996"/>
      <c r="CK37" s="996"/>
      <c r="CL37" s="996"/>
      <c r="CM37" s="996"/>
      <c r="CN37" s="997"/>
      <c r="CO37" s="264"/>
      <c r="CP37" s="966">
        <f>データ一覧!F553</f>
        <v>26</v>
      </c>
      <c r="CQ37" s="966"/>
      <c r="CR37" s="966"/>
      <c r="CS37" s="165"/>
      <c r="CT37" s="762">
        <f>データ一覧!F566</f>
        <v>1598</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c r="AO38" s="632" t="s">
        <v>525</v>
      </c>
      <c r="AP38" s="632"/>
      <c r="AQ38" s="632"/>
      <c r="AR38" s="632"/>
      <c r="AS38" s="632"/>
      <c r="AT38" s="632"/>
      <c r="AU38" s="632"/>
      <c r="AV38" s="67"/>
      <c r="AW38" s="150"/>
      <c r="AX38" s="633">
        <f>データ一覧!F345</f>
        <v>182</v>
      </c>
      <c r="AY38" s="633"/>
      <c r="AZ38" s="633"/>
      <c r="BA38" s="248"/>
      <c r="BB38" s="661">
        <f>+データ一覧!F370</f>
        <v>4068</v>
      </c>
      <c r="BC38" s="662"/>
      <c r="BD38" s="662"/>
      <c r="BE38" s="662"/>
      <c r="BF38" s="246"/>
      <c r="BG38" s="247"/>
      <c r="BH38" s="246"/>
      <c r="BI38" s="633">
        <f>データ一覧!F395</f>
        <v>103200</v>
      </c>
      <c r="BJ38" s="633"/>
      <c r="BK38" s="633"/>
      <c r="BL38" s="633"/>
      <c r="BM38" s="633"/>
      <c r="BN38" s="67"/>
      <c r="BO38" s="151"/>
      <c r="BP38" s="759" t="s">
        <v>877</v>
      </c>
      <c r="BQ38" s="760"/>
      <c r="BR38" s="760"/>
      <c r="BS38" s="760"/>
      <c r="BT38" s="760"/>
      <c r="BU38" s="760"/>
      <c r="BV38" s="761"/>
      <c r="BW38" s="150"/>
      <c r="BX38" s="966">
        <f>データ一覧!F548</f>
        <v>3</v>
      </c>
      <c r="BY38" s="966"/>
      <c r="BZ38" s="966"/>
      <c r="CA38" s="603"/>
      <c r="CB38" s="896">
        <f>データ一覧!F561</f>
        <v>0</v>
      </c>
      <c r="CC38" s="966"/>
      <c r="CD38" s="966"/>
      <c r="CE38" s="966"/>
      <c r="CF38" s="67"/>
      <c r="CG38" s="149"/>
      <c r="CH38" s="905" t="s">
        <v>655</v>
      </c>
      <c r="CI38" s="760"/>
      <c r="CJ38" s="760"/>
      <c r="CK38" s="760"/>
      <c r="CL38" s="760"/>
      <c r="CM38" s="760"/>
      <c r="CN38" s="760"/>
      <c r="CO38" s="266"/>
      <c r="CP38" s="966">
        <f>データ一覧!F554</f>
        <v>24</v>
      </c>
      <c r="CQ38" s="966"/>
      <c r="CR38" s="966"/>
      <c r="CS38" s="603"/>
      <c r="CT38" s="661">
        <f>データ一覧!F567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228" t="s">
        <v>887</v>
      </c>
      <c r="AA39" s="153"/>
      <c r="AB39" s="153"/>
      <c r="AC39" s="153"/>
      <c r="AD39" s="229"/>
      <c r="AE39" s="229"/>
      <c r="AF39" s="230"/>
      <c r="AG39" s="231" t="s">
        <v>1663</v>
      </c>
      <c r="AH39" s="229"/>
      <c r="AI39" s="229"/>
      <c r="AJ39" s="229"/>
      <c r="AK39" s="229"/>
      <c r="AL39" s="229"/>
      <c r="AM39" s="232"/>
      <c r="AN39" s="148"/>
      <c r="AO39" s="632" t="s">
        <v>526</v>
      </c>
      <c r="AP39" s="632"/>
      <c r="AQ39" s="632"/>
      <c r="AR39" s="632"/>
      <c r="AS39" s="632"/>
      <c r="AT39" s="632"/>
      <c r="AU39" s="632"/>
      <c r="AV39" s="67"/>
      <c r="AW39" s="150"/>
      <c r="AX39" s="633">
        <f>データ一覧!F346</f>
        <v>12</v>
      </c>
      <c r="AY39" s="633"/>
      <c r="AZ39" s="633"/>
      <c r="BA39" s="248"/>
      <c r="BB39" s="661">
        <f>+データ一覧!F371</f>
        <v>639</v>
      </c>
      <c r="BC39" s="662"/>
      <c r="BD39" s="662"/>
      <c r="BE39" s="662"/>
      <c r="BF39" s="246"/>
      <c r="BG39" s="247"/>
      <c r="BH39" s="246"/>
      <c r="BI39" s="633">
        <f>データ一覧!F396</f>
        <v>10204</v>
      </c>
      <c r="BJ39" s="633"/>
      <c r="BK39" s="633"/>
      <c r="BL39" s="633"/>
      <c r="BM39" s="633"/>
      <c r="BN39" s="67"/>
      <c r="BO39" s="151"/>
      <c r="BP39" s="759" t="s">
        <v>889</v>
      </c>
      <c r="BQ39" s="760"/>
      <c r="BR39" s="760"/>
      <c r="BS39" s="760"/>
      <c r="BT39" s="760"/>
      <c r="BU39" s="760"/>
      <c r="BV39" s="761"/>
      <c r="BW39" s="150"/>
      <c r="BX39" s="966">
        <f>データ一覧!F549</f>
        <v>191</v>
      </c>
      <c r="BY39" s="966"/>
      <c r="BZ39" s="966"/>
      <c r="CA39" s="603"/>
      <c r="CB39" s="896">
        <f>データ一覧!F562</f>
        <v>5764</v>
      </c>
      <c r="CC39" s="966"/>
      <c r="CD39" s="966"/>
      <c r="CE39" s="966"/>
      <c r="CF39" s="67"/>
      <c r="CG39" s="149"/>
      <c r="CH39" s="914" t="s">
        <v>890</v>
      </c>
      <c r="CI39" s="760"/>
      <c r="CJ39" s="760"/>
      <c r="CK39" s="760"/>
      <c r="CL39" s="760"/>
      <c r="CM39" s="760"/>
      <c r="CN39" s="760"/>
      <c r="CO39" s="267"/>
      <c r="CP39" s="966">
        <f>データ一覧!F555</f>
        <v>617</v>
      </c>
      <c r="CQ39" s="966"/>
      <c r="CR39" s="966"/>
      <c r="CS39" s="603"/>
      <c r="CT39" s="661">
        <f>データ一覧!F568</f>
        <v>32734</v>
      </c>
      <c r="CU39" s="662"/>
      <c r="CV39" s="662"/>
      <c r="CW39" s="662"/>
      <c r="CX39" s="268"/>
      <c r="CY39" s="269"/>
    </row>
    <row r="40" spans="1:103" ht="15.75" customHeight="1" x14ac:dyDescent="0.15">
      <c r="A40" s="579" t="s">
        <v>878</v>
      </c>
      <c r="B40" s="1513" t="str">
        <f>+LEFT(データ一覧!$A$83,1)</f>
        <v>7</v>
      </c>
      <c r="C40" s="156" t="s">
        <v>879</v>
      </c>
      <c r="D40" s="164"/>
      <c r="E40" s="280"/>
      <c r="F40" s="280"/>
      <c r="G40" s="586" t="s">
        <v>880</v>
      </c>
      <c r="H40" s="1514"/>
      <c r="I40" s="1515"/>
      <c r="J40" s="586" t="s">
        <v>881</v>
      </c>
      <c r="K40" s="1514"/>
      <c r="L40" s="576"/>
      <c r="M40" s="586" t="s">
        <v>882</v>
      </c>
      <c r="N40" s="1514"/>
      <c r="O40" s="576"/>
      <c r="P40" s="586" t="s">
        <v>883</v>
      </c>
      <c r="Q40" s="1514"/>
      <c r="R40" s="1515"/>
      <c r="S40" s="586" t="s">
        <v>884</v>
      </c>
      <c r="T40" s="1514"/>
      <c r="U40" s="576"/>
      <c r="V40" s="586" t="s">
        <v>885</v>
      </c>
      <c r="W40" s="1514"/>
      <c r="X40" s="280"/>
      <c r="Y40" s="1516" t="s">
        <v>886</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f>データ一覧!F347</f>
        <v>57</v>
      </c>
      <c r="AY40" s="633"/>
      <c r="AZ40" s="633"/>
      <c r="BA40" s="248"/>
      <c r="BB40" s="661">
        <f>+データ一覧!F372</f>
        <v>11012</v>
      </c>
      <c r="BC40" s="662"/>
      <c r="BD40" s="662"/>
      <c r="BE40" s="662"/>
      <c r="BF40" s="246"/>
      <c r="BG40" s="247"/>
      <c r="BH40" s="246"/>
      <c r="BI40" s="633">
        <f>データ一覧!F397</f>
        <v>330478</v>
      </c>
      <c r="BJ40" s="633"/>
      <c r="BK40" s="633"/>
      <c r="BL40" s="633"/>
      <c r="BM40" s="633"/>
      <c r="BN40" s="67"/>
      <c r="BO40" s="151"/>
      <c r="BP40" s="759" t="s">
        <v>894</v>
      </c>
      <c r="BQ40" s="760"/>
      <c r="BR40" s="760"/>
      <c r="BS40" s="760"/>
      <c r="BT40" s="760"/>
      <c r="BU40" s="760"/>
      <c r="BV40" s="761"/>
      <c r="BW40" s="150"/>
      <c r="BX40" s="984">
        <f>データ一覧!F550</f>
        <v>1258</v>
      </c>
      <c r="BY40" s="984"/>
      <c r="BZ40" s="984"/>
      <c r="CA40" s="603"/>
      <c r="CB40" s="896">
        <f>データ一覧!F563</f>
        <v>23795</v>
      </c>
      <c r="CC40" s="966"/>
      <c r="CD40" s="966"/>
      <c r="CE40" s="966"/>
      <c r="CF40" s="67"/>
      <c r="CG40" s="149"/>
      <c r="CH40" s="914" t="s">
        <v>895</v>
      </c>
      <c r="CI40" s="760"/>
      <c r="CJ40" s="760"/>
      <c r="CK40" s="760"/>
      <c r="CL40" s="760"/>
      <c r="CM40" s="760"/>
      <c r="CN40" s="760"/>
      <c r="CO40" s="267"/>
      <c r="CP40" s="966">
        <f>データ一覧!F556</f>
        <v>1</v>
      </c>
      <c r="CQ40" s="966"/>
      <c r="CR40" s="966"/>
      <c r="CS40" s="603"/>
      <c r="CT40" s="661">
        <f>データ一覧!F569</f>
        <v>0</v>
      </c>
      <c r="CU40" s="662"/>
      <c r="CV40" s="662"/>
      <c r="CW40" s="662"/>
      <c r="CX40" s="67"/>
      <c r="CY40" s="151"/>
    </row>
    <row r="41" spans="1:103" ht="15.75" customHeight="1" x14ac:dyDescent="0.15">
      <c r="A41" s="579" t="s">
        <v>891</v>
      </c>
      <c r="B41" s="483" t="s">
        <v>892</v>
      </c>
      <c r="C41" s="150"/>
      <c r="D41" s="162"/>
      <c r="E41" s="182"/>
      <c r="F41" s="166"/>
      <c r="G41" s="165" t="s">
        <v>873</v>
      </c>
      <c r="H41" s="182"/>
      <c r="I41" s="166"/>
      <c r="J41" s="165" t="s">
        <v>873</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データ一覧!F271</f>
        <v>111.4500000000001</v>
      </c>
      <c r="AE41" s="667"/>
      <c r="AF41" s="217"/>
      <c r="AG41" s="656" t="s">
        <v>899</v>
      </c>
      <c r="AH41" s="657"/>
      <c r="AI41" s="657"/>
      <c r="AJ41" s="658"/>
      <c r="AK41" s="666">
        <f>データ一覧!F273</f>
        <v>39306.539999999994</v>
      </c>
      <c r="AL41" s="667"/>
      <c r="AM41" s="221"/>
      <c r="AN41" s="148"/>
      <c r="AO41" s="632" t="s">
        <v>528</v>
      </c>
      <c r="AP41" s="632"/>
      <c r="AQ41" s="632"/>
      <c r="AR41" s="632"/>
      <c r="AS41" s="632"/>
      <c r="AT41" s="632"/>
      <c r="AU41" s="632"/>
      <c r="AV41" s="67"/>
      <c r="AW41" s="150"/>
      <c r="AX41" s="633">
        <f>データ一覧!F348</f>
        <v>75</v>
      </c>
      <c r="AY41" s="633"/>
      <c r="AZ41" s="633"/>
      <c r="BA41" s="248"/>
      <c r="BB41" s="661">
        <f>+データ一覧!F373</f>
        <v>3798</v>
      </c>
      <c r="BC41" s="662"/>
      <c r="BD41" s="662"/>
      <c r="BE41" s="662"/>
      <c r="BF41" s="246"/>
      <c r="BG41" s="247"/>
      <c r="BH41" s="246"/>
      <c r="BI41" s="633">
        <f>データ一覧!F398</f>
        <v>275276</v>
      </c>
      <c r="BJ41" s="633"/>
      <c r="BK41" s="633"/>
      <c r="BL41" s="633"/>
      <c r="BM41" s="633"/>
      <c r="BN41" s="67"/>
      <c r="BO41" s="151"/>
      <c r="BP41" s="899" t="s">
        <v>900</v>
      </c>
      <c r="BQ41" s="900"/>
      <c r="BR41" s="900"/>
      <c r="BS41" s="900"/>
      <c r="BT41" s="900"/>
      <c r="BU41" s="900"/>
      <c r="BV41" s="901"/>
      <c r="BW41" s="150"/>
      <c r="BX41" s="913">
        <f>データ一覧!F551</f>
        <v>2</v>
      </c>
      <c r="BY41" s="913"/>
      <c r="BZ41" s="913"/>
      <c r="CA41" s="603"/>
      <c r="CB41" s="1016">
        <f>データ一覧!F564</f>
        <v>0</v>
      </c>
      <c r="CC41" s="913"/>
      <c r="CD41" s="913"/>
      <c r="CE41" s="913"/>
      <c r="CF41" s="67"/>
      <c r="CG41" s="149"/>
      <c r="CH41" s="914" t="s">
        <v>901</v>
      </c>
      <c r="CI41" s="760"/>
      <c r="CJ41" s="760"/>
      <c r="CK41" s="760"/>
      <c r="CL41" s="760"/>
      <c r="CM41" s="760"/>
      <c r="CN41" s="760"/>
      <c r="CO41" s="267"/>
      <c r="CP41" s="966">
        <f>データ一覧!F557</f>
        <v>1</v>
      </c>
      <c r="CQ41" s="966"/>
      <c r="CR41" s="966"/>
      <c r="CS41" s="603"/>
      <c r="CT41" s="661">
        <f>データ一覧!F570</f>
        <v>15</v>
      </c>
      <c r="CU41" s="662"/>
      <c r="CV41" s="662"/>
      <c r="CW41" s="662"/>
      <c r="CX41" s="67"/>
      <c r="CY41" s="270"/>
    </row>
    <row r="42" spans="1:103" ht="15.75" customHeight="1" x14ac:dyDescent="0.15">
      <c r="A42" s="579" t="s">
        <v>896</v>
      </c>
      <c r="B42" s="1517" t="str">
        <f>+MID(データ一覧!$A$83,3,2)</f>
        <v>10</v>
      </c>
      <c r="C42" s="1518" t="s">
        <v>897</v>
      </c>
      <c r="D42" s="622"/>
      <c r="E42" s="718">
        <f>+E43+E44</f>
        <v>84033</v>
      </c>
      <c r="F42" s="719"/>
      <c r="G42" s="720"/>
      <c r="H42" s="718">
        <f>+H43+H44</f>
        <v>68529</v>
      </c>
      <c r="I42" s="719"/>
      <c r="J42" s="720"/>
      <c r="K42" s="718">
        <f>+K43+K44</f>
        <v>61555</v>
      </c>
      <c r="L42" s="719"/>
      <c r="M42" s="720"/>
      <c r="N42" s="718">
        <f>+N43+N44</f>
        <v>77943</v>
      </c>
      <c r="O42" s="719"/>
      <c r="P42" s="720"/>
      <c r="Q42" s="718">
        <f>+Q43+Q44</f>
        <v>102748</v>
      </c>
      <c r="R42" s="719"/>
      <c r="S42" s="720"/>
      <c r="T42" s="718">
        <f>+T43+T44</f>
        <v>94919</v>
      </c>
      <c r="U42" s="719"/>
      <c r="V42" s="720"/>
      <c r="W42" s="718">
        <f>+W43+W44</f>
        <v>231427</v>
      </c>
      <c r="X42" s="719"/>
      <c r="Y42" s="1479"/>
      <c r="Z42" s="67" t="s">
        <v>1215</v>
      </c>
      <c r="AA42" s="67"/>
      <c r="AB42" s="67"/>
      <c r="AC42" s="67"/>
      <c r="AD42" s="666">
        <f>データ一覧!F272</f>
        <v>7962.8299999999872</v>
      </c>
      <c r="AE42" s="667"/>
      <c r="AF42" s="217"/>
      <c r="AG42" s="656" t="s">
        <v>904</v>
      </c>
      <c r="AH42" s="657"/>
      <c r="AI42" s="657"/>
      <c r="AJ42" s="658"/>
      <c r="AK42" s="666">
        <f>データ一覧!F274</f>
        <v>38876.840000000069</v>
      </c>
      <c r="AL42" s="667"/>
      <c r="AM42" s="221"/>
      <c r="AN42" s="148"/>
      <c r="AO42" s="632" t="s">
        <v>529</v>
      </c>
      <c r="AP42" s="632"/>
      <c r="AQ42" s="632"/>
      <c r="AR42" s="632"/>
      <c r="AS42" s="632"/>
      <c r="AT42" s="632"/>
      <c r="AU42" s="632"/>
      <c r="AV42" s="67"/>
      <c r="AW42" s="150"/>
      <c r="AX42" s="633">
        <f>データ一覧!F349</f>
        <v>5</v>
      </c>
      <c r="AY42" s="633"/>
      <c r="AZ42" s="633"/>
      <c r="BA42" s="248"/>
      <c r="BB42" s="661">
        <f>+データ一覧!F374</f>
        <v>454</v>
      </c>
      <c r="BC42" s="662"/>
      <c r="BD42" s="662"/>
      <c r="BE42" s="662"/>
      <c r="BF42" s="246"/>
      <c r="BG42" s="247"/>
      <c r="BH42" s="246"/>
      <c r="BI42" s="633">
        <f>データ一覧!F399</f>
        <v>14386</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データ一覧!F558+データ一覧!F559</f>
        <v>17</v>
      </c>
      <c r="CQ42" s="966"/>
      <c r="CR42" s="966"/>
      <c r="CS42" s="603"/>
      <c r="CT42" s="661">
        <f>SUM(データ一覧!F571,データ一覧!F572)</f>
        <v>0</v>
      </c>
      <c r="CU42" s="662"/>
      <c r="CV42" s="662"/>
      <c r="CW42" s="662"/>
      <c r="CX42" s="68"/>
      <c r="CY42" s="151"/>
    </row>
    <row r="43" spans="1:103" ht="15.75" customHeight="1" x14ac:dyDescent="0.15">
      <c r="A43" s="579" t="s">
        <v>902</v>
      </c>
      <c r="B43" s="483" t="s">
        <v>892</v>
      </c>
      <c r="C43" s="150" t="s">
        <v>903</v>
      </c>
      <c r="D43" s="162"/>
      <c r="E43" s="718">
        <f>データ一覧!F83</f>
        <v>43107</v>
      </c>
      <c r="F43" s="1489"/>
      <c r="G43" s="1490"/>
      <c r="H43" s="718">
        <f>データ一覧!F84</f>
        <v>35806</v>
      </c>
      <c r="I43" s="1489"/>
      <c r="J43" s="1490"/>
      <c r="K43" s="718">
        <f>データ一覧!F85</f>
        <v>32600</v>
      </c>
      <c r="L43" s="1489"/>
      <c r="M43" s="1490"/>
      <c r="N43" s="718">
        <f>データ一覧!F86</f>
        <v>39863</v>
      </c>
      <c r="O43" s="1489"/>
      <c r="P43" s="1490"/>
      <c r="Q43" s="718">
        <f>データ一覧!F87</f>
        <v>52507</v>
      </c>
      <c r="R43" s="1489"/>
      <c r="S43" s="1490"/>
      <c r="T43" s="718">
        <f>データ一覧!F88</f>
        <v>47050</v>
      </c>
      <c r="U43" s="1489"/>
      <c r="V43" s="1490"/>
      <c r="W43" s="718">
        <f>データ一覧!F89</f>
        <v>100765</v>
      </c>
      <c r="X43" s="1489"/>
      <c r="Y43" s="1519"/>
      <c r="Z43" s="67"/>
      <c r="AA43" s="67"/>
      <c r="AB43" s="67"/>
      <c r="AC43" s="67"/>
      <c r="AD43" s="239"/>
      <c r="AE43" s="240"/>
      <c r="AF43" s="234"/>
      <c r="AG43" s="673" t="s">
        <v>908</v>
      </c>
      <c r="AH43" s="645"/>
      <c r="AI43" s="645"/>
      <c r="AJ43" s="672"/>
      <c r="AK43" s="666">
        <f>データ一覧!F275</f>
        <v>233923.94000001031</v>
      </c>
      <c r="AL43" s="667"/>
      <c r="AM43" s="221"/>
      <c r="AN43" s="148"/>
      <c r="AO43" s="632" t="s">
        <v>530</v>
      </c>
      <c r="AP43" s="632"/>
      <c r="AQ43" s="632"/>
      <c r="AR43" s="632"/>
      <c r="AS43" s="632"/>
      <c r="AT43" s="632"/>
      <c r="AU43" s="632"/>
      <c r="AV43" s="67"/>
      <c r="AW43" s="150"/>
      <c r="AX43" s="633">
        <f>データ一覧!F350</f>
        <v>30</v>
      </c>
      <c r="AY43" s="633"/>
      <c r="AZ43" s="633"/>
      <c r="BA43" s="248"/>
      <c r="BB43" s="661">
        <f>+データ一覧!F375</f>
        <v>3805</v>
      </c>
      <c r="BC43" s="662"/>
      <c r="BD43" s="662"/>
      <c r="BE43" s="662"/>
      <c r="BF43" s="246"/>
      <c r="BG43" s="247"/>
      <c r="BH43" s="246"/>
      <c r="BI43" s="633">
        <f>データ一覧!F400</f>
        <v>199454</v>
      </c>
      <c r="BJ43" s="633"/>
      <c r="BK43" s="633"/>
      <c r="BL43" s="633"/>
      <c r="BM43" s="633"/>
      <c r="BN43" s="67"/>
      <c r="BO43" s="151"/>
      <c r="BP43" s="1017" t="s">
        <v>909</v>
      </c>
      <c r="BQ43" s="1018"/>
      <c r="BR43" s="1018"/>
      <c r="BS43" s="1018"/>
      <c r="BT43" s="1018"/>
      <c r="BU43" s="1018"/>
      <c r="BV43" s="1019"/>
      <c r="BW43" s="271"/>
      <c r="BX43" s="966">
        <f>データ一覧!F552</f>
        <v>659</v>
      </c>
      <c r="BY43" s="966"/>
      <c r="BZ43" s="966"/>
      <c r="CA43" s="603"/>
      <c r="CB43" s="1010">
        <f>データ一覧!F565</f>
        <v>8338</v>
      </c>
      <c r="CC43" s="1011"/>
      <c r="CD43" s="1011"/>
      <c r="CE43" s="1011"/>
      <c r="CF43" s="209"/>
      <c r="CG43" s="272"/>
      <c r="CH43" s="911"/>
      <c r="CI43" s="912"/>
      <c r="CJ43" s="912"/>
      <c r="CK43" s="912"/>
      <c r="CL43" s="912"/>
      <c r="CM43" s="912"/>
      <c r="CN43" s="912"/>
      <c r="CO43" s="273"/>
      <c r="CP43" s="1011"/>
      <c r="CQ43" s="1011"/>
      <c r="CR43" s="1011"/>
      <c r="CS43" s="604"/>
      <c r="CT43" s="679"/>
      <c r="CU43" s="680"/>
      <c r="CV43" s="680"/>
      <c r="CW43" s="680"/>
      <c r="CX43" s="209"/>
      <c r="CY43" s="254"/>
    </row>
    <row r="44" spans="1:103" ht="15.75" customHeight="1" x14ac:dyDescent="0.15">
      <c r="A44" s="579" t="s">
        <v>906</v>
      </c>
      <c r="B44" s="1513" t="str">
        <f>+RIGHT(データ一覧!$A$83,1)</f>
        <v>1</v>
      </c>
      <c r="C44" s="156" t="s">
        <v>907</v>
      </c>
      <c r="D44" s="164"/>
      <c r="E44" s="1520">
        <f>データ一覧!F91</f>
        <v>40926</v>
      </c>
      <c r="F44" s="1521"/>
      <c r="G44" s="1522"/>
      <c r="H44" s="1520">
        <f>データ一覧!F92</f>
        <v>32723</v>
      </c>
      <c r="I44" s="1521"/>
      <c r="J44" s="1522"/>
      <c r="K44" s="1520">
        <f>データ一覧!F93</f>
        <v>28955</v>
      </c>
      <c r="L44" s="1521"/>
      <c r="M44" s="1522"/>
      <c r="N44" s="1520">
        <f>データ一覧!F94</f>
        <v>38080</v>
      </c>
      <c r="O44" s="1521"/>
      <c r="P44" s="1522"/>
      <c r="Q44" s="1520">
        <f>データ一覧!F95</f>
        <v>50241</v>
      </c>
      <c r="R44" s="1521"/>
      <c r="S44" s="1522"/>
      <c r="T44" s="1520">
        <f>データ一覧!F96</f>
        <v>47869</v>
      </c>
      <c r="U44" s="1521"/>
      <c r="V44" s="1522"/>
      <c r="W44" s="1520">
        <f>データ一覧!F97</f>
        <v>130662</v>
      </c>
      <c r="X44" s="1521"/>
      <c r="Y44" s="1523"/>
      <c r="Z44" s="228" t="s">
        <v>910</v>
      </c>
      <c r="AA44" s="159"/>
      <c r="AB44" s="159"/>
      <c r="AC44" s="159"/>
      <c r="AD44" s="159"/>
      <c r="AE44" s="159"/>
      <c r="AF44" s="159"/>
      <c r="AG44" s="159"/>
      <c r="AH44" s="159"/>
      <c r="AI44" s="159"/>
      <c r="AJ44" s="241" t="str">
        <f>データ一覧!$A$276</f>
        <v>6年中</v>
      </c>
      <c r="AK44" s="159"/>
      <c r="AL44" s="159"/>
      <c r="AM44" s="181"/>
      <c r="AN44" s="148"/>
      <c r="AO44" s="723" t="s">
        <v>531</v>
      </c>
      <c r="AP44" s="723"/>
      <c r="AQ44" s="723"/>
      <c r="AR44" s="723"/>
      <c r="AS44" s="723"/>
      <c r="AT44" s="723"/>
      <c r="AU44" s="723"/>
      <c r="AV44" s="490"/>
      <c r="AW44" s="150"/>
      <c r="AX44" s="633">
        <f>データ一覧!F351</f>
        <v>316</v>
      </c>
      <c r="AY44" s="633"/>
      <c r="AZ44" s="633"/>
      <c r="BA44" s="248"/>
      <c r="BB44" s="662">
        <f>+データ一覧!F376</f>
        <v>5433</v>
      </c>
      <c r="BC44" s="662"/>
      <c r="BD44" s="662"/>
      <c r="BE44" s="662"/>
      <c r="BF44" s="248"/>
      <c r="BG44" s="491"/>
      <c r="BH44" s="491"/>
      <c r="BI44" s="633">
        <f>データ一覧!F401</f>
        <v>79079</v>
      </c>
      <c r="BJ44" s="633"/>
      <c r="BK44" s="633"/>
      <c r="BL44" s="633"/>
      <c r="BM44" s="633"/>
      <c r="BN44" s="490"/>
      <c r="BO44" s="151"/>
      <c r="BP44" s="777" t="s">
        <v>1219</v>
      </c>
      <c r="BQ44" s="778"/>
      <c r="BR44" s="778"/>
      <c r="BS44" s="778"/>
      <c r="BT44" s="778"/>
      <c r="BU44" s="778"/>
      <c r="BV44" s="778"/>
      <c r="BW44" s="778"/>
      <c r="BX44" s="778"/>
      <c r="BY44" s="778"/>
      <c r="BZ44" s="778"/>
      <c r="CA44" s="778"/>
      <c r="CB44" s="877"/>
      <c r="CC44" s="877"/>
      <c r="CD44" s="1012" t="str">
        <f>データ一覧!$A$573</f>
        <v>7.5.1</v>
      </c>
      <c r="CE44" s="1012"/>
      <c r="CF44" s="1012"/>
      <c r="CG44" s="1012"/>
      <c r="CH44" s="1012"/>
      <c r="CI44" s="1012"/>
      <c r="CJ44" s="1012"/>
      <c r="CK44" s="1012"/>
      <c r="CL44" s="1012"/>
      <c r="CM44" s="1012"/>
      <c r="CN44" s="1012"/>
      <c r="CO44" s="1012"/>
      <c r="CP44" s="1012"/>
      <c r="CQ44" s="1012"/>
      <c r="CR44" s="1012"/>
      <c r="CS44" s="1012"/>
      <c r="CT44" s="1012"/>
      <c r="CU44" s="1012"/>
      <c r="CV44" s="1012"/>
      <c r="CW44" s="1012"/>
      <c r="CX44" s="1012"/>
      <c r="CY44" s="1013"/>
    </row>
    <row r="45" spans="1:103" ht="15.75" customHeight="1" x14ac:dyDescent="0.15">
      <c r="A45" s="1524" t="s">
        <v>911</v>
      </c>
      <c r="B45" s="1525"/>
      <c r="C45" s="150"/>
      <c r="D45" s="67"/>
      <c r="E45" s="67"/>
      <c r="F45" s="67"/>
      <c r="G45" s="162"/>
      <c r="H45" s="156" t="s">
        <v>912</v>
      </c>
      <c r="I45" s="153"/>
      <c r="J45" s="153"/>
      <c r="K45" s="153"/>
      <c r="L45" s="153"/>
      <c r="M45" s="164"/>
      <c r="N45" s="1526" t="s">
        <v>913</v>
      </c>
      <c r="O45" s="153"/>
      <c r="P45" s="153"/>
      <c r="Q45" s="153"/>
      <c r="R45" s="153"/>
      <c r="S45" s="153"/>
      <c r="T45" s="1527" t="str">
        <f>データ一覧!$A78</f>
        <v>6.1.1～6.12.31</v>
      </c>
      <c r="U45" s="685"/>
      <c r="V45" s="685"/>
      <c r="W45" s="685"/>
      <c r="X45" s="685"/>
      <c r="Y45" s="660"/>
      <c r="Z45" s="1528" t="s">
        <v>914</v>
      </c>
      <c r="AA45" s="1529"/>
      <c r="AB45" s="1529"/>
      <c r="AC45" s="1530"/>
      <c r="AD45" s="664">
        <f>データ一覧!F276</f>
        <v>169322</v>
      </c>
      <c r="AE45" s="665"/>
      <c r="AF45" s="580" t="s">
        <v>915</v>
      </c>
      <c r="AG45" s="1531" t="s">
        <v>916</v>
      </c>
      <c r="AH45" s="908"/>
      <c r="AI45" s="908"/>
      <c r="AJ45" s="909"/>
      <c r="AK45" s="664">
        <f>データ一覧!F277</f>
        <v>2516</v>
      </c>
      <c r="AL45" s="665"/>
      <c r="AM45" s="594" t="s">
        <v>917</v>
      </c>
      <c r="AN45" s="148"/>
      <c r="AO45" s="565"/>
      <c r="AP45" s="565"/>
      <c r="AQ45" s="565"/>
      <c r="AR45" s="565"/>
      <c r="AS45" s="565"/>
      <c r="AT45" s="565"/>
      <c r="AU45" s="565"/>
      <c r="AV45" s="162"/>
      <c r="AW45" s="67"/>
      <c r="AX45" s="573"/>
      <c r="AY45" s="573"/>
      <c r="AZ45" s="573"/>
      <c r="BA45" s="248"/>
      <c r="BB45" s="572"/>
      <c r="BC45" s="572"/>
      <c r="BD45" s="572"/>
      <c r="BE45" s="572"/>
      <c r="BF45" s="248"/>
      <c r="BG45" s="246"/>
      <c r="BH45" s="246"/>
      <c r="BI45" s="573"/>
      <c r="BJ45" s="573"/>
      <c r="BK45" s="573"/>
      <c r="BL45" s="573"/>
      <c r="BM45" s="573"/>
      <c r="BN45" s="67"/>
      <c r="BO45" s="151"/>
      <c r="BP45" s="779"/>
      <c r="BQ45" s="780"/>
      <c r="BR45" s="780"/>
      <c r="BS45" s="780"/>
      <c r="BT45" s="780"/>
      <c r="BU45" s="780"/>
      <c r="BV45" s="780"/>
      <c r="BW45" s="780"/>
      <c r="BX45" s="780"/>
      <c r="BY45" s="780"/>
      <c r="BZ45" s="780"/>
      <c r="CA45" s="780"/>
      <c r="CB45" s="780"/>
      <c r="CC45" s="780"/>
      <c r="CD45" s="1014"/>
      <c r="CE45" s="1014"/>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715">
        <f>データ一覧!F279</f>
        <v>0</v>
      </c>
      <c r="AE46" s="657"/>
      <c r="AF46" s="580" t="s">
        <v>915</v>
      </c>
      <c r="AG46" s="1534" t="s">
        <v>926</v>
      </c>
      <c r="AH46" s="919"/>
      <c r="AI46" s="919"/>
      <c r="AJ46" s="920"/>
      <c r="AK46" s="715">
        <f>データ一覧!F278</f>
        <v>21069</v>
      </c>
      <c r="AL46" s="657"/>
      <c r="AM46" s="594" t="s">
        <v>917</v>
      </c>
      <c r="AN46" s="170" t="s">
        <v>927</v>
      </c>
      <c r="AO46" s="608"/>
      <c r="AP46" s="608"/>
      <c r="AQ46" s="250"/>
      <c r="AR46" s="250"/>
      <c r="AS46" s="250"/>
      <c r="AT46" s="250"/>
      <c r="AU46" s="250"/>
      <c r="AV46" s="492"/>
      <c r="AW46" s="250"/>
      <c r="AX46" s="250"/>
      <c r="AY46" s="250"/>
      <c r="AZ46" s="250"/>
      <c r="BA46" s="252"/>
      <c r="BB46" s="251"/>
      <c r="BC46" s="251"/>
      <c r="BD46" s="251"/>
      <c r="BE46" s="251"/>
      <c r="BF46" s="494"/>
      <c r="BG46" s="487"/>
      <c r="BH46" s="487"/>
      <c r="BI46" s="487"/>
      <c r="BJ46" s="487"/>
      <c r="BK46" s="487"/>
      <c r="BL46" s="487"/>
      <c r="BM46" s="253"/>
      <c r="BN46" s="209"/>
      <c r="BO46" s="254"/>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716">
        <f>+データ一覧!F280</f>
        <v>6962</v>
      </c>
      <c r="AE47" s="717"/>
      <c r="AF47" s="580" t="s">
        <v>915</v>
      </c>
      <c r="AG47" s="1538" t="s">
        <v>933</v>
      </c>
      <c r="AH47" s="1006"/>
      <c r="AI47" s="1006"/>
      <c r="AJ47" s="1007"/>
      <c r="AK47" s="716">
        <f>+データ一覧!F281</f>
        <v>121011</v>
      </c>
      <c r="AL47" s="717"/>
      <c r="AM47" s="594" t="s">
        <v>917</v>
      </c>
      <c r="AN47" s="109"/>
      <c r="AO47" s="138"/>
      <c r="AP47" s="138"/>
      <c r="AQ47" s="138"/>
      <c r="AR47" s="138"/>
      <c r="AS47" s="138"/>
      <c r="AT47" s="138"/>
      <c r="AU47" s="138"/>
      <c r="AV47" s="138"/>
      <c r="AW47" s="138"/>
      <c r="AX47" s="138"/>
      <c r="AY47" s="138"/>
      <c r="AZ47" s="138"/>
      <c r="BA47" s="138"/>
      <c r="BB47" s="138"/>
      <c r="BC47" s="138"/>
      <c r="BD47" s="493"/>
      <c r="BE47" s="493"/>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データ一覧!F74</f>
        <v>4445</v>
      </c>
      <c r="I48" s="1541"/>
      <c r="J48" s="1542"/>
      <c r="K48" s="769">
        <f>データ一覧!F75</f>
        <v>10540</v>
      </c>
      <c r="L48" s="1541"/>
      <c r="M48" s="1542"/>
      <c r="N48" s="769">
        <f>データ一覧!F76</f>
        <v>23088</v>
      </c>
      <c r="O48" s="1541"/>
      <c r="P48" s="1542"/>
      <c r="Q48" s="769">
        <f>データ一覧!F77</f>
        <v>23879</v>
      </c>
      <c r="R48" s="1541"/>
      <c r="S48" s="1542"/>
      <c r="T48" s="769">
        <f>データ一覧!F78</f>
        <v>2584</v>
      </c>
      <c r="U48" s="1541"/>
      <c r="V48" s="1542"/>
      <c r="W48" s="769">
        <f>データ一覧!F79</f>
        <v>913</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データ一覧!F574</f>
        <v>187</v>
      </c>
      <c r="CA48" s="897"/>
      <c r="CB48" s="898"/>
      <c r="CC48" s="647">
        <f>データ一覧!F575</f>
        <v>1</v>
      </c>
      <c r="CD48" s="648"/>
      <c r="CE48" s="649"/>
      <c r="CF48" s="853">
        <f>データ一覧!F576</f>
        <v>3089</v>
      </c>
      <c r="CG48" s="854"/>
      <c r="CH48" s="854"/>
      <c r="CI48" s="855"/>
      <c r="CJ48" s="853">
        <f>データ一覧!F577</f>
        <v>534</v>
      </c>
      <c r="CK48" s="854"/>
      <c r="CL48" s="854"/>
      <c r="CM48" s="855"/>
      <c r="CN48" s="853">
        <f>データ一覧!F578</f>
        <v>35841</v>
      </c>
      <c r="CO48" s="854"/>
      <c r="CP48" s="854"/>
      <c r="CQ48" s="855"/>
      <c r="CR48" s="853">
        <f>データ一覧!F579</f>
        <v>18403</v>
      </c>
      <c r="CS48" s="854"/>
      <c r="CT48" s="854"/>
      <c r="CU48" s="855"/>
      <c r="CV48" s="853">
        <f>データ一覧!F580</f>
        <v>17438</v>
      </c>
      <c r="CW48" s="854"/>
      <c r="CX48" s="854"/>
      <c r="CY48" s="894"/>
    </row>
    <row r="49" spans="1:103" ht="15.75" customHeight="1" x14ac:dyDescent="0.15">
      <c r="A49" s="1535" t="str">
        <f>RIGHT(データ一覧!$A76,6)</f>
        <v>7.9.30</v>
      </c>
      <c r="B49" s="1536"/>
      <c r="C49" s="150" t="s">
        <v>941</v>
      </c>
      <c r="D49" s="67"/>
      <c r="E49" s="67"/>
      <c r="F49" s="67"/>
      <c r="G49" s="67"/>
      <c r="H49" s="1544">
        <f>+H48/I37*1000</f>
        <v>6.0740224513360799</v>
      </c>
      <c r="I49" s="1545"/>
      <c r="J49" s="1546"/>
      <c r="K49" s="1544">
        <f>+K48/I37*1000</f>
        <v>14.40274390035597</v>
      </c>
      <c r="L49" s="1545"/>
      <c r="M49" s="1546"/>
      <c r="N49" s="1547" t="s">
        <v>942</v>
      </c>
      <c r="O49" s="1548"/>
      <c r="P49" s="1549"/>
      <c r="Q49" s="1547" t="s">
        <v>942</v>
      </c>
      <c r="R49" s="1548"/>
      <c r="S49" s="1549"/>
      <c r="T49" s="1544">
        <f>+T48/I37*1000</f>
        <v>3.5309952787969472</v>
      </c>
      <c r="U49" s="1545"/>
      <c r="V49" s="1546"/>
      <c r="W49" s="1544">
        <f>+W48/I37*1000</f>
        <v>1.2476001120517077</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データ一覧!F582</f>
        <v>74</v>
      </c>
      <c r="CA49" s="897"/>
      <c r="CB49" s="898"/>
      <c r="CC49" s="647">
        <f>データ一覧!F583</f>
        <v>2</v>
      </c>
      <c r="CD49" s="648"/>
      <c r="CE49" s="649"/>
      <c r="CF49" s="853">
        <f>データ一覧!F584</f>
        <v>1778</v>
      </c>
      <c r="CG49" s="854"/>
      <c r="CH49" s="854"/>
      <c r="CI49" s="855"/>
      <c r="CJ49" s="853">
        <f>データ一覧!F585</f>
        <v>367</v>
      </c>
      <c r="CK49" s="854"/>
      <c r="CL49" s="854"/>
      <c r="CM49" s="855"/>
      <c r="CN49" s="853">
        <f>データ一覧!F586</f>
        <v>19658</v>
      </c>
      <c r="CO49" s="854"/>
      <c r="CP49" s="854"/>
      <c r="CQ49" s="855"/>
      <c r="CR49" s="853">
        <f>データ一覧!F587</f>
        <v>10085</v>
      </c>
      <c r="CS49" s="854"/>
      <c r="CT49" s="854"/>
      <c r="CU49" s="855"/>
      <c r="CV49" s="853">
        <f>データ一覧!F588</f>
        <v>9573</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データ一覧!F590</f>
        <v>32</v>
      </c>
      <c r="CA50" s="897"/>
      <c r="CB50" s="898"/>
      <c r="CC50" s="647">
        <f>データ一覧!F591</f>
        <v>0</v>
      </c>
      <c r="CD50" s="648"/>
      <c r="CE50" s="649"/>
      <c r="CF50" s="661">
        <f>データ一覧!F592</f>
        <v>1628</v>
      </c>
      <c r="CG50" s="662"/>
      <c r="CH50" s="662"/>
      <c r="CI50" s="682"/>
      <c r="CJ50" s="853">
        <f>データ一覧!F593</f>
        <v>648</v>
      </c>
      <c r="CK50" s="854"/>
      <c r="CL50" s="854"/>
      <c r="CM50" s="855"/>
      <c r="CN50" s="853">
        <f>データ一覧!F594</f>
        <v>20010</v>
      </c>
      <c r="CO50" s="854"/>
      <c r="CP50" s="854"/>
      <c r="CQ50" s="855"/>
      <c r="CR50" s="853">
        <f>データ一覧!F595</f>
        <v>10153</v>
      </c>
      <c r="CS50" s="854"/>
      <c r="CT50" s="854"/>
      <c r="CU50" s="855"/>
      <c r="CV50" s="853">
        <f>データ一覧!F596</f>
        <v>9857</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565" t="s">
        <v>61</v>
      </c>
      <c r="AA51" s="1566"/>
      <c r="AB51" s="1566"/>
      <c r="AC51" s="1566"/>
      <c r="AD51" s="1567" t="str">
        <f>データ一覧!$A$282</f>
        <v>6.12.31</v>
      </c>
      <c r="AE51" s="1567"/>
      <c r="AF51" s="1567"/>
      <c r="AG51" s="1568"/>
      <c r="AH51" s="988" t="s">
        <v>950</v>
      </c>
      <c r="AI51" s="988"/>
      <c r="AJ51" s="988"/>
      <c r="AK51" s="988"/>
      <c r="AL51" s="988"/>
      <c r="AM51" s="1569"/>
      <c r="AN51" s="167" t="str">
        <f>データ一覧!$A$402</f>
        <v>7.3.31</v>
      </c>
      <c r="AO51" s="209"/>
      <c r="AP51" s="209"/>
      <c r="AQ51" s="209"/>
      <c r="AR51" s="209"/>
      <c r="AS51" s="209"/>
      <c r="AT51" s="210" t="s">
        <v>902</v>
      </c>
      <c r="AU51" s="211"/>
      <c r="AV51" s="982">
        <f>データ一覧!F402</f>
        <v>677409</v>
      </c>
      <c r="AW51" s="982"/>
      <c r="AX51" s="983"/>
      <c r="AY51" s="691">
        <f>データ一覧!F403</f>
        <v>39964</v>
      </c>
      <c r="AZ51" s="692"/>
      <c r="BA51" s="692"/>
      <c r="BB51" s="693"/>
      <c r="BC51" s="589"/>
      <c r="BD51" s="692">
        <f>データ一覧!F404</f>
        <v>4512</v>
      </c>
      <c r="BE51" s="692"/>
      <c r="BF51" s="693"/>
      <c r="BG51" s="589"/>
      <c r="BH51" s="692">
        <f>データ一覧!F405</f>
        <v>768</v>
      </c>
      <c r="BI51" s="692"/>
      <c r="BJ51" s="693"/>
      <c r="BK51" s="589"/>
      <c r="BL51" s="692">
        <f>データ一覧!F406</f>
        <v>624202</v>
      </c>
      <c r="BM51" s="692"/>
      <c r="BN51" s="692"/>
      <c r="BO51" s="694"/>
      <c r="BP51" s="67" t="s">
        <v>775</v>
      </c>
      <c r="BQ51" s="632" t="s">
        <v>677</v>
      </c>
      <c r="BR51" s="632"/>
      <c r="BS51" s="632"/>
      <c r="BT51" s="632"/>
      <c r="BU51" s="632"/>
      <c r="BV51" s="632"/>
      <c r="BW51" s="632"/>
      <c r="BX51" s="632"/>
      <c r="BY51" s="162"/>
      <c r="BZ51" s="647">
        <f>データ一覧!F597</f>
        <v>9</v>
      </c>
      <c r="CA51" s="648"/>
      <c r="CB51" s="649"/>
      <c r="CC51" s="647">
        <f>データ一覧!F598</f>
        <v>3</v>
      </c>
      <c r="CD51" s="648"/>
      <c r="CE51" s="649"/>
      <c r="CF51" s="661">
        <f>データ一覧!F599</f>
        <v>1053</v>
      </c>
      <c r="CG51" s="662"/>
      <c r="CH51" s="662"/>
      <c r="CI51" s="682"/>
      <c r="CJ51" s="853">
        <f>データ一覧!F600</f>
        <v>601</v>
      </c>
      <c r="CK51" s="854"/>
      <c r="CL51" s="854"/>
      <c r="CM51" s="855"/>
      <c r="CN51" s="853">
        <f>データ一覧!F601</f>
        <v>11330</v>
      </c>
      <c r="CO51" s="854"/>
      <c r="CP51" s="854"/>
      <c r="CQ51" s="855"/>
      <c r="CR51" s="853">
        <f>データ一覧!F602</f>
        <v>6771</v>
      </c>
      <c r="CS51" s="854"/>
      <c r="CT51" s="854"/>
      <c r="CU51" s="855"/>
      <c r="CV51" s="853">
        <f>データ一覧!F603</f>
        <v>4559</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574"/>
      <c r="AA52" s="1575"/>
      <c r="AB52" s="1575"/>
      <c r="AC52" s="1575"/>
      <c r="AD52" s="1576"/>
      <c r="AE52" s="1576"/>
      <c r="AF52" s="1576"/>
      <c r="AG52" s="1577"/>
      <c r="AH52" s="1058"/>
      <c r="AI52" s="1058"/>
      <c r="AJ52" s="1058"/>
      <c r="AK52" s="1058"/>
      <c r="AL52" s="1058"/>
      <c r="AM52" s="1578"/>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データ一覧!F604</f>
        <v>1</v>
      </c>
      <c r="CA52" s="662"/>
      <c r="CB52" s="682"/>
      <c r="CC52" s="661">
        <f>データ一覧!F605</f>
        <v>0</v>
      </c>
      <c r="CD52" s="662"/>
      <c r="CE52" s="682"/>
      <c r="CF52" s="853">
        <f>データ一覧!F606</f>
        <v>74</v>
      </c>
      <c r="CG52" s="854"/>
      <c r="CH52" s="854"/>
      <c r="CI52" s="855"/>
      <c r="CJ52" s="853">
        <f>データ一覧!F607</f>
        <v>45</v>
      </c>
      <c r="CK52" s="854"/>
      <c r="CL52" s="854"/>
      <c r="CM52" s="855"/>
      <c r="CN52" s="853">
        <f>データ一覧!F608</f>
        <v>991</v>
      </c>
      <c r="CO52" s="854"/>
      <c r="CP52" s="854"/>
      <c r="CQ52" s="855"/>
      <c r="CR52" s="853">
        <f>データ一覧!F609</f>
        <v>754</v>
      </c>
      <c r="CS52" s="854"/>
      <c r="CT52" s="854"/>
      <c r="CU52" s="855"/>
      <c r="CV52" s="853">
        <f>データ一覧!F610</f>
        <v>237</v>
      </c>
      <c r="CW52" s="854"/>
      <c r="CX52" s="854"/>
      <c r="CY52" s="894"/>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580"/>
      <c r="AA53" s="1581"/>
      <c r="AB53" s="1581"/>
      <c r="AC53" s="1581"/>
      <c r="AD53" s="1582"/>
      <c r="AE53" s="1582"/>
      <c r="AF53" s="1582"/>
      <c r="AG53" s="1583"/>
      <c r="AH53" s="732"/>
      <c r="AI53" s="732"/>
      <c r="AJ53" s="732"/>
      <c r="AK53" s="732"/>
      <c r="AL53" s="732"/>
      <c r="AM53" s="850"/>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+データ一覧!F612</f>
        <v>12</v>
      </c>
      <c r="CA53" s="662"/>
      <c r="CB53" s="682"/>
      <c r="CC53" s="661">
        <f>+データ一覧!F613</f>
        <v>0</v>
      </c>
      <c r="CD53" s="662"/>
      <c r="CE53" s="682"/>
      <c r="CF53" s="853">
        <f>+データ一覧!F614</f>
        <v>758</v>
      </c>
      <c r="CG53" s="854"/>
      <c r="CH53" s="854"/>
      <c r="CI53" s="855"/>
      <c r="CJ53" s="853">
        <f>+データ一覧!F615</f>
        <v>78</v>
      </c>
      <c r="CK53" s="854"/>
      <c r="CL53" s="854"/>
      <c r="CM53" s="855"/>
      <c r="CN53" s="853">
        <f>+データ一覧!F616</f>
        <v>1029</v>
      </c>
      <c r="CO53" s="854"/>
      <c r="CP53" s="854"/>
      <c r="CQ53" s="855"/>
      <c r="CR53" s="853">
        <f>+データ一覧!F617</f>
        <v>664</v>
      </c>
      <c r="CS53" s="854"/>
      <c r="CT53" s="854"/>
      <c r="CU53" s="855"/>
      <c r="CV53" s="853">
        <f>+データ一覧!F618</f>
        <v>365</v>
      </c>
      <c r="CW53" s="854"/>
      <c r="CX53" s="854"/>
      <c r="CY53" s="894"/>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620" t="s">
        <v>951</v>
      </c>
      <c r="AA54" s="1058"/>
      <c r="AB54" s="1058"/>
      <c r="AC54" s="622"/>
      <c r="AD54" s="1518" t="s">
        <v>952</v>
      </c>
      <c r="AE54" s="1058"/>
      <c r="AF54" s="1058"/>
      <c r="AG54" s="622"/>
      <c r="AH54" s="729" t="s">
        <v>953</v>
      </c>
      <c r="AI54" s="730"/>
      <c r="AJ54" s="731"/>
      <c r="AK54" s="729" t="s">
        <v>954</v>
      </c>
      <c r="AL54" s="730"/>
      <c r="AM54" s="1584"/>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データ一覧!F620</f>
        <v>58</v>
      </c>
      <c r="CA54" s="662"/>
      <c r="CB54" s="682"/>
      <c r="CC54" s="853">
        <f>データ一覧!F621</f>
        <v>0</v>
      </c>
      <c r="CD54" s="854"/>
      <c r="CE54" s="855"/>
      <c r="CF54" s="853">
        <f>データ一覧!F622</f>
        <v>167</v>
      </c>
      <c r="CG54" s="854"/>
      <c r="CH54" s="854"/>
      <c r="CI54" s="855"/>
      <c r="CJ54" s="853">
        <f>データ一覧!F623</f>
        <v>46</v>
      </c>
      <c r="CK54" s="854"/>
      <c r="CL54" s="854"/>
      <c r="CM54" s="855"/>
      <c r="CN54" s="853">
        <f>データ一覧!F624</f>
        <v>659</v>
      </c>
      <c r="CO54" s="854"/>
      <c r="CP54" s="854"/>
      <c r="CQ54" s="855"/>
      <c r="CR54" s="853">
        <f>データ一覧!F625</f>
        <v>343</v>
      </c>
      <c r="CS54" s="854"/>
      <c r="CT54" s="854"/>
      <c r="CU54" s="855"/>
      <c r="CV54" s="853">
        <f>データ一覧!F626</f>
        <v>316</v>
      </c>
      <c r="CW54" s="854"/>
      <c r="CX54" s="854"/>
      <c r="CY54" s="894"/>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837"/>
      <c r="AA55" s="732"/>
      <c r="AB55" s="732"/>
      <c r="AC55" s="733"/>
      <c r="AD55" s="671"/>
      <c r="AE55" s="732"/>
      <c r="AF55" s="732"/>
      <c r="AG55" s="733"/>
      <c r="AH55" s="671"/>
      <c r="AI55" s="732"/>
      <c r="AJ55" s="733"/>
      <c r="AK55" s="671"/>
      <c r="AL55" s="732"/>
      <c r="AM55" s="850"/>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データ一覧!F628</f>
        <v>156</v>
      </c>
      <c r="CA55" s="662"/>
      <c r="CB55" s="682"/>
      <c r="CC55" s="853">
        <f>データ一覧!F629</f>
        <v>1</v>
      </c>
      <c r="CD55" s="854"/>
      <c r="CE55" s="855"/>
      <c r="CF55" s="853">
        <f>データ一覧!F630</f>
        <v>2904</v>
      </c>
      <c r="CG55" s="854"/>
      <c r="CH55" s="854"/>
      <c r="CI55" s="855"/>
      <c r="CJ55" s="853">
        <f>データ一覧!F631</f>
        <v>488</v>
      </c>
      <c r="CK55" s="854"/>
      <c r="CL55" s="854"/>
      <c r="CM55" s="855"/>
      <c r="CN55" s="853">
        <f>データ一覧!F632</f>
        <v>15403</v>
      </c>
      <c r="CO55" s="854"/>
      <c r="CP55" s="854"/>
      <c r="CQ55" s="855"/>
      <c r="CR55" s="853">
        <f>データ一覧!F633</f>
        <v>7924</v>
      </c>
      <c r="CS55" s="854"/>
      <c r="CT55" s="854"/>
      <c r="CU55" s="855"/>
      <c r="CV55" s="853">
        <f>データ一覧!F634</f>
        <v>7479</v>
      </c>
      <c r="CW55" s="854"/>
      <c r="CX55" s="854"/>
      <c r="CY55" s="894"/>
    </row>
    <row r="56" spans="1:103" ht="15.75" customHeight="1" x14ac:dyDescent="0.15">
      <c r="A56" s="710" t="s">
        <v>379</v>
      </c>
      <c r="B56" s="632"/>
      <c r="C56" s="632"/>
      <c r="D56" s="632"/>
      <c r="E56" s="632"/>
      <c r="F56" s="632"/>
      <c r="G56" s="711"/>
      <c r="H56" s="715" t="str">
        <f>データ一覧!F99</f>
        <v>…</v>
      </c>
      <c r="I56" s="1081"/>
      <c r="J56" s="1585"/>
      <c r="K56" s="715" t="str">
        <f>データ一覧!F156</f>
        <v>…</v>
      </c>
      <c r="L56" s="1081"/>
      <c r="M56" s="1585"/>
      <c r="N56" s="715">
        <f>データ一覧!F100</f>
        <v>39859</v>
      </c>
      <c r="O56" s="1081"/>
      <c r="P56" s="1585"/>
      <c r="Q56" s="715">
        <f>データ一覧!F157</f>
        <v>373974</v>
      </c>
      <c r="R56" s="1081"/>
      <c r="S56" s="1585"/>
      <c r="T56" s="715" t="str">
        <f>データ一覧!F101</f>
        <v>…</v>
      </c>
      <c r="U56" s="1081"/>
      <c r="V56" s="1585"/>
      <c r="W56" s="715" t="str">
        <f>データ一覧!F158</f>
        <v>…</v>
      </c>
      <c r="X56" s="1081"/>
      <c r="Y56" s="1586"/>
      <c r="Z56" s="148"/>
      <c r="AA56" s="67"/>
      <c r="AB56" s="67"/>
      <c r="AC56" s="277" t="s">
        <v>958</v>
      </c>
      <c r="AD56" s="150"/>
      <c r="AE56" s="67"/>
      <c r="AF56" s="67"/>
      <c r="AG56" s="277" t="s">
        <v>958</v>
      </c>
      <c r="AH56" s="150"/>
      <c r="AI56" s="67"/>
      <c r="AJ56" s="277" t="s">
        <v>958</v>
      </c>
      <c r="AK56" s="67"/>
      <c r="AL56" s="67"/>
      <c r="AM56" s="270" t="s">
        <v>792</v>
      </c>
      <c r="AN56" s="992" t="str">
        <f>データ一覧!$A$407</f>
        <v>6.4.1</v>
      </c>
      <c r="AO56" s="993"/>
      <c r="AP56" s="993"/>
      <c r="AQ56" s="994"/>
      <c r="AR56" s="990">
        <f>データ一覧!F407</f>
        <v>10789.699999999999</v>
      </c>
      <c r="AS56" s="991"/>
      <c r="AT56" s="991"/>
      <c r="AU56" s="200" t="s">
        <v>971</v>
      </c>
      <c r="AV56" s="727">
        <f>データ一覧!F408</f>
        <v>591.70000000000005</v>
      </c>
      <c r="AW56" s="728"/>
      <c r="AX56" s="728"/>
      <c r="AY56" s="201" t="s">
        <v>971</v>
      </c>
      <c r="AZ56" s="887">
        <f>データ一覧!F409</f>
        <v>1585.2</v>
      </c>
      <c r="BA56" s="888"/>
      <c r="BB56" s="888"/>
      <c r="BC56" s="202" t="s">
        <v>971</v>
      </c>
      <c r="BD56" s="985">
        <f>データ一覧!F410</f>
        <v>8612.8000000000011</v>
      </c>
      <c r="BE56" s="986"/>
      <c r="BF56" s="986"/>
      <c r="BG56" s="597" t="s">
        <v>972</v>
      </c>
      <c r="BH56" s="873" t="str">
        <f>データ一覧!$A$411</f>
        <v>7.4.1</v>
      </c>
      <c r="BI56" s="874"/>
      <c r="BJ56" s="874"/>
      <c r="BK56" s="875"/>
      <c r="BL56" s="889">
        <f>データ一覧!F411</f>
        <v>153.84400000000002</v>
      </c>
      <c r="BM56" s="890"/>
      <c r="BN56" s="890"/>
      <c r="BO56" s="584" t="s">
        <v>971</v>
      </c>
      <c r="BP56" s="67" t="s">
        <v>775</v>
      </c>
      <c r="BQ56" s="632" t="s">
        <v>973</v>
      </c>
      <c r="BR56" s="632"/>
      <c r="BS56" s="632"/>
      <c r="BT56" s="632"/>
      <c r="BU56" s="632"/>
      <c r="BV56" s="632"/>
      <c r="BW56" s="632"/>
      <c r="BX56" s="632"/>
      <c r="BY56" s="162"/>
      <c r="BZ56" s="661">
        <f>データ一覧!F636</f>
        <v>12</v>
      </c>
      <c r="CA56" s="662"/>
      <c r="CB56" s="682"/>
      <c r="CC56" s="661">
        <f>データ一覧!F637</f>
        <v>0</v>
      </c>
      <c r="CD56" s="662"/>
      <c r="CE56" s="682"/>
      <c r="CF56" s="853">
        <f>データ一覧!F638</f>
        <v>206</v>
      </c>
      <c r="CG56" s="854"/>
      <c r="CH56" s="854"/>
      <c r="CI56" s="855"/>
      <c r="CJ56" s="853">
        <f>データ一覧!F639</f>
        <v>7</v>
      </c>
      <c r="CK56" s="854"/>
      <c r="CL56" s="854"/>
      <c r="CM56" s="855"/>
      <c r="CN56" s="853">
        <f>データ一覧!F640</f>
        <v>2214</v>
      </c>
      <c r="CO56" s="854"/>
      <c r="CP56" s="854"/>
      <c r="CQ56" s="855"/>
      <c r="CR56" s="853">
        <f>データ一覧!F641</f>
        <v>1427</v>
      </c>
      <c r="CS56" s="854"/>
      <c r="CT56" s="854"/>
      <c r="CU56" s="855"/>
      <c r="CV56" s="853">
        <f>データ一覧!F642</f>
        <v>787</v>
      </c>
      <c r="CW56" s="854"/>
      <c r="CX56" s="854"/>
      <c r="CY56" s="894"/>
    </row>
    <row r="57" spans="1:103" ht="15.75" customHeight="1" x14ac:dyDescent="0.15">
      <c r="A57" s="710" t="s">
        <v>974</v>
      </c>
      <c r="B57" s="632"/>
      <c r="C57" s="632"/>
      <c r="D57" s="632"/>
      <c r="E57" s="632"/>
      <c r="F57" s="632"/>
      <c r="G57" s="711"/>
      <c r="H57" s="715" t="str">
        <f>データ一覧!F102</f>
        <v>…</v>
      </c>
      <c r="I57" s="1081"/>
      <c r="J57" s="1585"/>
      <c r="K57" s="715" t="str">
        <f>データ一覧!F159</f>
        <v>…</v>
      </c>
      <c r="L57" s="1081"/>
      <c r="M57" s="1585"/>
      <c r="N57" s="715">
        <f>データ一覧!F103</f>
        <v>540</v>
      </c>
      <c r="O57" s="1081"/>
      <c r="P57" s="1585"/>
      <c r="Q57" s="715">
        <f>データ一覧!F160</f>
        <v>7116</v>
      </c>
      <c r="R57" s="1081"/>
      <c r="S57" s="1585"/>
      <c r="T57" s="715" t="str">
        <f>データ一覧!F104</f>
        <v>…</v>
      </c>
      <c r="U57" s="1081"/>
      <c r="V57" s="1585"/>
      <c r="W57" s="715" t="str">
        <f>データ一覧!F161</f>
        <v>…</v>
      </c>
      <c r="X57" s="1081"/>
      <c r="Y57" s="1586"/>
      <c r="Z57" s="1587">
        <f>データ一覧!$F$282</f>
        <v>37</v>
      </c>
      <c r="AA57" s="655"/>
      <c r="AB57" s="655"/>
      <c r="AC57" s="576"/>
      <c r="AD57" s="1588">
        <f>データ一覧!$F$283</f>
        <v>949</v>
      </c>
      <c r="AE57" s="655"/>
      <c r="AF57" s="655"/>
      <c r="AG57" s="576"/>
      <c r="AH57" s="1520">
        <f>データ一覧!F284</f>
        <v>962</v>
      </c>
      <c r="AI57" s="637"/>
      <c r="AJ57" s="1589"/>
      <c r="AK57" s="1590">
        <f>データ一覧!F285</f>
        <v>6154.14</v>
      </c>
      <c r="AL57" s="668"/>
      <c r="AM57" s="1591"/>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データ一覧!F644</f>
        <v>18</v>
      </c>
      <c r="CA57" s="680"/>
      <c r="CB57" s="681"/>
      <c r="CC57" s="679">
        <f>データ一覧!F645</f>
        <v>0</v>
      </c>
      <c r="CD57" s="680"/>
      <c r="CE57" s="681"/>
      <c r="CF57" s="891">
        <f>データ一覧!F646</f>
        <v>144</v>
      </c>
      <c r="CG57" s="892"/>
      <c r="CH57" s="892"/>
      <c r="CI57" s="893"/>
      <c r="CJ57" s="891">
        <f>データ一覧!F647</f>
        <v>356</v>
      </c>
      <c r="CK57" s="892"/>
      <c r="CL57" s="892"/>
      <c r="CM57" s="893"/>
      <c r="CN57" s="891">
        <f>データ一覧!F648</f>
        <v>1492</v>
      </c>
      <c r="CO57" s="892"/>
      <c r="CP57" s="892"/>
      <c r="CQ57" s="893"/>
      <c r="CR57" s="891">
        <f>データ一覧!F649</f>
        <v>433</v>
      </c>
      <c r="CS57" s="892"/>
      <c r="CT57" s="892"/>
      <c r="CU57" s="893"/>
      <c r="CV57" s="891">
        <f>データ一覧!F650</f>
        <v>1059</v>
      </c>
      <c r="CW57" s="892"/>
      <c r="CX57" s="892"/>
      <c r="CY57" s="895"/>
    </row>
    <row r="58" spans="1:103" ht="15.75" customHeight="1" x14ac:dyDescent="0.15">
      <c r="A58" s="710" t="s">
        <v>979</v>
      </c>
      <c r="B58" s="632"/>
      <c r="C58" s="632"/>
      <c r="D58" s="632"/>
      <c r="E58" s="632"/>
      <c r="F58" s="632"/>
      <c r="G58" s="711"/>
      <c r="H58" s="715" t="str">
        <f>データ一覧!F105</f>
        <v>…</v>
      </c>
      <c r="I58" s="1081"/>
      <c r="J58" s="1585"/>
      <c r="K58" s="715" t="str">
        <f>データ一覧!F162</f>
        <v>…</v>
      </c>
      <c r="L58" s="1081"/>
      <c r="M58" s="1585"/>
      <c r="N58" s="715">
        <f>データ一覧!F106</f>
        <v>16</v>
      </c>
      <c r="O58" s="1081"/>
      <c r="P58" s="1585"/>
      <c r="Q58" s="715">
        <f>データ一覧!F163</f>
        <v>121</v>
      </c>
      <c r="R58" s="1081"/>
      <c r="S58" s="1585"/>
      <c r="T58" s="715" t="str">
        <f>データ一覧!F107</f>
        <v>…</v>
      </c>
      <c r="U58" s="1081"/>
      <c r="V58" s="1585"/>
      <c r="W58" s="715" t="str">
        <f>データ一覧!F164</f>
        <v>…</v>
      </c>
      <c r="X58" s="1081"/>
      <c r="Y58" s="1586"/>
      <c r="Z58" s="840" t="s">
        <v>963</v>
      </c>
      <c r="AA58" s="730"/>
      <c r="AB58" s="730"/>
      <c r="AC58" s="730"/>
      <c r="AD58" s="730"/>
      <c r="AE58" s="730"/>
      <c r="AF58" s="730"/>
      <c r="AG58" s="730"/>
      <c r="AH58" s="730"/>
      <c r="AI58" s="730"/>
      <c r="AJ58" s="730"/>
      <c r="AK58" s="730"/>
      <c r="AL58" s="730"/>
      <c r="AM58" s="1584"/>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876" t="s">
        <v>1222</v>
      </c>
      <c r="BQ58" s="877"/>
      <c r="BR58" s="877"/>
      <c r="BS58" s="877"/>
      <c r="BT58" s="877"/>
      <c r="BU58" s="877"/>
      <c r="BV58" s="877"/>
      <c r="BW58" s="877"/>
      <c r="BX58" s="877"/>
      <c r="BY58" s="877"/>
      <c r="BZ58" s="877"/>
      <c r="CA58" s="877"/>
      <c r="CB58" s="877"/>
      <c r="CC58" s="877"/>
      <c r="CD58" s="877"/>
      <c r="CE58" s="877"/>
      <c r="CF58" s="877"/>
      <c r="CG58" s="877"/>
      <c r="CH58" s="877"/>
      <c r="CI58" s="877"/>
      <c r="CJ58" s="877"/>
      <c r="CK58" s="877"/>
      <c r="CL58" s="877"/>
      <c r="CM58" s="877"/>
      <c r="CN58" s="877"/>
      <c r="CO58" s="877"/>
      <c r="CP58" s="877"/>
      <c r="CQ58" s="877"/>
      <c r="CR58" s="877"/>
      <c r="CS58" s="877"/>
      <c r="CT58" s="877"/>
      <c r="CU58" s="877"/>
      <c r="CV58" s="877"/>
      <c r="CW58" s="877"/>
      <c r="CX58" s="877"/>
      <c r="CY58" s="878"/>
    </row>
    <row r="59" spans="1:103" ht="15.75" customHeight="1" x14ac:dyDescent="0.15">
      <c r="A59" s="710" t="s">
        <v>836</v>
      </c>
      <c r="B59" s="632"/>
      <c r="C59" s="632"/>
      <c r="D59" s="632"/>
      <c r="E59" s="632"/>
      <c r="F59" s="632"/>
      <c r="G59" s="711"/>
      <c r="H59" s="715" t="str">
        <f>データ一覧!F108</f>
        <v>…</v>
      </c>
      <c r="I59" s="1081"/>
      <c r="J59" s="1585"/>
      <c r="K59" s="715" t="str">
        <f>データ一覧!F165</f>
        <v>…</v>
      </c>
      <c r="L59" s="1081"/>
      <c r="M59" s="1585"/>
      <c r="N59" s="715">
        <f>データ一覧!F109</f>
        <v>4521</v>
      </c>
      <c r="O59" s="1081"/>
      <c r="P59" s="1585"/>
      <c r="Q59" s="715">
        <f>データ一覧!F166</f>
        <v>31696</v>
      </c>
      <c r="R59" s="1081"/>
      <c r="S59" s="1585"/>
      <c r="T59" s="715" t="str">
        <f>データ一覧!F110</f>
        <v>…</v>
      </c>
      <c r="U59" s="1081"/>
      <c r="V59" s="1585"/>
      <c r="W59" s="715" t="str">
        <f>データ一覧!F167</f>
        <v>…</v>
      </c>
      <c r="X59" s="1081"/>
      <c r="Y59" s="1586"/>
      <c r="Z59" s="837"/>
      <c r="AA59" s="732"/>
      <c r="AB59" s="732"/>
      <c r="AC59" s="732"/>
      <c r="AD59" s="732"/>
      <c r="AE59" s="732"/>
      <c r="AF59" s="732"/>
      <c r="AG59" s="732"/>
      <c r="AH59" s="732"/>
      <c r="AI59" s="732"/>
      <c r="AJ59" s="732"/>
      <c r="AK59" s="732"/>
      <c r="AL59" s="732"/>
      <c r="AM59" s="850"/>
      <c r="AN59" s="870" t="str">
        <f>データ一覧!$A$412</f>
        <v>7.3.31</v>
      </c>
      <c r="AO59" s="871"/>
      <c r="AP59" s="871"/>
      <c r="AQ59" s="872"/>
      <c r="AR59" s="598"/>
      <c r="AS59" s="725">
        <f>データ一覧!F412</f>
        <v>44472</v>
      </c>
      <c r="AT59" s="725"/>
      <c r="AU59" s="726"/>
      <c r="AV59" s="598"/>
      <c r="AW59" s="725">
        <f>データ一覧!F414</f>
        <v>162774</v>
      </c>
      <c r="AX59" s="725"/>
      <c r="AY59" s="726"/>
      <c r="AZ59" s="598"/>
      <c r="BA59" s="725">
        <f>データ一覧!F415</f>
        <v>139135</v>
      </c>
      <c r="BB59" s="725"/>
      <c r="BC59" s="726"/>
      <c r="BD59" s="673">
        <f>データ一覧!F413</f>
        <v>1664</v>
      </c>
      <c r="BE59" s="725"/>
      <c r="BF59" s="726"/>
      <c r="BG59" s="673">
        <f>データ一覧!F416</f>
        <v>15375</v>
      </c>
      <c r="BH59" s="725"/>
      <c r="BI59" s="726"/>
      <c r="BJ59" s="673">
        <f>データ一覧!F417</f>
        <v>9588</v>
      </c>
      <c r="BK59" s="674"/>
      <c r="BL59" s="675"/>
      <c r="BM59" s="673">
        <f>データ一覧!F418</f>
        <v>290689</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632"/>
      <c r="H60" s="715" t="str">
        <f>データ一覧!F111</f>
        <v>…</v>
      </c>
      <c r="I60" s="1081"/>
      <c r="J60" s="1585"/>
      <c r="K60" s="715" t="str">
        <f>データ一覧!F168</f>
        <v>…</v>
      </c>
      <c r="L60" s="1081"/>
      <c r="M60" s="1585"/>
      <c r="N60" s="715">
        <f>データ一覧!F112</f>
        <v>4746</v>
      </c>
      <c r="O60" s="1081"/>
      <c r="P60" s="1585"/>
      <c r="Q60" s="715">
        <f>データ一覧!F169</f>
        <v>80836</v>
      </c>
      <c r="R60" s="1081"/>
      <c r="S60" s="1585"/>
      <c r="T60" s="715" t="str">
        <f>データ一覧!F113</f>
        <v>…</v>
      </c>
      <c r="U60" s="1081"/>
      <c r="V60" s="1585"/>
      <c r="W60" s="715" t="str">
        <f>データ一覧!F170</f>
        <v>…</v>
      </c>
      <c r="X60" s="1081"/>
      <c r="Y60" s="1586"/>
      <c r="Z60" s="840" t="s">
        <v>970</v>
      </c>
      <c r="AA60" s="730"/>
      <c r="AB60" s="730"/>
      <c r="AC60" s="730"/>
      <c r="AD60" s="730"/>
      <c r="AE60" s="731"/>
      <c r="AF60" s="729" t="s">
        <v>394</v>
      </c>
      <c r="AG60" s="730"/>
      <c r="AH60" s="730"/>
      <c r="AI60" s="731"/>
      <c r="AJ60" s="730" t="s">
        <v>395</v>
      </c>
      <c r="AK60" s="730"/>
      <c r="AL60" s="730"/>
      <c r="AM60" s="1584"/>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989</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1"/>
      <c r="H61" s="715" t="str">
        <f>データ一覧!F114</f>
        <v>…</v>
      </c>
      <c r="I61" s="1081"/>
      <c r="J61" s="1585"/>
      <c r="K61" s="715" t="str">
        <f>データ一覧!F171</f>
        <v>…</v>
      </c>
      <c r="L61" s="1081"/>
      <c r="M61" s="1585"/>
      <c r="N61" s="715">
        <f>データ一覧!F115</f>
        <v>51</v>
      </c>
      <c r="O61" s="1081"/>
      <c r="P61" s="1585"/>
      <c r="Q61" s="715">
        <f>データ一覧!F172</f>
        <v>3576</v>
      </c>
      <c r="R61" s="1081"/>
      <c r="S61" s="1585"/>
      <c r="T61" s="715" t="str">
        <f>データ一覧!F116</f>
        <v>…</v>
      </c>
      <c r="U61" s="1081"/>
      <c r="V61" s="1585"/>
      <c r="W61" s="715" t="str">
        <f>データ一覧!F173</f>
        <v>…</v>
      </c>
      <c r="X61" s="1081"/>
      <c r="Y61" s="1586"/>
      <c r="Z61" s="837"/>
      <c r="AA61" s="732"/>
      <c r="AB61" s="732"/>
      <c r="AC61" s="732"/>
      <c r="AD61" s="732"/>
      <c r="AE61" s="733"/>
      <c r="AF61" s="671"/>
      <c r="AG61" s="732"/>
      <c r="AH61" s="732"/>
      <c r="AI61" s="733"/>
      <c r="AJ61" s="732"/>
      <c r="AK61" s="732"/>
      <c r="AL61" s="732"/>
      <c r="AM61" s="850"/>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998</v>
      </c>
      <c r="BI61" s="732"/>
      <c r="BJ61" s="732"/>
      <c r="BK61" s="733"/>
      <c r="BL61" s="671" t="s">
        <v>999</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632"/>
      <c r="H62" s="715" t="str">
        <f>データ一覧!F117</f>
        <v>…</v>
      </c>
      <c r="I62" s="1081"/>
      <c r="J62" s="1585"/>
      <c r="K62" s="715" t="str">
        <f>データ一覧!F174</f>
        <v>…</v>
      </c>
      <c r="L62" s="1081"/>
      <c r="M62" s="1585"/>
      <c r="N62" s="715">
        <f>データ一覧!F118</f>
        <v>341</v>
      </c>
      <c r="O62" s="1081"/>
      <c r="P62" s="1585"/>
      <c r="Q62" s="715">
        <f>データ一覧!F175</f>
        <v>5157</v>
      </c>
      <c r="R62" s="1081"/>
      <c r="S62" s="1585"/>
      <c r="T62" s="715" t="str">
        <f>データ一覧!F119</f>
        <v>…</v>
      </c>
      <c r="U62" s="1081"/>
      <c r="V62" s="1585"/>
      <c r="W62" s="715" t="str">
        <f>データ一覧!F176</f>
        <v>…</v>
      </c>
      <c r="X62" s="1081"/>
      <c r="Y62" s="1586"/>
      <c r="Z62" s="67"/>
      <c r="AA62" s="67"/>
      <c r="AB62" s="490"/>
      <c r="AC62" s="490"/>
      <c r="AD62" s="67"/>
      <c r="AE62" s="586" t="s">
        <v>873</v>
      </c>
      <c r="AF62" s="150"/>
      <c r="AG62" s="490"/>
      <c r="AH62" s="490" t="s">
        <v>975</v>
      </c>
      <c r="AI62" s="162"/>
      <c r="AJ62" s="67"/>
      <c r="AK62" s="490"/>
      <c r="AL62" s="67"/>
      <c r="AM62" s="151" t="s">
        <v>976</v>
      </c>
      <c r="AN62" s="870" t="str">
        <f>データ一覧!$A$422</f>
        <v>7.3.31</v>
      </c>
      <c r="AO62" s="871"/>
      <c r="AP62" s="871"/>
      <c r="AQ62" s="872"/>
      <c r="AR62" s="882">
        <f>データ一覧!F419</f>
        <v>232</v>
      </c>
      <c r="AS62" s="883"/>
      <c r="AT62" s="883"/>
      <c r="AU62" s="883"/>
      <c r="AV62" s="884"/>
      <c r="AW62" s="882">
        <f>データ一覧!F420</f>
        <v>207</v>
      </c>
      <c r="AX62" s="883"/>
      <c r="AY62" s="883"/>
      <c r="AZ62" s="883"/>
      <c r="BA62" s="884"/>
      <c r="BB62" s="883">
        <f>データ一覧!F421</f>
        <v>25</v>
      </c>
      <c r="BC62" s="883"/>
      <c r="BD62" s="883"/>
      <c r="BE62" s="885"/>
      <c r="BF62" s="1595" t="str">
        <f>+RIGHT(データ一覧!$A$422,2)</f>
        <v>31</v>
      </c>
      <c r="BG62" s="208" t="s">
        <v>892</v>
      </c>
      <c r="BH62" s="879">
        <f>データ一覧!F422</f>
        <v>53762</v>
      </c>
      <c r="BI62" s="880"/>
      <c r="BJ62" s="880"/>
      <c r="BK62" s="881"/>
      <c r="BL62" s="847">
        <f>データ一覧!F423</f>
        <v>7227</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データ一覧!F120</f>
        <v>…</v>
      </c>
      <c r="I63" s="1081"/>
      <c r="J63" s="1585"/>
      <c r="K63" s="715" t="str">
        <f>データ一覧!F177</f>
        <v>…</v>
      </c>
      <c r="L63" s="1081"/>
      <c r="M63" s="1585"/>
      <c r="N63" s="715">
        <f>データ一覧!F121</f>
        <v>847</v>
      </c>
      <c r="O63" s="1081"/>
      <c r="P63" s="1585"/>
      <c r="Q63" s="715">
        <f>データ一覧!F178</f>
        <v>16650</v>
      </c>
      <c r="R63" s="1081"/>
      <c r="S63" s="1585"/>
      <c r="T63" s="715" t="str">
        <f>データ一覧!F122</f>
        <v>…</v>
      </c>
      <c r="U63" s="1081"/>
      <c r="V63" s="1585"/>
      <c r="W63" s="715" t="str">
        <f>データ一覧!F179</f>
        <v>…</v>
      </c>
      <c r="X63" s="1081"/>
      <c r="Y63" s="1586"/>
      <c r="Z63" s="1596">
        <f>データ一覧!F286</f>
        <v>1060</v>
      </c>
      <c r="AA63" s="652"/>
      <c r="AB63" s="652"/>
      <c r="AC63" s="652"/>
      <c r="AD63" s="652"/>
      <c r="AE63" s="1597"/>
      <c r="AF63" s="1502">
        <f>データ一覧!F287</f>
        <v>1004</v>
      </c>
      <c r="AG63" s="652"/>
      <c r="AH63" s="652"/>
      <c r="AI63" s="1597"/>
      <c r="AJ63" s="1502">
        <f>データ一覧!F288</f>
        <v>56</v>
      </c>
      <c r="AK63" s="652"/>
      <c r="AL63" s="652"/>
      <c r="AM63" s="1598"/>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868">
        <f>データ一覧!F651</f>
        <v>67</v>
      </c>
      <c r="BY63" s="869"/>
      <c r="BZ63" s="869"/>
      <c r="CA63" s="162"/>
      <c r="CB63" s="150"/>
      <c r="CC63" s="67"/>
      <c r="CD63" s="868">
        <f>データ一覧!F652</f>
        <v>57</v>
      </c>
      <c r="CE63" s="869"/>
      <c r="CF63" s="869"/>
      <c r="CG63" s="162"/>
      <c r="CH63" s="150"/>
      <c r="CI63" s="67"/>
      <c r="CJ63" s="719">
        <f>データ一覧!F653</f>
        <v>585</v>
      </c>
      <c r="CK63" s="625"/>
      <c r="CL63" s="625"/>
      <c r="CM63" s="162"/>
      <c r="CN63" s="150"/>
      <c r="CO63" s="67"/>
      <c r="CP63" s="719">
        <f>データ一覧!F654</f>
        <v>42</v>
      </c>
      <c r="CQ63" s="625"/>
      <c r="CR63" s="625"/>
      <c r="CS63" s="162"/>
      <c r="CT63" s="150"/>
      <c r="CU63" s="67"/>
      <c r="CV63" s="868">
        <f>データ一覧!F655</f>
        <v>292</v>
      </c>
      <c r="CW63" s="869"/>
      <c r="CX63" s="869"/>
      <c r="CY63" s="151"/>
    </row>
    <row r="64" spans="1:103" ht="15.75" customHeight="1" x14ac:dyDescent="0.15">
      <c r="A64" s="710" t="s">
        <v>366</v>
      </c>
      <c r="B64" s="632"/>
      <c r="C64" s="632"/>
      <c r="D64" s="632"/>
      <c r="E64" s="632"/>
      <c r="F64" s="632"/>
      <c r="G64" s="632"/>
      <c r="H64" s="715" t="str">
        <f>データ一覧!F123</f>
        <v>…</v>
      </c>
      <c r="I64" s="1081"/>
      <c r="J64" s="1585"/>
      <c r="K64" s="715" t="str">
        <f>データ一覧!F180</f>
        <v>…</v>
      </c>
      <c r="L64" s="1081"/>
      <c r="M64" s="1585"/>
      <c r="N64" s="715">
        <f>データ一覧!F124</f>
        <v>9510</v>
      </c>
      <c r="O64" s="1081"/>
      <c r="P64" s="1585"/>
      <c r="Q64" s="715">
        <f>データ一覧!F181</f>
        <v>69965</v>
      </c>
      <c r="R64" s="1081"/>
      <c r="S64" s="1585"/>
      <c r="T64" s="715" t="str">
        <f>データ一覧!F125</f>
        <v>…</v>
      </c>
      <c r="U64" s="1081"/>
      <c r="V64" s="1585"/>
      <c r="W64" s="715" t="str">
        <f>データ一覧!F182</f>
        <v>…</v>
      </c>
      <c r="X64" s="1081"/>
      <c r="Y64" s="1586"/>
      <c r="Z64" s="488"/>
      <c r="AA64" s="489"/>
      <c r="AB64" s="489"/>
      <c r="AC64" s="489"/>
      <c r="AD64" s="117"/>
      <c r="AE64" s="117"/>
      <c r="AF64" s="117"/>
      <c r="AG64" s="489"/>
      <c r="AH64" s="489"/>
      <c r="AI64" s="489"/>
      <c r="AJ64" s="489"/>
      <c r="AK64" s="489"/>
      <c r="AL64" s="489"/>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3" ht="15.75" customHeight="1" x14ac:dyDescent="0.15">
      <c r="A65" s="710" t="s">
        <v>1010</v>
      </c>
      <c r="B65" s="632"/>
      <c r="C65" s="632"/>
      <c r="D65" s="632"/>
      <c r="E65" s="632"/>
      <c r="F65" s="632"/>
      <c r="G65" s="632"/>
      <c r="H65" s="715" t="str">
        <f>データ一覧!F126</f>
        <v>…</v>
      </c>
      <c r="I65" s="1081"/>
      <c r="J65" s="1585"/>
      <c r="K65" s="715" t="str">
        <f>データ一覧!F183</f>
        <v>…</v>
      </c>
      <c r="L65" s="1081"/>
      <c r="M65" s="1585"/>
      <c r="N65" s="715">
        <f>データ一覧!F127</f>
        <v>726</v>
      </c>
      <c r="O65" s="1081"/>
      <c r="P65" s="1585"/>
      <c r="Q65" s="715">
        <f>データ一覧!F184</f>
        <v>8923</v>
      </c>
      <c r="R65" s="1081"/>
      <c r="S65" s="1585"/>
      <c r="T65" s="715" t="str">
        <f>データ一覧!F128</f>
        <v>…</v>
      </c>
      <c r="U65" s="1081"/>
      <c r="V65" s="1585"/>
      <c r="W65" s="715" t="str">
        <f>データ一覧!F185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3" s="3" customFormat="1" ht="15.75" customHeight="1" x14ac:dyDescent="0.15">
      <c r="A66" s="710" t="s">
        <v>1012</v>
      </c>
      <c r="B66" s="632"/>
      <c r="C66" s="632"/>
      <c r="D66" s="632"/>
      <c r="E66" s="632"/>
      <c r="F66" s="632"/>
      <c r="G66" s="632"/>
      <c r="H66" s="715" t="str">
        <f>データ一覧!F129</f>
        <v>…</v>
      </c>
      <c r="I66" s="1081"/>
      <c r="J66" s="1585"/>
      <c r="K66" s="715" t="str">
        <f>データ一覧!F186</f>
        <v>…</v>
      </c>
      <c r="L66" s="1081"/>
      <c r="M66" s="1585"/>
      <c r="N66" s="715">
        <f>データ一覧!F130</f>
        <v>1461</v>
      </c>
      <c r="O66" s="1081"/>
      <c r="P66" s="1585"/>
      <c r="Q66" s="1081">
        <f>データ一覧!F187</f>
        <v>5573</v>
      </c>
      <c r="R66" s="1081"/>
      <c r="S66" s="1585"/>
      <c r="T66" s="715" t="str">
        <f>データ一覧!F131</f>
        <v>…</v>
      </c>
      <c r="U66" s="1081"/>
      <c r="V66" s="1585"/>
      <c r="W66" s="1081" t="str">
        <f>データ一覧!F188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673">
        <f>データ一覧!F656</f>
        <v>2132</v>
      </c>
      <c r="BW66" s="725"/>
      <c r="BX66" s="725"/>
      <c r="BY66" s="725"/>
      <c r="BZ66" s="726"/>
      <c r="CA66" s="656">
        <f>データ一覧!F657</f>
        <v>465</v>
      </c>
      <c r="CB66" s="742"/>
      <c r="CC66" s="742"/>
      <c r="CD66" s="742"/>
      <c r="CE66" s="743"/>
      <c r="CF66" s="656">
        <f>データ一覧!F658</f>
        <v>1500</v>
      </c>
      <c r="CG66" s="742"/>
      <c r="CH66" s="742"/>
      <c r="CI66" s="742"/>
      <c r="CJ66" s="743"/>
      <c r="CK66" s="673">
        <f>データ一覧!F659</f>
        <v>528</v>
      </c>
      <c r="CL66" s="725"/>
      <c r="CM66" s="725"/>
      <c r="CN66" s="725"/>
      <c r="CO66" s="726"/>
      <c r="CP66" s="673">
        <f>データ一覧!F660</f>
        <v>258</v>
      </c>
      <c r="CQ66" s="725"/>
      <c r="CR66" s="725"/>
      <c r="CS66" s="725"/>
      <c r="CT66" s="726"/>
      <c r="CU66" s="673">
        <f>データ一覧!F661</f>
        <v>12059</v>
      </c>
      <c r="CV66" s="725"/>
      <c r="CW66" s="725"/>
      <c r="CX66" s="725"/>
      <c r="CY66" s="740"/>
    </row>
    <row r="67" spans="1:103" ht="15.75" customHeight="1" x14ac:dyDescent="0.15">
      <c r="A67" s="1593" t="s">
        <v>1017</v>
      </c>
      <c r="B67" s="921"/>
      <c r="C67" s="921"/>
      <c r="D67" s="921"/>
      <c r="E67" s="921"/>
      <c r="F67" s="921"/>
      <c r="G67" s="922"/>
      <c r="H67" s="715" t="str">
        <f>データ一覧!F132</f>
        <v>…</v>
      </c>
      <c r="I67" s="1081"/>
      <c r="J67" s="1585"/>
      <c r="K67" s="1081" t="str">
        <f>データ一覧!F189</f>
        <v>…</v>
      </c>
      <c r="L67" s="1081"/>
      <c r="M67" s="1585"/>
      <c r="N67" s="896">
        <f>データ一覧!F133</f>
        <v>1639</v>
      </c>
      <c r="O67" s="966"/>
      <c r="P67" s="1074"/>
      <c r="Q67" s="966">
        <f>データ一覧!F190</f>
        <v>10426</v>
      </c>
      <c r="R67" s="966"/>
      <c r="S67" s="1074"/>
      <c r="T67" s="715" t="str">
        <f>データ一覧!F134</f>
        <v>…</v>
      </c>
      <c r="U67" s="1081"/>
      <c r="V67" s="1585"/>
      <c r="W67" s="1081" t="str">
        <f>データ一覧!F191</f>
        <v>…</v>
      </c>
      <c r="X67" s="1081"/>
      <c r="Y67" s="1586"/>
      <c r="Z67" s="177" t="s">
        <v>1018</v>
      </c>
      <c r="AA67" s="177"/>
      <c r="AB67" s="177"/>
      <c r="AC67" s="177"/>
      <c r="AD67" s="676" t="s">
        <v>1019</v>
      </c>
      <c r="AE67" s="677"/>
      <c r="AF67" s="678"/>
      <c r="AG67" s="676" t="s">
        <v>1020</v>
      </c>
      <c r="AH67" s="677"/>
      <c r="AI67" s="678"/>
      <c r="AJ67" s="699" t="s">
        <v>1021</v>
      </c>
      <c r="AK67" s="688"/>
      <c r="AL67" s="688"/>
      <c r="AM67" s="724"/>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3" ht="15.75" customHeight="1" x14ac:dyDescent="0.15">
      <c r="A68" s="710" t="s">
        <v>1026</v>
      </c>
      <c r="B68" s="632"/>
      <c r="C68" s="632"/>
      <c r="D68" s="632"/>
      <c r="E68" s="632"/>
      <c r="F68" s="632"/>
      <c r="G68" s="711"/>
      <c r="H68" s="715" t="str">
        <f>データ一覧!F135</f>
        <v>…</v>
      </c>
      <c r="I68" s="1081"/>
      <c r="J68" s="1585"/>
      <c r="K68" s="1081" t="str">
        <f>データ一覧!F192</f>
        <v>…</v>
      </c>
      <c r="L68" s="1081"/>
      <c r="M68" s="1585"/>
      <c r="N68" s="896">
        <f>データ一覧!F136</f>
        <v>4759</v>
      </c>
      <c r="O68" s="966"/>
      <c r="P68" s="1074"/>
      <c r="Q68" s="966">
        <f>データ一覧!F193</f>
        <v>29487</v>
      </c>
      <c r="R68" s="966"/>
      <c r="S68" s="1074"/>
      <c r="T68" s="715" t="str">
        <f>データ一覧!F137</f>
        <v>…</v>
      </c>
      <c r="U68" s="1081"/>
      <c r="V68" s="1585"/>
      <c r="W68" s="1081" t="str">
        <f>データ一覧!F194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282"/>
      <c r="CI68" s="282"/>
      <c r="CJ68" s="282"/>
      <c r="CK68" s="818" t="s">
        <v>1032</v>
      </c>
      <c r="CL68" s="819"/>
      <c r="CM68" s="856"/>
      <c r="CN68" s="282"/>
      <c r="CO68" s="282"/>
      <c r="CP68" s="282"/>
      <c r="CQ68" s="281" t="s">
        <v>1002</v>
      </c>
      <c r="CR68" s="282"/>
      <c r="CS68" s="283"/>
      <c r="CT68" s="818" t="s">
        <v>1033</v>
      </c>
      <c r="CU68" s="819"/>
      <c r="CV68" s="819"/>
      <c r="CW68" s="819"/>
      <c r="CX68" s="819"/>
      <c r="CY68" s="820"/>
    </row>
    <row r="69" spans="1:103" ht="15.75" customHeight="1" x14ac:dyDescent="0.15">
      <c r="A69" s="1609" t="s">
        <v>371</v>
      </c>
      <c r="B69" s="1481"/>
      <c r="C69" s="1481"/>
      <c r="D69" s="1481"/>
      <c r="E69" s="1481"/>
      <c r="F69" s="1481"/>
      <c r="G69" s="1501"/>
      <c r="H69" s="715" t="str">
        <f>データ一覧!F138</f>
        <v>…</v>
      </c>
      <c r="I69" s="1081"/>
      <c r="J69" s="1585"/>
      <c r="K69" s="1081" t="str">
        <f>データ一覧!F195</f>
        <v>…</v>
      </c>
      <c r="L69" s="1081"/>
      <c r="M69" s="1585"/>
      <c r="N69" s="896">
        <f>データ一覧!F139</f>
        <v>3366</v>
      </c>
      <c r="O69" s="966"/>
      <c r="P69" s="1074"/>
      <c r="Q69" s="966">
        <f>データ一覧!F196</f>
        <v>12821</v>
      </c>
      <c r="R69" s="966"/>
      <c r="S69" s="1074"/>
      <c r="T69" s="715" t="str">
        <f>データ一覧!F140</f>
        <v>…</v>
      </c>
      <c r="U69" s="1081"/>
      <c r="V69" s="1585"/>
      <c r="W69" s="1081" t="str">
        <f>データ一覧!F197</f>
        <v>…</v>
      </c>
      <c r="X69" s="1081"/>
      <c r="Y69" s="1586"/>
      <c r="Z69" s="710" t="s">
        <v>1034</v>
      </c>
      <c r="AA69" s="632"/>
      <c r="AB69" s="632"/>
      <c r="AC69" s="711"/>
      <c r="AD69" s="721">
        <f>データ一覧!F289</f>
        <v>8369</v>
      </c>
      <c r="AE69" s="722"/>
      <c r="AF69" s="198"/>
      <c r="AG69" s="721">
        <f>データ一覧!F298</f>
        <v>59927</v>
      </c>
      <c r="AH69" s="722"/>
      <c r="AI69" s="198"/>
      <c r="AJ69" s="721">
        <f>データ一覧!F307</f>
        <v>1941283</v>
      </c>
      <c r="AK69" s="722"/>
      <c r="AL69" s="722"/>
      <c r="AM69" s="199"/>
      <c r="AN69" s="840"/>
      <c r="AO69" s="730"/>
      <c r="AP69" s="730"/>
      <c r="AQ69" s="731"/>
      <c r="AR69" s="1610">
        <f>データ一覧!F424</f>
        <v>619928.00131182489</v>
      </c>
      <c r="AS69" s="796"/>
      <c r="AT69" s="796"/>
      <c r="AU69" s="796"/>
      <c r="AV69" s="797"/>
      <c r="AW69" s="1611">
        <f>データ一覧!F425</f>
        <v>665289.19940814225</v>
      </c>
      <c r="AX69" s="1612"/>
      <c r="AY69" s="1612"/>
      <c r="AZ69" s="1612"/>
      <c r="BA69" s="1613"/>
      <c r="BB69" s="1531"/>
      <c r="BC69" s="1529"/>
      <c r="BD69" s="1529"/>
      <c r="BE69" s="1530"/>
      <c r="BF69" s="1611">
        <f>データ一覧!F426</f>
        <v>619928.00131182489</v>
      </c>
      <c r="BG69" s="1612"/>
      <c r="BH69" s="1612"/>
      <c r="BI69" s="1612"/>
      <c r="BJ69" s="1613"/>
      <c r="BK69" s="1611">
        <f>データ一覧!F427</f>
        <v>639699.03924645088</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3" ht="15.75" customHeight="1" x14ac:dyDescent="0.15">
      <c r="A70" s="710" t="s">
        <v>372</v>
      </c>
      <c r="B70" s="632"/>
      <c r="C70" s="632"/>
      <c r="D70" s="632"/>
      <c r="E70" s="632"/>
      <c r="F70" s="632"/>
      <c r="G70" s="711"/>
      <c r="H70" s="715" t="str">
        <f>データ一覧!F141</f>
        <v>…</v>
      </c>
      <c r="I70" s="1081"/>
      <c r="J70" s="1585"/>
      <c r="K70" s="715" t="str">
        <f>データ一覧!F198</f>
        <v>…</v>
      </c>
      <c r="L70" s="1081"/>
      <c r="M70" s="1585"/>
      <c r="N70" s="715">
        <f>データ一覧!F142</f>
        <v>1049</v>
      </c>
      <c r="O70" s="1081"/>
      <c r="P70" s="1585"/>
      <c r="Q70" s="715">
        <f>データ一覧!F199</f>
        <v>11530</v>
      </c>
      <c r="R70" s="1081"/>
      <c r="S70" s="1585"/>
      <c r="T70" s="715" t="str">
        <f>データ一覧!F143</f>
        <v>…</v>
      </c>
      <c r="U70" s="1081"/>
      <c r="V70" s="1585"/>
      <c r="W70" s="715" t="str">
        <f>データ一覧!F200</f>
        <v>…</v>
      </c>
      <c r="X70" s="1081"/>
      <c r="Y70" s="1586"/>
      <c r="Z70" s="710" t="s">
        <v>1043</v>
      </c>
      <c r="AA70" s="632"/>
      <c r="AB70" s="632"/>
      <c r="AC70" s="711"/>
      <c r="AD70" s="721">
        <f>データ一覧!F290</f>
        <v>2050</v>
      </c>
      <c r="AE70" s="722"/>
      <c r="AF70" s="198"/>
      <c r="AG70" s="721">
        <f>データ一覧!F299</f>
        <v>17018</v>
      </c>
      <c r="AH70" s="722"/>
      <c r="AI70" s="198"/>
      <c r="AJ70" s="721">
        <f>データ一覧!F308</f>
        <v>1123737</v>
      </c>
      <c r="AK70" s="722"/>
      <c r="AL70" s="722"/>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3" ht="15.75" customHeight="1" x14ac:dyDescent="0.15">
      <c r="A71" s="710" t="s">
        <v>373</v>
      </c>
      <c r="B71" s="632"/>
      <c r="C71" s="632"/>
      <c r="D71" s="632"/>
      <c r="E71" s="632"/>
      <c r="F71" s="632"/>
      <c r="G71" s="711"/>
      <c r="H71" s="715" t="str">
        <f>データ一覧!F144</f>
        <v>…</v>
      </c>
      <c r="I71" s="1081"/>
      <c r="J71" s="1585"/>
      <c r="K71" s="715" t="str">
        <f>データ一覧!F201</f>
        <v>…</v>
      </c>
      <c r="L71" s="1081"/>
      <c r="M71" s="1585"/>
      <c r="N71" s="715">
        <f>データ一覧!F145</f>
        <v>2586</v>
      </c>
      <c r="O71" s="1081"/>
      <c r="P71" s="1585"/>
      <c r="Q71" s="715">
        <f>データ一覧!F202</f>
        <v>47484</v>
      </c>
      <c r="R71" s="1081"/>
      <c r="S71" s="1585"/>
      <c r="T71" s="715" t="str">
        <f>データ一覧!F146</f>
        <v>…</v>
      </c>
      <c r="U71" s="1081"/>
      <c r="V71" s="1585"/>
      <c r="W71" s="715" t="str">
        <f>データ一覧!F203</f>
        <v>…</v>
      </c>
      <c r="X71" s="1081"/>
      <c r="Y71" s="1586"/>
      <c r="Z71" s="710" t="s">
        <v>1045</v>
      </c>
      <c r="AA71" s="632"/>
      <c r="AB71" s="632"/>
      <c r="AC71" s="711"/>
      <c r="AD71" s="721">
        <f>データ一覧!F291</f>
        <v>6319</v>
      </c>
      <c r="AE71" s="722"/>
      <c r="AF71" s="198"/>
      <c r="AG71" s="721">
        <f>データ一覧!F300</f>
        <v>42909</v>
      </c>
      <c r="AH71" s="722"/>
      <c r="AI71" s="198"/>
      <c r="AJ71" s="721">
        <f>データ一覧!F309</f>
        <v>817545</v>
      </c>
      <c r="AK71" s="722"/>
      <c r="AL71" s="722"/>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737">
        <f>データ一覧!F662</f>
        <v>10510</v>
      </c>
      <c r="BV71" s="738"/>
      <c r="BW71" s="738"/>
      <c r="BX71" s="739"/>
      <c r="BY71" s="284" t="s">
        <v>1046</v>
      </c>
      <c r="BZ71" s="765">
        <f>データ一覧!F663</f>
        <v>7</v>
      </c>
      <c r="CA71" s="766"/>
      <c r="CB71" s="745">
        <f>データ一覧!F664</f>
        <v>2343</v>
      </c>
      <c r="CC71" s="746"/>
      <c r="CD71" s="747"/>
      <c r="CE71" s="284"/>
      <c r="CF71" s="765">
        <f>データ一覧!F665</f>
        <v>77</v>
      </c>
      <c r="CG71" s="766"/>
      <c r="CH71" s="737">
        <f>データ一覧!F666</f>
        <v>1535</v>
      </c>
      <c r="CI71" s="738"/>
      <c r="CJ71" s="739"/>
      <c r="CK71" s="737">
        <f>データ一覧!F667</f>
        <v>673</v>
      </c>
      <c r="CL71" s="738"/>
      <c r="CM71" s="739"/>
      <c r="CN71" s="737">
        <f>データ一覧!F668</f>
        <v>621</v>
      </c>
      <c r="CO71" s="738"/>
      <c r="CP71" s="739"/>
      <c r="CQ71" s="737">
        <f>データ一覧!F669</f>
        <v>1321</v>
      </c>
      <c r="CR71" s="738"/>
      <c r="CS71" s="739"/>
      <c r="CT71" s="737">
        <f>データ一覧!F670</f>
        <v>371</v>
      </c>
      <c r="CU71" s="738"/>
      <c r="CV71" s="739"/>
      <c r="CW71" s="737">
        <f>データ一覧!F671</f>
        <v>32</v>
      </c>
      <c r="CX71" s="738"/>
      <c r="CY71" s="776"/>
    </row>
    <row r="72" spans="1:103" ht="15.75" customHeight="1" x14ac:dyDescent="0.15">
      <c r="A72" s="710" t="s">
        <v>374</v>
      </c>
      <c r="B72" s="632"/>
      <c r="C72" s="632"/>
      <c r="D72" s="632"/>
      <c r="E72" s="632"/>
      <c r="F72" s="632"/>
      <c r="G72" s="711"/>
      <c r="H72" s="715" t="str">
        <f>データ一覧!F147</f>
        <v>…</v>
      </c>
      <c r="I72" s="1081"/>
      <c r="J72" s="1585"/>
      <c r="K72" s="715" t="str">
        <f>データ一覧!F204</f>
        <v>…</v>
      </c>
      <c r="L72" s="1081"/>
      <c r="M72" s="1585"/>
      <c r="N72" s="715">
        <f>データ一覧!F148</f>
        <v>328</v>
      </c>
      <c r="O72" s="1081"/>
      <c r="P72" s="1585"/>
      <c r="Q72" s="715">
        <f>データ一覧!F205</f>
        <v>4222</v>
      </c>
      <c r="R72" s="1081"/>
      <c r="S72" s="1585"/>
      <c r="T72" s="715" t="str">
        <f>データ一覧!F149</f>
        <v>…</v>
      </c>
      <c r="U72" s="1081"/>
      <c r="V72" s="1585"/>
      <c r="W72" s="715" t="str">
        <f>データ一覧!F206</f>
        <v>…</v>
      </c>
      <c r="X72" s="1081"/>
      <c r="Y72" s="1586"/>
      <c r="Z72" s="710" t="s">
        <v>1047</v>
      </c>
      <c r="AA72" s="632"/>
      <c r="AB72" s="632"/>
      <c r="AC72" s="711"/>
      <c r="AD72" s="721">
        <f>データ一覧!F292</f>
        <v>24</v>
      </c>
      <c r="AE72" s="722"/>
      <c r="AF72" s="198"/>
      <c r="AG72" s="721">
        <f>データ一覧!F301</f>
        <v>1577</v>
      </c>
      <c r="AH72" s="722"/>
      <c r="AI72" s="198"/>
      <c r="AJ72" s="721">
        <f>データ一覧!F310</f>
        <v>41446</v>
      </c>
      <c r="AK72" s="722"/>
      <c r="AL72" s="722"/>
      <c r="AM72" s="199"/>
      <c r="AN72" s="1618" t="s">
        <v>1048</v>
      </c>
      <c r="AO72" s="1619"/>
      <c r="AP72" s="1619"/>
      <c r="AQ72" s="1620"/>
      <c r="AR72" s="1611">
        <f>SUM(AR73:AV85)</f>
        <v>453666411</v>
      </c>
      <c r="AS72" s="1612"/>
      <c r="AT72" s="1612"/>
      <c r="AU72" s="1612"/>
      <c r="AV72" s="1613"/>
      <c r="AW72" s="1611">
        <f>SUM(AW73:BA85)</f>
        <v>491443144</v>
      </c>
      <c r="AX72" s="1612"/>
      <c r="AY72" s="1612"/>
      <c r="AZ72" s="1612"/>
      <c r="BA72" s="1613"/>
      <c r="BB72" s="1531" t="s">
        <v>565</v>
      </c>
      <c r="BC72" s="908"/>
      <c r="BD72" s="908"/>
      <c r="BE72" s="909"/>
      <c r="BF72" s="1611">
        <f>SUM(BF73:BJ85)</f>
        <v>453666411</v>
      </c>
      <c r="BG72" s="1612"/>
      <c r="BH72" s="1612"/>
      <c r="BI72" s="1612"/>
      <c r="BJ72" s="1613"/>
      <c r="BK72" s="718">
        <f>SUM(BK73:BO85)</f>
        <v>472539923</v>
      </c>
      <c r="BL72" s="625"/>
      <c r="BM72" s="625"/>
      <c r="BN72" s="625"/>
      <c r="BO72" s="1621"/>
      <c r="BP72" s="777" t="s">
        <v>1228</v>
      </c>
      <c r="BQ72" s="778"/>
      <c r="BR72" s="778"/>
      <c r="BS72" s="778"/>
      <c r="BT72" s="778"/>
      <c r="BU72" s="778"/>
      <c r="BV72" s="778"/>
      <c r="BW72" s="778"/>
      <c r="BX72" s="778"/>
      <c r="BY72" s="778"/>
      <c r="BZ72" s="778"/>
      <c r="CA72" s="778"/>
      <c r="CB72" s="778"/>
      <c r="CC72" s="778"/>
      <c r="CD72" s="778"/>
      <c r="CE72" s="748" t="str">
        <f>+データ一覧!$A672</f>
        <v>7.4.1</v>
      </c>
      <c r="CF72" s="748"/>
      <c r="CG72" s="748"/>
      <c r="CH72" s="748"/>
      <c r="CI72" s="748"/>
      <c r="CJ72" s="748"/>
      <c r="CK72" s="748"/>
      <c r="CL72" s="748"/>
      <c r="CM72" s="748"/>
      <c r="CN72" s="748"/>
      <c r="CO72" s="748"/>
      <c r="CP72" s="748"/>
      <c r="CQ72" s="748"/>
      <c r="CR72" s="748"/>
      <c r="CS72" s="748"/>
      <c r="CT72" s="748"/>
      <c r="CU72" s="748"/>
      <c r="CV72" s="748"/>
      <c r="CW72" s="748"/>
      <c r="CX72" s="748"/>
      <c r="CY72" s="749"/>
    </row>
    <row r="73" spans="1:103" ht="15.75" customHeight="1" x14ac:dyDescent="0.15">
      <c r="A73" s="710" t="s">
        <v>844</v>
      </c>
      <c r="B73" s="632"/>
      <c r="C73" s="632"/>
      <c r="D73" s="632"/>
      <c r="E73" s="632"/>
      <c r="F73" s="632"/>
      <c r="G73" s="711"/>
      <c r="H73" s="715" t="str">
        <f>データ一覧!F150</f>
        <v>…</v>
      </c>
      <c r="I73" s="1081"/>
      <c r="J73" s="1585"/>
      <c r="K73" s="715" t="str">
        <f>データ一覧!F207</f>
        <v>…</v>
      </c>
      <c r="L73" s="1081"/>
      <c r="M73" s="1585"/>
      <c r="N73" s="715">
        <f>データ一覧!F151</f>
        <v>3373</v>
      </c>
      <c r="O73" s="1081"/>
      <c r="P73" s="1585"/>
      <c r="Q73" s="715">
        <f>データ一覧!F208</f>
        <v>28391</v>
      </c>
      <c r="R73" s="1081"/>
      <c r="S73" s="1585"/>
      <c r="T73" s="715" t="str">
        <f>データ一覧!F152</f>
        <v>…</v>
      </c>
      <c r="U73" s="1081"/>
      <c r="V73" s="1585"/>
      <c r="W73" s="715" t="str">
        <f>データ一覧!F209</f>
        <v>…</v>
      </c>
      <c r="X73" s="1081"/>
      <c r="Y73" s="1586"/>
      <c r="Z73" s="702" t="s">
        <v>1049</v>
      </c>
      <c r="AA73" s="703"/>
      <c r="AB73" s="703"/>
      <c r="AC73" s="704"/>
      <c r="AD73" s="721">
        <f>データ一覧!F293</f>
        <v>858</v>
      </c>
      <c r="AE73" s="722"/>
      <c r="AF73" s="198"/>
      <c r="AG73" s="721">
        <f>データ一覧!F302</f>
        <v>2827</v>
      </c>
      <c r="AH73" s="722"/>
      <c r="AI73" s="198"/>
      <c r="AJ73" s="721">
        <f>データ一覧!F311</f>
        <v>31583</v>
      </c>
      <c r="AK73" s="722"/>
      <c r="AL73" s="722"/>
      <c r="AM73" s="199"/>
      <c r="AN73" s="1622" t="s">
        <v>570</v>
      </c>
      <c r="AO73" s="964"/>
      <c r="AP73" s="964"/>
      <c r="AQ73" s="965"/>
      <c r="AR73" s="718">
        <f>データ一覧!F429</f>
        <v>135661557</v>
      </c>
      <c r="AS73" s="719"/>
      <c r="AT73" s="719"/>
      <c r="AU73" s="719"/>
      <c r="AV73" s="720"/>
      <c r="AW73" s="718">
        <f>データ一覧!F443</f>
        <v>134650688</v>
      </c>
      <c r="AX73" s="719"/>
      <c r="AY73" s="719"/>
      <c r="AZ73" s="719"/>
      <c r="BA73" s="720"/>
      <c r="BB73" s="1534" t="s">
        <v>586</v>
      </c>
      <c r="BC73" s="919"/>
      <c r="BD73" s="919"/>
      <c r="BE73" s="920"/>
      <c r="BF73" s="718">
        <f>データ一覧!F457</f>
        <v>3150783</v>
      </c>
      <c r="BG73" s="719"/>
      <c r="BH73" s="719"/>
      <c r="BI73" s="719"/>
      <c r="BJ73" s="720"/>
      <c r="BK73" s="718">
        <f>データ一覧!F471</f>
        <v>3008331</v>
      </c>
      <c r="BL73" s="623"/>
      <c r="BM73" s="623"/>
      <c r="BN73" s="623"/>
      <c r="BO73" s="910"/>
      <c r="BP73" s="779"/>
      <c r="BQ73" s="780"/>
      <c r="BR73" s="780"/>
      <c r="BS73" s="780"/>
      <c r="BT73" s="780"/>
      <c r="BU73" s="780"/>
      <c r="BV73" s="780"/>
      <c r="BW73" s="780"/>
      <c r="BX73" s="780"/>
      <c r="BY73" s="780"/>
      <c r="BZ73" s="780"/>
      <c r="CA73" s="780"/>
      <c r="CB73" s="780"/>
      <c r="CC73" s="780"/>
      <c r="CD73" s="780"/>
      <c r="CE73" s="750"/>
      <c r="CF73" s="750"/>
      <c r="CG73" s="750"/>
      <c r="CH73" s="750"/>
      <c r="CI73" s="750"/>
      <c r="CJ73" s="750"/>
      <c r="CK73" s="750"/>
      <c r="CL73" s="750"/>
      <c r="CM73" s="750"/>
      <c r="CN73" s="750"/>
      <c r="CO73" s="750"/>
      <c r="CP73" s="750"/>
      <c r="CQ73" s="750"/>
      <c r="CR73" s="750"/>
      <c r="CS73" s="750"/>
      <c r="CT73" s="750"/>
      <c r="CU73" s="750"/>
      <c r="CV73" s="750"/>
      <c r="CW73" s="750"/>
      <c r="CX73" s="750"/>
      <c r="CY73" s="751"/>
    </row>
    <row r="74" spans="1:103" ht="15.75" customHeight="1" x14ac:dyDescent="0.15">
      <c r="A74" s="710" t="s">
        <v>846</v>
      </c>
      <c r="B74" s="632"/>
      <c r="C74" s="632"/>
      <c r="D74" s="632"/>
      <c r="E74" s="632"/>
      <c r="F74" s="632"/>
      <c r="G74" s="711"/>
      <c r="H74" s="715" t="str">
        <f>データ一覧!F153</f>
        <v>…</v>
      </c>
      <c r="I74" s="1081"/>
      <c r="J74" s="1585"/>
      <c r="K74" s="715" t="str">
        <f>データ一覧!F210</f>
        <v>…</v>
      </c>
      <c r="L74" s="1081"/>
      <c r="M74" s="1585"/>
      <c r="N74" s="715" t="str">
        <f>データ一覧!F154</f>
        <v>…</v>
      </c>
      <c r="O74" s="1081"/>
      <c r="P74" s="1585"/>
      <c r="Q74" s="715" t="str">
        <f>データ一覧!F211</f>
        <v>…</v>
      </c>
      <c r="R74" s="1081"/>
      <c r="S74" s="1585"/>
      <c r="T74" s="715" t="str">
        <f>データ一覧!F155</f>
        <v>…</v>
      </c>
      <c r="U74" s="1081"/>
      <c r="V74" s="1585"/>
      <c r="W74" s="715" t="str">
        <f>データ一覧!F212</f>
        <v>…</v>
      </c>
      <c r="X74" s="1081"/>
      <c r="Y74" s="1586"/>
      <c r="Z74" s="710" t="s">
        <v>1050</v>
      </c>
      <c r="AA74" s="632"/>
      <c r="AB74" s="632"/>
      <c r="AC74" s="711"/>
      <c r="AD74" s="721">
        <f>データ一覧!F294</f>
        <v>1907</v>
      </c>
      <c r="AE74" s="722"/>
      <c r="AF74" s="198"/>
      <c r="AG74" s="721">
        <f>データ一覧!F303</f>
        <v>15901</v>
      </c>
      <c r="AH74" s="722"/>
      <c r="AI74" s="198"/>
      <c r="AJ74" s="721">
        <f>データ一覧!F312</f>
        <v>228815</v>
      </c>
      <c r="AK74" s="722"/>
      <c r="AL74" s="722"/>
      <c r="AM74" s="199"/>
      <c r="AN74" s="1622" t="s">
        <v>571</v>
      </c>
      <c r="AO74" s="964"/>
      <c r="AP74" s="964"/>
      <c r="AQ74" s="965"/>
      <c r="AR74" s="718">
        <f>データ一覧!F430</f>
        <v>3710139</v>
      </c>
      <c r="AS74" s="719"/>
      <c r="AT74" s="719"/>
      <c r="AU74" s="719"/>
      <c r="AV74" s="720"/>
      <c r="AW74" s="718">
        <f>データ一覧!F444</f>
        <v>3694818</v>
      </c>
      <c r="AX74" s="719"/>
      <c r="AY74" s="719"/>
      <c r="AZ74" s="719"/>
      <c r="BA74" s="720"/>
      <c r="BB74" s="1534" t="s">
        <v>587</v>
      </c>
      <c r="BC74" s="919"/>
      <c r="BD74" s="919"/>
      <c r="BE74" s="920"/>
      <c r="BF74" s="718">
        <f>データ一覧!F458</f>
        <v>65686633</v>
      </c>
      <c r="BG74" s="719"/>
      <c r="BH74" s="719"/>
      <c r="BI74" s="719"/>
      <c r="BJ74" s="720"/>
      <c r="BK74" s="718">
        <f>データ一覧!F472</f>
        <v>80467219</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3" ht="15.75" customHeight="1" x14ac:dyDescent="0.15">
      <c r="A75" s="777" t="s">
        <v>1759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データ一覧!F295</f>
        <v>979</v>
      </c>
      <c r="AE75" s="722"/>
      <c r="AF75" s="198"/>
      <c r="AG75" s="721">
        <f>データ一覧!F304</f>
        <v>6300</v>
      </c>
      <c r="AH75" s="722"/>
      <c r="AI75" s="198"/>
      <c r="AJ75" s="721">
        <f>データ一覧!F313</f>
        <v>182138</v>
      </c>
      <c r="AK75" s="722"/>
      <c r="AL75" s="722"/>
      <c r="AM75" s="199"/>
      <c r="AN75" s="1622" t="s">
        <v>572</v>
      </c>
      <c r="AO75" s="964"/>
      <c r="AP75" s="964"/>
      <c r="AQ75" s="965"/>
      <c r="AR75" s="718">
        <f>データ一覧!F431</f>
        <v>25701182</v>
      </c>
      <c r="AS75" s="719"/>
      <c r="AT75" s="719"/>
      <c r="AU75" s="719"/>
      <c r="AV75" s="720"/>
      <c r="AW75" s="718">
        <f>データ一覧!F445</f>
        <v>27309039</v>
      </c>
      <c r="AX75" s="719"/>
      <c r="AY75" s="719"/>
      <c r="AZ75" s="719"/>
      <c r="BA75" s="720"/>
      <c r="BB75" s="1534" t="s">
        <v>588</v>
      </c>
      <c r="BC75" s="919"/>
      <c r="BD75" s="919"/>
      <c r="BE75" s="920"/>
      <c r="BF75" s="718">
        <f>データ一覧!F459</f>
        <v>152061140</v>
      </c>
      <c r="BG75" s="719"/>
      <c r="BH75" s="719"/>
      <c r="BI75" s="719"/>
      <c r="BJ75" s="720"/>
      <c r="BK75" s="718">
        <f>データ一覧!F473</f>
        <v>151502434</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03"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データ一覧!F296</f>
        <v>2315</v>
      </c>
      <c r="AE76" s="722"/>
      <c r="AF76" s="198"/>
      <c r="AG76" s="721">
        <f>データ一覧!F305</f>
        <v>13955</v>
      </c>
      <c r="AH76" s="722"/>
      <c r="AI76" s="198"/>
      <c r="AJ76" s="721">
        <f>データ一覧!F314</f>
        <v>264391</v>
      </c>
      <c r="AK76" s="722"/>
      <c r="AL76" s="722"/>
      <c r="AM76" s="199"/>
      <c r="AN76" s="1635" t="s">
        <v>573</v>
      </c>
      <c r="AO76" s="1636"/>
      <c r="AP76" s="1636"/>
      <c r="AQ76" s="1637"/>
      <c r="AR76" s="718">
        <f>データ一覧!F432</f>
        <v>701984</v>
      </c>
      <c r="AS76" s="719"/>
      <c r="AT76" s="719"/>
      <c r="AU76" s="719"/>
      <c r="AV76" s="720"/>
      <c r="AW76" s="718">
        <f>データ一覧!F446</f>
        <v>4326886</v>
      </c>
      <c r="AX76" s="719"/>
      <c r="AY76" s="719"/>
      <c r="AZ76" s="719"/>
      <c r="BA76" s="720"/>
      <c r="BB76" s="1534" t="s">
        <v>589</v>
      </c>
      <c r="BC76" s="919"/>
      <c r="BD76" s="919"/>
      <c r="BE76" s="920"/>
      <c r="BF76" s="718">
        <f>データ一覧!F460</f>
        <v>41215302</v>
      </c>
      <c r="BG76" s="719"/>
      <c r="BH76" s="719"/>
      <c r="BI76" s="719"/>
      <c r="BJ76" s="720"/>
      <c r="BK76" s="718">
        <f>データ一覧!F474</f>
        <v>40814754</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3"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045"/>
      <c r="Z77" s="710" t="s">
        <v>1060</v>
      </c>
      <c r="AA77" s="632"/>
      <c r="AB77" s="632"/>
      <c r="AC77" s="711"/>
      <c r="AD77" s="1003">
        <f>データ一覧!F297</f>
        <v>236</v>
      </c>
      <c r="AE77" s="1004"/>
      <c r="AF77" s="198"/>
      <c r="AG77" s="1003">
        <f>データ一覧!F306</f>
        <v>2349</v>
      </c>
      <c r="AH77" s="1004"/>
      <c r="AI77" s="198"/>
      <c r="AJ77" s="1003">
        <f>データ一覧!F315</f>
        <v>69173</v>
      </c>
      <c r="AK77" s="1004"/>
      <c r="AL77" s="1004"/>
      <c r="AM77" s="199"/>
      <c r="AN77" s="1622" t="s">
        <v>574</v>
      </c>
      <c r="AO77" s="964"/>
      <c r="AP77" s="964"/>
      <c r="AQ77" s="965"/>
      <c r="AR77" s="718">
        <f>データ一覧!F433</f>
        <v>76950000</v>
      </c>
      <c r="AS77" s="719"/>
      <c r="AT77" s="719"/>
      <c r="AU77" s="719"/>
      <c r="AV77" s="720"/>
      <c r="AW77" s="718">
        <f>データ一覧!F447</f>
        <v>85073578</v>
      </c>
      <c r="AX77" s="719"/>
      <c r="AY77" s="719"/>
      <c r="AZ77" s="719"/>
      <c r="BA77" s="720"/>
      <c r="BB77" s="1534" t="s">
        <v>590</v>
      </c>
      <c r="BC77" s="919"/>
      <c r="BD77" s="919"/>
      <c r="BE77" s="920"/>
      <c r="BF77" s="718">
        <f>データ一覧!F461</f>
        <v>1250213</v>
      </c>
      <c r="BG77" s="719"/>
      <c r="BH77" s="719"/>
      <c r="BI77" s="719"/>
      <c r="BJ77" s="720"/>
      <c r="BK77" s="718">
        <f>データ一覧!F475</f>
        <v>1168184</v>
      </c>
      <c r="BL77" s="623"/>
      <c r="BM77" s="623"/>
      <c r="BN77" s="623"/>
      <c r="BO77" s="910"/>
      <c r="BP77" s="152"/>
      <c r="BQ77" s="153"/>
      <c r="BR77" s="1640">
        <f>データ一覧!F672</f>
        <v>11</v>
      </c>
      <c r="BS77" s="1640"/>
      <c r="BT77" s="1640"/>
      <c r="BU77" s="1640"/>
      <c r="BV77" s="1641"/>
      <c r="BW77" s="153"/>
      <c r="BX77" s="153"/>
      <c r="BY77" s="1642"/>
      <c r="BZ77" s="1641"/>
      <c r="CA77" s="1643">
        <f>データ一覧!F673</f>
        <v>136</v>
      </c>
      <c r="CB77" s="1643"/>
      <c r="CC77" s="1643"/>
      <c r="CD77" s="1643"/>
      <c r="CE77" s="153"/>
      <c r="CF77" s="1641"/>
      <c r="CG77" s="1644"/>
      <c r="CH77" s="1641"/>
      <c r="CI77" s="1641"/>
      <c r="CJ77" s="1643">
        <f>データ一覧!F674</f>
        <v>2972</v>
      </c>
      <c r="CK77" s="1643"/>
      <c r="CL77" s="1643"/>
      <c r="CM77" s="1643"/>
      <c r="CN77" s="153"/>
      <c r="CO77" s="1641"/>
      <c r="CP77" s="1644"/>
      <c r="CQ77" s="153"/>
      <c r="CR77" s="153"/>
      <c r="CS77" s="1643">
        <f>データ一覧!F675</f>
        <v>964</v>
      </c>
      <c r="CT77" s="1643"/>
      <c r="CU77" s="1643"/>
      <c r="CV77" s="1643"/>
      <c r="CW77" s="153"/>
      <c r="CX77" s="1641"/>
      <c r="CY77" s="157"/>
    </row>
    <row r="78" spans="1:103"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データ一覧!F434</f>
        <v>1423686</v>
      </c>
      <c r="AS78" s="719"/>
      <c r="AT78" s="719"/>
      <c r="AU78" s="719"/>
      <c r="AV78" s="720"/>
      <c r="AW78" s="718">
        <f>データ一覧!F448</f>
        <v>2827042</v>
      </c>
      <c r="AX78" s="719"/>
      <c r="AY78" s="719"/>
      <c r="AZ78" s="719"/>
      <c r="BA78" s="720"/>
      <c r="BB78" s="1649" t="s">
        <v>591</v>
      </c>
      <c r="BC78" s="703"/>
      <c r="BD78" s="703"/>
      <c r="BE78" s="704"/>
      <c r="BF78" s="718">
        <f>データ一覧!F462</f>
        <v>16772627</v>
      </c>
      <c r="BG78" s="719"/>
      <c r="BH78" s="719"/>
      <c r="BI78" s="719"/>
      <c r="BJ78" s="720"/>
      <c r="BK78" s="718">
        <f>データ一覧!F476</f>
        <v>19817795</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3"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データ一覧!F435</f>
        <v>4578886</v>
      </c>
      <c r="AS79" s="719"/>
      <c r="AT79" s="719"/>
      <c r="AU79" s="719"/>
      <c r="AV79" s="720"/>
      <c r="AW79" s="718">
        <f>データ一覧!F449</f>
        <v>4379895</v>
      </c>
      <c r="AX79" s="719"/>
      <c r="AY79" s="719"/>
      <c r="AZ79" s="719"/>
      <c r="BA79" s="720"/>
      <c r="BB79" s="1534" t="s">
        <v>592</v>
      </c>
      <c r="BC79" s="919"/>
      <c r="BD79" s="919"/>
      <c r="BE79" s="920"/>
      <c r="BF79" s="718">
        <f>データ一覧!F463</f>
        <v>17985915</v>
      </c>
      <c r="BG79" s="719"/>
      <c r="BH79" s="719"/>
      <c r="BI79" s="719"/>
      <c r="BJ79" s="720"/>
      <c r="BK79" s="718">
        <f>データ一覧!F477</f>
        <v>18465092</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3" ht="15.75" customHeight="1" x14ac:dyDescent="0.15">
      <c r="A80" s="1645" t="s">
        <v>1079</v>
      </c>
      <c r="B80" s="483" t="str">
        <f>+LEFT(データ一覧!$A$213)</f>
        <v>2</v>
      </c>
      <c r="C80" s="729" t="s">
        <v>734</v>
      </c>
      <c r="D80" s="730"/>
      <c r="E80" s="730"/>
      <c r="F80" s="731"/>
      <c r="G80" s="647">
        <f>データ一覧!F213</f>
        <v>10546</v>
      </c>
      <c r="H80" s="648"/>
      <c r="I80" s="649"/>
      <c r="J80" s="1518" t="s">
        <v>1080</v>
      </c>
      <c r="K80" s="621"/>
      <c r="L80" s="621"/>
      <c r="M80" s="621"/>
      <c r="N80" s="622"/>
      <c r="O80" s="1650">
        <f>データ一覧!F217</f>
        <v>10546</v>
      </c>
      <c r="P80" s="623"/>
      <c r="Q80" s="624"/>
      <c r="R80" s="1518" t="s">
        <v>1080</v>
      </c>
      <c r="S80" s="621"/>
      <c r="T80" s="621"/>
      <c r="U80" s="621"/>
      <c r="V80" s="622"/>
      <c r="W80" s="647">
        <f>データ一覧!F233</f>
        <v>32792</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データ一覧!F436</f>
        <v>75683942</v>
      </c>
      <c r="AS80" s="719"/>
      <c r="AT80" s="719"/>
      <c r="AU80" s="719"/>
      <c r="AV80" s="720"/>
      <c r="AW80" s="718">
        <f>データ一覧!F450</f>
        <v>76275618</v>
      </c>
      <c r="AX80" s="719"/>
      <c r="AY80" s="719"/>
      <c r="AZ80" s="719"/>
      <c r="BA80" s="720"/>
      <c r="BB80" s="1534" t="s">
        <v>593</v>
      </c>
      <c r="BC80" s="919"/>
      <c r="BD80" s="919"/>
      <c r="BE80" s="920"/>
      <c r="BF80" s="718">
        <f>データ一覧!F464</f>
        <v>42030504</v>
      </c>
      <c r="BG80" s="719"/>
      <c r="BH80" s="719"/>
      <c r="BI80" s="719"/>
      <c r="BJ80" s="720"/>
      <c r="BK80" s="718">
        <f>データ一覧!F478</f>
        <v>50576940</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767" t="s">
        <v>976</v>
      </c>
      <c r="CY80" s="768"/>
    </row>
    <row r="81" spans="1:103" ht="15.75" customHeight="1" x14ac:dyDescent="0.15">
      <c r="A81" s="1645" t="s">
        <v>1084</v>
      </c>
      <c r="B81" s="483" t="s">
        <v>892</v>
      </c>
      <c r="C81" s="214" t="s">
        <v>1085</v>
      </c>
      <c r="D81" s="595"/>
      <c r="E81" s="595"/>
      <c r="F81" s="596"/>
      <c r="G81" s="647">
        <f>データ一覧!F214</f>
        <v>9871</v>
      </c>
      <c r="H81" s="648"/>
      <c r="I81" s="649"/>
      <c r="J81" s="1518" t="s">
        <v>1086</v>
      </c>
      <c r="K81" s="621"/>
      <c r="L81" s="621"/>
      <c r="M81" s="621"/>
      <c r="N81" s="622"/>
      <c r="O81" s="1650">
        <f>データ一覧!F218</f>
        <v>706</v>
      </c>
      <c r="P81" s="623"/>
      <c r="Q81" s="624"/>
      <c r="R81" s="1651" t="s">
        <v>1087</v>
      </c>
      <c r="S81" s="1652"/>
      <c r="T81" s="1652"/>
      <c r="U81" s="1652"/>
      <c r="V81" s="1653"/>
      <c r="W81" s="647">
        <f>データ一覧!F234</f>
        <v>728</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659"/>
      <c r="AL81" s="1659"/>
      <c r="AM81" s="1660"/>
      <c r="AN81" s="1622" t="s">
        <v>578</v>
      </c>
      <c r="AO81" s="964"/>
      <c r="AP81" s="964"/>
      <c r="AQ81" s="965"/>
      <c r="AR81" s="718">
        <f>データ一覧!F437</f>
        <v>42430052</v>
      </c>
      <c r="AS81" s="719"/>
      <c r="AT81" s="719"/>
      <c r="AU81" s="719"/>
      <c r="AV81" s="720"/>
      <c r="AW81" s="718">
        <f>データ一覧!F451</f>
        <v>44061248</v>
      </c>
      <c r="AX81" s="719"/>
      <c r="AY81" s="719"/>
      <c r="AZ81" s="719"/>
      <c r="BA81" s="720"/>
      <c r="BB81" s="1534" t="s">
        <v>594</v>
      </c>
      <c r="BC81" s="919"/>
      <c r="BD81" s="919"/>
      <c r="BE81" s="920"/>
      <c r="BF81" s="718">
        <f>データ一覧!F465</f>
        <v>16317977</v>
      </c>
      <c r="BG81" s="719"/>
      <c r="BH81" s="719"/>
      <c r="BI81" s="719"/>
      <c r="BJ81" s="720"/>
      <c r="BK81" s="718">
        <f>データ一覧!F479</f>
        <v>14945474</v>
      </c>
      <c r="BL81" s="623"/>
      <c r="BM81" s="623"/>
      <c r="BN81" s="623"/>
      <c r="BO81" s="910"/>
      <c r="BP81" s="67"/>
      <c r="BQ81" s="770">
        <f>データ一覧!F676</f>
        <v>158</v>
      </c>
      <c r="BR81" s="770"/>
      <c r="BS81" s="770"/>
      <c r="BT81" s="162"/>
      <c r="BU81" s="150"/>
      <c r="BV81" s="770">
        <f>データ一覧!F677</f>
        <v>138</v>
      </c>
      <c r="BW81" s="770"/>
      <c r="BX81" s="770"/>
      <c r="BY81" s="162"/>
      <c r="BZ81" s="150"/>
      <c r="CA81" s="770">
        <f>データ一覧!F678</f>
        <v>126</v>
      </c>
      <c r="CB81" s="770"/>
      <c r="CC81" s="770"/>
      <c r="CD81" s="162"/>
      <c r="CE81" s="769">
        <f>データ一覧!F679</f>
        <v>298979</v>
      </c>
      <c r="CF81" s="770"/>
      <c r="CG81" s="770"/>
      <c r="CH81" s="770"/>
      <c r="CI81" s="771"/>
      <c r="CJ81" s="287"/>
      <c r="CK81" s="719">
        <f>データ一覧!F680</f>
        <v>257</v>
      </c>
      <c r="CL81" s="719"/>
      <c r="CM81" s="720"/>
      <c r="CN81" s="67"/>
      <c r="CO81" s="770">
        <f>データ一覧!F681</f>
        <v>392</v>
      </c>
      <c r="CP81" s="770"/>
      <c r="CQ81" s="771"/>
      <c r="CR81" s="150"/>
      <c r="CS81" s="770">
        <f>データ一覧!F682</f>
        <v>1207</v>
      </c>
      <c r="CT81" s="770"/>
      <c r="CU81" s="771"/>
      <c r="CV81" s="150"/>
      <c r="CW81" s="770">
        <f>データ一覧!F683</f>
        <v>5841</v>
      </c>
      <c r="CX81" s="770"/>
      <c r="CY81" s="785"/>
    </row>
    <row r="82" spans="1:103" ht="15.75" customHeight="1" x14ac:dyDescent="0.15">
      <c r="A82" s="1645" t="s">
        <v>1089</v>
      </c>
      <c r="B82" s="483" t="str">
        <f>+LEFT(データ一覧!$A$213,1)</f>
        <v>2</v>
      </c>
      <c r="C82" s="214" t="s">
        <v>384</v>
      </c>
      <c r="D82" s="595"/>
      <c r="E82" s="595"/>
      <c r="F82" s="596"/>
      <c r="G82" s="647">
        <f>データ一覧!F215</f>
        <v>675</v>
      </c>
      <c r="H82" s="648"/>
      <c r="I82" s="649"/>
      <c r="J82" s="1518" t="s">
        <v>388</v>
      </c>
      <c r="K82" s="621"/>
      <c r="L82" s="621"/>
      <c r="M82" s="621"/>
      <c r="N82" s="622"/>
      <c r="O82" s="1650">
        <f>データ一覧!F219</f>
        <v>3648</v>
      </c>
      <c r="P82" s="623"/>
      <c r="Q82" s="624"/>
      <c r="R82" s="150" t="s">
        <v>1090</v>
      </c>
      <c r="S82" s="1661"/>
      <c r="T82" s="1661"/>
      <c r="U82" s="1661"/>
      <c r="V82" s="1662"/>
      <c r="W82" s="647">
        <f>データ一覧!F235</f>
        <v>2338</v>
      </c>
      <c r="X82" s="648"/>
      <c r="Y82" s="1109"/>
      <c r="Z82" s="1663"/>
      <c r="AA82" s="1663"/>
      <c r="AB82" s="1663"/>
      <c r="AC82" s="1664"/>
      <c r="AD82" s="684" t="s">
        <v>1091</v>
      </c>
      <c r="AE82" s="685"/>
      <c r="AF82" s="686"/>
      <c r="AG82" s="684" t="s">
        <v>1092</v>
      </c>
      <c r="AH82" s="685"/>
      <c r="AI82" s="686"/>
      <c r="AJ82" s="1665"/>
      <c r="AK82" s="1666"/>
      <c r="AL82" s="1666"/>
      <c r="AM82" s="1667"/>
      <c r="AN82" s="1622" t="s">
        <v>579</v>
      </c>
      <c r="AO82" s="964"/>
      <c r="AP82" s="964"/>
      <c r="AQ82" s="965"/>
      <c r="AR82" s="718">
        <f>データ一覧!F438</f>
        <v>1296776</v>
      </c>
      <c r="AS82" s="719"/>
      <c r="AT82" s="719"/>
      <c r="AU82" s="719"/>
      <c r="AV82" s="720"/>
      <c r="AW82" s="718">
        <f>データ一覧!F452</f>
        <v>1437819</v>
      </c>
      <c r="AX82" s="719"/>
      <c r="AY82" s="719"/>
      <c r="AZ82" s="719"/>
      <c r="BA82" s="720"/>
      <c r="BB82" s="1534" t="s">
        <v>595</v>
      </c>
      <c r="BC82" s="919"/>
      <c r="BD82" s="919"/>
      <c r="BE82" s="920"/>
      <c r="BF82" s="718">
        <f>データ一覧!F466</f>
        <v>56360054</v>
      </c>
      <c r="BG82" s="719"/>
      <c r="BH82" s="719"/>
      <c r="BI82" s="719"/>
      <c r="BJ82" s="720"/>
      <c r="BK82" s="718">
        <f>データ一覧!F480</f>
        <v>50694513</v>
      </c>
      <c r="BL82" s="623"/>
      <c r="BM82" s="623"/>
      <c r="BN82" s="623"/>
      <c r="BO82" s="910"/>
      <c r="BP82" s="777" t="s">
        <v>1760</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3" ht="15.75" customHeight="1" x14ac:dyDescent="0.15">
      <c r="A83" s="1645" t="s">
        <v>1093</v>
      </c>
      <c r="B83" s="483" t="s">
        <v>892</v>
      </c>
      <c r="C83" s="150"/>
      <c r="D83" s="67" t="s">
        <v>1094</v>
      </c>
      <c r="E83" s="67"/>
      <c r="F83" s="162"/>
      <c r="G83" s="647">
        <f>データ一覧!F216</f>
        <v>414</v>
      </c>
      <c r="H83" s="648"/>
      <c r="I83" s="649"/>
      <c r="J83" s="1668" t="s">
        <v>1095</v>
      </c>
      <c r="K83" s="1669"/>
      <c r="L83" s="1669"/>
      <c r="M83" s="1669"/>
      <c r="N83" s="1670"/>
      <c r="O83" s="1650">
        <f>データ一覧!F220</f>
        <v>4670</v>
      </c>
      <c r="P83" s="623"/>
      <c r="Q83" s="624"/>
      <c r="R83" s="150" t="s">
        <v>1096</v>
      </c>
      <c r="S83" s="67"/>
      <c r="T83" s="67"/>
      <c r="U83" s="67"/>
      <c r="V83" s="162"/>
      <c r="W83" s="647">
        <f>データ一覧!F236</f>
        <v>4042</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データ一覧!F439</f>
        <v>23635954</v>
      </c>
      <c r="AS83" s="719"/>
      <c r="AT83" s="719"/>
      <c r="AU83" s="719"/>
      <c r="AV83" s="720"/>
      <c r="AW83" s="718">
        <f>データ一覧!F453</f>
        <v>24122843</v>
      </c>
      <c r="AX83" s="719"/>
      <c r="AY83" s="719"/>
      <c r="AZ83" s="719"/>
      <c r="BA83" s="720"/>
      <c r="BB83" s="1534" t="s">
        <v>596</v>
      </c>
      <c r="BC83" s="919"/>
      <c r="BD83" s="919"/>
      <c r="BE83" s="920"/>
      <c r="BF83" s="718">
        <f>データ一覧!F467</f>
        <v>463582</v>
      </c>
      <c r="BG83" s="719"/>
      <c r="BH83" s="719"/>
      <c r="BI83" s="719"/>
      <c r="BJ83" s="720"/>
      <c r="BK83" s="718">
        <f>データ一覧!F481</f>
        <v>2942328</v>
      </c>
      <c r="BL83" s="623"/>
      <c r="BM83" s="623"/>
      <c r="BN83" s="623"/>
      <c r="BO83" s="910"/>
      <c r="BP83" s="779"/>
      <c r="BQ83" s="780"/>
      <c r="BR83" s="780"/>
      <c r="BS83" s="780"/>
      <c r="BT83" s="780"/>
      <c r="BU83" s="780"/>
      <c r="BV83" s="780"/>
      <c r="BW83" s="780"/>
      <c r="BX83" s="780"/>
      <c r="BY83" s="780"/>
      <c r="BZ83" s="780"/>
      <c r="CA83" s="780"/>
      <c r="CB83" s="780"/>
      <c r="CC83" s="780"/>
      <c r="CD83" s="780"/>
      <c r="CE83" s="780"/>
      <c r="CF83" s="780"/>
      <c r="CG83" s="780"/>
      <c r="CH83" s="780"/>
      <c r="CI83" s="780"/>
      <c r="CJ83" s="780"/>
      <c r="CK83" s="780"/>
      <c r="CL83" s="780"/>
      <c r="CM83" s="780"/>
      <c r="CN83" s="780"/>
      <c r="CO83" s="780"/>
      <c r="CP83" s="780"/>
      <c r="CQ83" s="780"/>
      <c r="CR83" s="780"/>
      <c r="CS83" s="780"/>
      <c r="CT83" s="780"/>
      <c r="CU83" s="780"/>
      <c r="CV83" s="780"/>
      <c r="CW83" s="780"/>
      <c r="CX83" s="780"/>
      <c r="CY83" s="784"/>
    </row>
    <row r="84" spans="1:103"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データ一覧!F221</f>
        <v>431</v>
      </c>
      <c r="P84" s="623"/>
      <c r="Q84" s="624"/>
      <c r="R84" s="150" t="s">
        <v>1099</v>
      </c>
      <c r="S84" s="67"/>
      <c r="T84" s="67"/>
      <c r="U84" s="67"/>
      <c r="V84" s="162"/>
      <c r="W84" s="647">
        <f>データ一覧!F237</f>
        <v>1968</v>
      </c>
      <c r="X84" s="648"/>
      <c r="Y84" s="1109"/>
      <c r="Z84" s="67"/>
      <c r="AA84" s="1672">
        <f>データ一覧!F316</f>
        <v>316600</v>
      </c>
      <c r="AB84" s="1672"/>
      <c r="AC84" s="259" t="s">
        <v>1100</v>
      </c>
      <c r="AD84" s="1673">
        <f>データ一覧!F317</f>
        <v>3668</v>
      </c>
      <c r="AE84" s="1674"/>
      <c r="AF84" s="259" t="s">
        <v>1100</v>
      </c>
      <c r="AG84" s="1673">
        <f>データ一覧!F318</f>
        <v>2261</v>
      </c>
      <c r="AH84" s="1674"/>
      <c r="AI84" s="259" t="s">
        <v>1100</v>
      </c>
      <c r="AJ84" s="150"/>
      <c r="AK84" s="742">
        <f>データ一覧!F319</f>
        <v>318007</v>
      </c>
      <c r="AL84" s="742"/>
      <c r="AM84" s="1675" t="s">
        <v>1100</v>
      </c>
      <c r="AN84" s="1622" t="s">
        <v>581</v>
      </c>
      <c r="AO84" s="964"/>
      <c r="AP84" s="964"/>
      <c r="AQ84" s="965"/>
      <c r="AR84" s="718">
        <f>データ一覧!F440</f>
        <v>35364000</v>
      </c>
      <c r="AS84" s="719"/>
      <c r="AT84" s="719"/>
      <c r="AU84" s="719"/>
      <c r="AV84" s="720"/>
      <c r="AW84" s="718">
        <f>データ一覧!F454</f>
        <v>30015082</v>
      </c>
      <c r="AX84" s="719"/>
      <c r="AY84" s="719"/>
      <c r="AZ84" s="719"/>
      <c r="BA84" s="720"/>
      <c r="BB84" s="1534" t="s">
        <v>597</v>
      </c>
      <c r="BC84" s="919"/>
      <c r="BD84" s="919"/>
      <c r="BE84" s="920"/>
      <c r="BF84" s="718">
        <f>データ一覧!F468</f>
        <v>38534301</v>
      </c>
      <c r="BG84" s="719"/>
      <c r="BH84" s="719"/>
      <c r="BI84" s="719"/>
      <c r="BJ84" s="720"/>
      <c r="BK84" s="718">
        <f>データ一覧!F482</f>
        <v>38135097</v>
      </c>
      <c r="BL84" s="623"/>
      <c r="BM84" s="623"/>
      <c r="BN84" s="623"/>
      <c r="BO84" s="910"/>
      <c r="BP84" s="148"/>
      <c r="BQ84" s="68"/>
      <c r="BR84" s="68"/>
      <c r="BS84" s="68"/>
      <c r="BT84" s="68"/>
      <c r="BU84" s="68"/>
      <c r="BV84" s="68"/>
      <c r="BW84" s="68"/>
      <c r="BX84" s="68"/>
      <c r="BY84" s="68"/>
      <c r="BZ84" s="68"/>
      <c r="CA84" s="259"/>
      <c r="CB84" s="1488"/>
      <c r="CC84" s="68"/>
      <c r="CD84" s="68"/>
      <c r="CE84" s="68"/>
      <c r="CF84" s="68"/>
      <c r="CG84" s="68"/>
      <c r="CH84" s="1676"/>
      <c r="CI84" s="1677"/>
      <c r="CJ84" s="68"/>
      <c r="CK84" s="68"/>
      <c r="CL84" s="68"/>
      <c r="CM84" s="68"/>
      <c r="CN84" s="1676"/>
      <c r="CO84" s="1677"/>
      <c r="CP84" s="1677"/>
      <c r="CQ84" s="1677"/>
      <c r="CR84" s="68"/>
      <c r="CS84" s="68"/>
      <c r="CT84" s="1676"/>
      <c r="CU84" s="68"/>
      <c r="CV84" s="68"/>
      <c r="CW84" s="68"/>
      <c r="CX84" s="68"/>
      <c r="CY84" s="1675"/>
    </row>
    <row r="85" spans="1:103" ht="15.75" customHeight="1" x14ac:dyDescent="0.15">
      <c r="A85" s="1645" t="s">
        <v>1101</v>
      </c>
      <c r="B85" s="483"/>
      <c r="C85" s="150"/>
      <c r="D85" s="67"/>
      <c r="E85" s="590"/>
      <c r="F85" s="314"/>
      <c r="G85" s="648"/>
      <c r="H85" s="648"/>
      <c r="I85" s="649"/>
      <c r="J85" s="1668" t="s">
        <v>1102</v>
      </c>
      <c r="K85" s="1669"/>
      <c r="L85" s="1669"/>
      <c r="M85" s="1669"/>
      <c r="N85" s="1670"/>
      <c r="O85" s="1650">
        <f>データ一覧!F222</f>
        <v>417</v>
      </c>
      <c r="P85" s="623"/>
      <c r="Q85" s="624"/>
      <c r="R85" s="150" t="s">
        <v>1103</v>
      </c>
      <c r="S85" s="67"/>
      <c r="T85" s="67"/>
      <c r="U85" s="67"/>
      <c r="V85" s="162"/>
      <c r="W85" s="647">
        <f>データ一覧!F238</f>
        <v>1473</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データ一覧!F441</f>
        <v>26528253</v>
      </c>
      <c r="AS85" s="719"/>
      <c r="AT85" s="719"/>
      <c r="AU85" s="719"/>
      <c r="AV85" s="720"/>
      <c r="AW85" s="718">
        <f>データ一覧!F455</f>
        <v>53268588</v>
      </c>
      <c r="AX85" s="719"/>
      <c r="AY85" s="719"/>
      <c r="AZ85" s="719"/>
      <c r="BA85" s="720"/>
      <c r="BB85" s="1534" t="s">
        <v>598</v>
      </c>
      <c r="BC85" s="919"/>
      <c r="BD85" s="919"/>
      <c r="BE85" s="920"/>
      <c r="BF85" s="718">
        <f>データ一覧!F469</f>
        <v>1837380</v>
      </c>
      <c r="BG85" s="719"/>
      <c r="BH85" s="719"/>
      <c r="BI85" s="719"/>
      <c r="BJ85" s="720"/>
      <c r="BK85" s="718">
        <f>データ一覧!F483</f>
        <v>1762</v>
      </c>
      <c r="BL85" s="623"/>
      <c r="BM85" s="623"/>
      <c r="BN85" s="623"/>
      <c r="BO85" s="910"/>
      <c r="BP85" s="1681"/>
      <c r="BQ85" s="744" t="s">
        <v>1105</v>
      </c>
      <c r="BR85" s="744"/>
      <c r="BS85" s="744"/>
      <c r="BT85" s="744"/>
      <c r="BU85" s="744"/>
      <c r="BV85" s="744"/>
      <c r="BW85" s="744"/>
      <c r="BX85" s="744"/>
      <c r="BY85" s="744"/>
      <c r="BZ85" s="744"/>
      <c r="CA85" s="164"/>
      <c r="CB85" s="156"/>
      <c r="CC85" s="744" t="s">
        <v>1106</v>
      </c>
      <c r="CD85" s="744"/>
      <c r="CE85" s="744"/>
      <c r="CF85" s="744"/>
      <c r="CG85" s="153"/>
      <c r="CH85" s="671" t="s">
        <v>1107</v>
      </c>
      <c r="CI85" s="732"/>
      <c r="CJ85" s="732"/>
      <c r="CK85" s="732"/>
      <c r="CL85" s="732"/>
      <c r="CM85" s="733"/>
      <c r="CN85" s="150"/>
      <c r="CO85" s="744" t="s">
        <v>1108</v>
      </c>
      <c r="CP85" s="744"/>
      <c r="CQ85" s="744"/>
      <c r="CR85" s="744"/>
      <c r="CS85" s="67"/>
      <c r="CT85" s="156"/>
      <c r="CU85" s="744" t="s">
        <v>1109</v>
      </c>
      <c r="CV85" s="744"/>
      <c r="CW85" s="744"/>
      <c r="CX85" s="744"/>
      <c r="CY85" s="1591"/>
    </row>
    <row r="86" spans="1:103" ht="15.75" customHeight="1" x14ac:dyDescent="0.15">
      <c r="A86" s="1645" t="s">
        <v>1093</v>
      </c>
      <c r="B86" s="1682"/>
      <c r="C86" s="171"/>
      <c r="D86" s="172"/>
      <c r="E86" s="172"/>
      <c r="F86" s="173"/>
      <c r="G86" s="648"/>
      <c r="H86" s="648"/>
      <c r="I86" s="649"/>
      <c r="J86" s="1668" t="s">
        <v>1110</v>
      </c>
      <c r="K86" s="1669"/>
      <c r="L86" s="1669"/>
      <c r="M86" s="1669"/>
      <c r="N86" s="1670"/>
      <c r="O86" s="1650">
        <f>データ一覧!F223</f>
        <v>674</v>
      </c>
      <c r="P86" s="623"/>
      <c r="Q86" s="624"/>
      <c r="R86" s="1683" t="s">
        <v>1111</v>
      </c>
      <c r="S86" s="1684"/>
      <c r="T86" s="1684"/>
      <c r="U86" s="1684"/>
      <c r="V86" s="1685"/>
      <c r="W86" s="647">
        <f>データ一覧!F239</f>
        <v>22242</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148"/>
      <c r="BQ86" s="632" t="s">
        <v>1112</v>
      </c>
      <c r="BR86" s="632"/>
      <c r="BS86" s="632"/>
      <c r="BT86" s="632"/>
      <c r="BU86" s="632"/>
      <c r="BV86" s="632"/>
      <c r="BW86" s="632"/>
      <c r="BX86" s="632"/>
      <c r="BY86" s="632"/>
      <c r="BZ86" s="632"/>
      <c r="CA86" s="162"/>
      <c r="CB86" s="247"/>
      <c r="CC86" s="782">
        <v>116</v>
      </c>
      <c r="CD86" s="782"/>
      <c r="CE86" s="782"/>
      <c r="CF86" s="782"/>
      <c r="CG86" s="1686"/>
      <c r="CH86" s="1687"/>
      <c r="CI86" s="813">
        <v>0</v>
      </c>
      <c r="CJ86" s="782"/>
      <c r="CK86" s="782"/>
      <c r="CL86" s="782"/>
      <c r="CM86" s="1686"/>
      <c r="CN86" s="1687"/>
      <c r="CO86" s="813">
        <v>255</v>
      </c>
      <c r="CP86" s="813"/>
      <c r="CQ86" s="813"/>
      <c r="CR86" s="813"/>
      <c r="CS86" s="1688"/>
      <c r="CT86" s="247"/>
      <c r="CU86" s="782">
        <v>284</v>
      </c>
      <c r="CV86" s="782"/>
      <c r="CW86" s="782"/>
      <c r="CX86" s="782"/>
      <c r="CY86" s="1689"/>
    </row>
    <row r="87" spans="1:103"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148"/>
      <c r="BQ87" s="632" t="s">
        <v>1118</v>
      </c>
      <c r="BR87" s="632"/>
      <c r="BS87" s="632"/>
      <c r="BT87" s="632"/>
      <c r="BU87" s="632"/>
      <c r="BV87" s="632"/>
      <c r="BW87" s="632"/>
      <c r="BX87" s="632"/>
      <c r="BY87" s="632"/>
      <c r="BZ87" s="632"/>
      <c r="CA87" s="162"/>
      <c r="CB87" s="247"/>
      <c r="CC87" s="781">
        <v>2</v>
      </c>
      <c r="CD87" s="781"/>
      <c r="CE87" s="781"/>
      <c r="CF87" s="781"/>
      <c r="CG87" s="1698"/>
      <c r="CH87" s="247"/>
      <c r="CI87" s="966">
        <v>0</v>
      </c>
      <c r="CJ87" s="781"/>
      <c r="CK87" s="781"/>
      <c r="CL87" s="781"/>
      <c r="CM87" s="1698"/>
      <c r="CN87" s="247"/>
      <c r="CO87" s="966">
        <v>0</v>
      </c>
      <c r="CP87" s="966"/>
      <c r="CQ87" s="966"/>
      <c r="CR87" s="966"/>
      <c r="CS87" s="246"/>
      <c r="CT87" s="247"/>
      <c r="CU87" s="781">
        <v>4</v>
      </c>
      <c r="CV87" s="781"/>
      <c r="CW87" s="781"/>
      <c r="CX87" s="781"/>
      <c r="CY87" s="1689"/>
    </row>
    <row r="88" spans="1:103"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148"/>
      <c r="BQ88" s="632" t="s">
        <v>1121</v>
      </c>
      <c r="BR88" s="632"/>
      <c r="BS88" s="632"/>
      <c r="BT88" s="632"/>
      <c r="BU88" s="632"/>
      <c r="BV88" s="632"/>
      <c r="BW88" s="632"/>
      <c r="BX88" s="632"/>
      <c r="BY88" s="632"/>
      <c r="BZ88" s="632"/>
      <c r="CA88" s="162"/>
      <c r="CB88" s="247"/>
      <c r="CC88" s="781">
        <v>6</v>
      </c>
      <c r="CD88" s="781"/>
      <c r="CE88" s="781"/>
      <c r="CF88" s="781"/>
      <c r="CG88" s="1698"/>
      <c r="CH88" s="247"/>
      <c r="CI88" s="781">
        <v>12</v>
      </c>
      <c r="CJ88" s="781"/>
      <c r="CK88" s="781"/>
      <c r="CL88" s="781"/>
      <c r="CM88" s="1698"/>
      <c r="CN88" s="247"/>
      <c r="CO88" s="966">
        <v>2</v>
      </c>
      <c r="CP88" s="966"/>
      <c r="CQ88" s="966"/>
      <c r="CR88" s="966"/>
      <c r="CS88" s="246"/>
      <c r="CT88" s="247"/>
      <c r="CU88" s="781">
        <v>76</v>
      </c>
      <c r="CV88" s="781"/>
      <c r="CW88" s="781"/>
      <c r="CX88" s="781"/>
      <c r="CY88" s="1689"/>
    </row>
    <row r="89" spans="1:103"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704"/>
      <c r="Z89" s="174" t="s">
        <v>1124</v>
      </c>
      <c r="AA89" s="175"/>
      <c r="AB89" s="175"/>
      <c r="AC89" s="699" t="s">
        <v>1125</v>
      </c>
      <c r="AD89" s="688"/>
      <c r="AE89" s="1705" t="str">
        <f>データ一覧!$A$323</f>
        <v>7.9.1</v>
      </c>
      <c r="AF89" s="1706"/>
      <c r="AG89" s="793" t="s">
        <v>1126</v>
      </c>
      <c r="AH89" s="697"/>
      <c r="AI89" s="794"/>
      <c r="AJ89" s="790" t="s">
        <v>1127</v>
      </c>
      <c r="AK89" s="791"/>
      <c r="AL89" s="791"/>
      <c r="AM89" s="792"/>
      <c r="AN89" s="174"/>
      <c r="AO89" s="175"/>
      <c r="AP89" s="175"/>
      <c r="AQ89" s="176"/>
      <c r="AR89" s="790" t="s">
        <v>1128</v>
      </c>
      <c r="AS89" s="821"/>
      <c r="AT89" s="821"/>
      <c r="AU89" s="821"/>
      <c r="AV89" s="821"/>
      <c r="AW89" s="822"/>
      <c r="AX89" s="177"/>
      <c r="AY89" s="795" t="s">
        <v>1129</v>
      </c>
      <c r="AZ89" s="795"/>
      <c r="BA89" s="795"/>
      <c r="BB89" s="795"/>
      <c r="BC89" s="178"/>
      <c r="BD89" s="179"/>
      <c r="BE89" s="175"/>
      <c r="BF89" s="176"/>
      <c r="BG89" s="175"/>
      <c r="BH89" s="175"/>
      <c r="BI89" s="180"/>
      <c r="BJ89" s="801" t="s">
        <v>1130</v>
      </c>
      <c r="BK89" s="802"/>
      <c r="BL89" s="802"/>
      <c r="BM89" s="802"/>
      <c r="BN89" s="802"/>
      <c r="BO89" s="803"/>
      <c r="BP89" s="148"/>
      <c r="BQ89" s="741" t="s">
        <v>1131</v>
      </c>
      <c r="BR89" s="741"/>
      <c r="BS89" s="741"/>
      <c r="BT89" s="741"/>
      <c r="BU89" s="741"/>
      <c r="BV89" s="741"/>
      <c r="BW89" s="741"/>
      <c r="BX89" s="741"/>
      <c r="BY89" s="741"/>
      <c r="BZ89" s="741"/>
      <c r="CA89" s="162"/>
      <c r="CB89" s="247"/>
      <c r="CC89" s="781">
        <v>61</v>
      </c>
      <c r="CD89" s="781"/>
      <c r="CE89" s="781"/>
      <c r="CF89" s="781"/>
      <c r="CG89" s="1698"/>
      <c r="CH89" s="247"/>
      <c r="CI89" s="966">
        <v>0</v>
      </c>
      <c r="CJ89" s="781"/>
      <c r="CK89" s="781"/>
      <c r="CL89" s="781"/>
      <c r="CM89" s="1698"/>
      <c r="CN89" s="247"/>
      <c r="CO89" s="966">
        <v>3</v>
      </c>
      <c r="CP89" s="966"/>
      <c r="CQ89" s="966"/>
      <c r="CR89" s="966"/>
      <c r="CS89" s="246"/>
      <c r="CT89" s="247"/>
      <c r="CU89" s="781">
        <v>68</v>
      </c>
      <c r="CV89" s="781"/>
      <c r="CW89" s="781"/>
      <c r="CX89" s="781"/>
      <c r="CY89" s="1689"/>
    </row>
    <row r="90" spans="1:103"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645"/>
      <c r="AI90" s="672"/>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148"/>
      <c r="BQ90" s="632" t="s">
        <v>1148</v>
      </c>
      <c r="BR90" s="632"/>
      <c r="BS90" s="632"/>
      <c r="BT90" s="632"/>
      <c r="BU90" s="632"/>
      <c r="BV90" s="632"/>
      <c r="BW90" s="632"/>
      <c r="BX90" s="632"/>
      <c r="BY90" s="632"/>
      <c r="BZ90" s="632"/>
      <c r="CA90" s="162"/>
      <c r="CB90" s="247"/>
      <c r="CC90" s="966">
        <v>0</v>
      </c>
      <c r="CD90" s="781"/>
      <c r="CE90" s="781"/>
      <c r="CF90" s="781"/>
      <c r="CG90" s="1698"/>
      <c r="CH90" s="247"/>
      <c r="CI90" s="781">
        <v>1</v>
      </c>
      <c r="CJ90" s="781"/>
      <c r="CK90" s="781"/>
      <c r="CL90" s="781"/>
      <c r="CM90" s="1698"/>
      <c r="CN90" s="247"/>
      <c r="CO90" s="966">
        <v>0</v>
      </c>
      <c r="CP90" s="966"/>
      <c r="CQ90" s="966"/>
      <c r="CR90" s="966"/>
      <c r="CS90" s="246"/>
      <c r="CT90" s="247"/>
      <c r="CU90" s="966">
        <v>0</v>
      </c>
      <c r="CV90" s="781"/>
      <c r="CW90" s="781"/>
      <c r="CX90" s="781"/>
      <c r="CY90" s="1689"/>
    </row>
    <row r="91" spans="1:103" ht="15.75" customHeight="1" x14ac:dyDescent="0.15">
      <c r="A91" s="1645" t="s">
        <v>1149</v>
      </c>
      <c r="B91" s="1682"/>
      <c r="C91" s="729" t="s">
        <v>735</v>
      </c>
      <c r="D91" s="730"/>
      <c r="E91" s="730"/>
      <c r="F91" s="731"/>
      <c r="G91" s="1707">
        <f>データ一覧!F230</f>
        <v>783</v>
      </c>
      <c r="H91" s="1708"/>
      <c r="I91" s="1709"/>
      <c r="J91" s="729" t="s">
        <v>735</v>
      </c>
      <c r="K91" s="730"/>
      <c r="L91" s="730"/>
      <c r="M91" s="730"/>
      <c r="N91" s="731"/>
      <c r="O91" s="1707">
        <f>データ一覧!F224</f>
        <v>67.900000000000006</v>
      </c>
      <c r="P91" s="1708"/>
      <c r="Q91" s="1709"/>
      <c r="R91" s="729" t="s">
        <v>735</v>
      </c>
      <c r="S91" s="730"/>
      <c r="T91" s="730"/>
      <c r="U91" s="730"/>
      <c r="V91" s="731"/>
      <c r="W91" s="1707">
        <f>データ一覧!F227</f>
        <v>67.400000000000006</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データ一覧!F484</f>
        <v>2</v>
      </c>
      <c r="AT91" s="797"/>
      <c r="AU91" s="798">
        <f>データ一覧!F485</f>
        <v>1401596</v>
      </c>
      <c r="AV91" s="799"/>
      <c r="AW91" s="800"/>
      <c r="AX91" s="153"/>
      <c r="AY91" s="805">
        <f>データ一覧!F486</f>
        <v>182</v>
      </c>
      <c r="AZ91" s="806"/>
      <c r="BA91" s="804">
        <f>データ一覧!F487</f>
        <v>24</v>
      </c>
      <c r="BB91" s="805"/>
      <c r="BC91" s="806"/>
      <c r="BD91" s="804">
        <f>データ一覧!F488</f>
        <v>950</v>
      </c>
      <c r="BE91" s="805"/>
      <c r="BF91" s="806"/>
      <c r="BG91" s="804">
        <f>データ一覧!F489</f>
        <v>96</v>
      </c>
      <c r="BH91" s="805"/>
      <c r="BI91" s="823"/>
      <c r="BJ91" s="844">
        <f>データ一覧!F490</f>
        <v>9223</v>
      </c>
      <c r="BK91" s="845"/>
      <c r="BL91" s="846"/>
      <c r="BM91" s="786">
        <f>データ一覧!F491</f>
        <v>227532</v>
      </c>
      <c r="BN91" s="787"/>
      <c r="BO91" s="788"/>
      <c r="BP91" s="148" t="s">
        <v>775</v>
      </c>
      <c r="BQ91" s="1481" t="s">
        <v>1152</v>
      </c>
      <c r="BR91" s="1481"/>
      <c r="BS91" s="1481"/>
      <c r="BT91" s="1481"/>
      <c r="BU91" s="1481"/>
      <c r="BV91" s="1481"/>
      <c r="BW91" s="1481"/>
      <c r="BX91" s="1481"/>
      <c r="BY91" s="1481"/>
      <c r="BZ91" s="1481"/>
      <c r="CA91" s="162"/>
      <c r="CB91" s="247"/>
      <c r="CC91" s="966">
        <v>0</v>
      </c>
      <c r="CD91" s="781"/>
      <c r="CE91" s="781"/>
      <c r="CF91" s="781"/>
      <c r="CG91" s="1698"/>
      <c r="CH91" s="247"/>
      <c r="CI91" s="781">
        <v>3</v>
      </c>
      <c r="CJ91" s="781"/>
      <c r="CK91" s="781"/>
      <c r="CL91" s="781"/>
      <c r="CM91" s="1698"/>
      <c r="CN91" s="247"/>
      <c r="CO91" s="966">
        <v>0</v>
      </c>
      <c r="CP91" s="966"/>
      <c r="CQ91" s="966"/>
      <c r="CR91" s="966"/>
      <c r="CS91" s="246"/>
      <c r="CT91" s="247"/>
      <c r="CU91" s="966">
        <v>0</v>
      </c>
      <c r="CV91" s="781"/>
      <c r="CW91" s="781"/>
      <c r="CX91" s="781"/>
      <c r="CY91" s="1689"/>
    </row>
    <row r="92" spans="1:103" ht="15.75" customHeight="1" x14ac:dyDescent="0.15">
      <c r="A92" s="1690" t="s">
        <v>1153</v>
      </c>
      <c r="B92" s="483"/>
      <c r="C92" s="1518" t="s">
        <v>394</v>
      </c>
      <c r="D92" s="621"/>
      <c r="E92" s="621"/>
      <c r="F92" s="622"/>
      <c r="G92" s="1650">
        <f>データ一覧!F231</f>
        <v>489</v>
      </c>
      <c r="H92" s="1711"/>
      <c r="I92" s="1712"/>
      <c r="J92" s="1518" t="s">
        <v>394</v>
      </c>
      <c r="K92" s="621"/>
      <c r="L92" s="621"/>
      <c r="M92" s="621"/>
      <c r="N92" s="622"/>
      <c r="O92" s="1650">
        <f>データ一覧!F225</f>
        <v>67.099999999999994</v>
      </c>
      <c r="P92" s="1711"/>
      <c r="Q92" s="1712"/>
      <c r="R92" s="1518" t="s">
        <v>394</v>
      </c>
      <c r="S92" s="621"/>
      <c r="T92" s="621"/>
      <c r="U92" s="621"/>
      <c r="V92" s="622"/>
      <c r="W92" s="1650">
        <f>データ一覧!F228</f>
        <v>66.7</v>
      </c>
      <c r="X92" s="1711"/>
      <c r="Y92" s="1713"/>
      <c r="Z92" s="67"/>
      <c r="AA92" s="742">
        <f>データ一覧!F320</f>
        <v>286</v>
      </c>
      <c r="AB92" s="808"/>
      <c r="AC92" s="656">
        <f>データ一覧!F323</f>
        <v>298790</v>
      </c>
      <c r="AD92" s="808"/>
      <c r="AE92" s="656">
        <f>データ一覧!F324</f>
        <v>317842</v>
      </c>
      <c r="AF92" s="743"/>
      <c r="AG92" s="809" t="str">
        <f>データ一覧!F322</f>
        <v>-</v>
      </c>
      <c r="AH92" s="810"/>
      <c r="AI92" s="811"/>
      <c r="AJ92" s="838">
        <f>データ一覧!F325</f>
        <v>7794</v>
      </c>
      <c r="AK92" s="658"/>
      <c r="AL92" s="838">
        <f>データ一覧!F326</f>
        <v>4340</v>
      </c>
      <c r="AM92" s="839"/>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1" t="s">
        <v>1158</v>
      </c>
      <c r="BH92" s="166"/>
      <c r="BI92" s="165"/>
      <c r="BJ92" s="841" t="s">
        <v>1159</v>
      </c>
      <c r="BK92" s="842"/>
      <c r="BL92" s="842"/>
      <c r="BM92" s="842"/>
      <c r="BN92" s="842"/>
      <c r="BO92" s="843"/>
      <c r="BP92" s="148"/>
      <c r="BQ92" s="1481" t="s">
        <v>1160</v>
      </c>
      <c r="BR92" s="1481"/>
      <c r="BS92" s="1481"/>
      <c r="BT92" s="1481"/>
      <c r="BU92" s="1481"/>
      <c r="BV92" s="1481"/>
      <c r="BW92" s="1481"/>
      <c r="BX92" s="1481"/>
      <c r="BY92" s="1481"/>
      <c r="BZ92" s="1481"/>
      <c r="CA92" s="162"/>
      <c r="CB92" s="247"/>
      <c r="CC92" s="966">
        <v>0</v>
      </c>
      <c r="CD92" s="781"/>
      <c r="CE92" s="781"/>
      <c r="CF92" s="781"/>
      <c r="CG92" s="246"/>
      <c r="CH92" s="247"/>
      <c r="CI92" s="781">
        <v>3</v>
      </c>
      <c r="CJ92" s="781"/>
      <c r="CK92" s="781"/>
      <c r="CL92" s="781"/>
      <c r="CM92" s="246"/>
      <c r="CN92" s="247"/>
      <c r="CO92" s="966">
        <v>0</v>
      </c>
      <c r="CP92" s="781"/>
      <c r="CQ92" s="781"/>
      <c r="CR92" s="781"/>
      <c r="CS92" s="246"/>
      <c r="CT92" s="1714"/>
      <c r="CU92" s="966">
        <v>0</v>
      </c>
      <c r="CV92" s="781"/>
      <c r="CW92" s="781"/>
      <c r="CX92" s="781"/>
      <c r="CY92" s="1689"/>
    </row>
    <row r="93" spans="1:103" s="3" customFormat="1" ht="15.75" customHeight="1" thickBot="1" x14ac:dyDescent="0.2">
      <c r="A93" s="593"/>
      <c r="B93" s="1715"/>
      <c r="C93" s="1716" t="s">
        <v>395</v>
      </c>
      <c r="D93" s="1717"/>
      <c r="E93" s="1717"/>
      <c r="F93" s="1718"/>
      <c r="G93" s="1719">
        <f>データ一覧!F232</f>
        <v>294</v>
      </c>
      <c r="H93" s="1720"/>
      <c r="I93" s="1721"/>
      <c r="J93" s="1716" t="s">
        <v>395</v>
      </c>
      <c r="K93" s="1717"/>
      <c r="L93" s="1717"/>
      <c r="M93" s="1717"/>
      <c r="N93" s="1718"/>
      <c r="O93" s="1719">
        <f>データ一覧!F226</f>
        <v>69.7</v>
      </c>
      <c r="P93" s="1720"/>
      <c r="Q93" s="1721"/>
      <c r="R93" s="1716" t="s">
        <v>395</v>
      </c>
      <c r="S93" s="1717"/>
      <c r="T93" s="1717"/>
      <c r="U93" s="1717"/>
      <c r="V93" s="1718"/>
      <c r="W93" s="1719">
        <f>データ一覧!F229</f>
        <v>69</v>
      </c>
      <c r="X93" s="1720"/>
      <c r="Y93" s="1722"/>
      <c r="Z93" s="190"/>
      <c r="AA93" s="191"/>
      <c r="AB93" s="191"/>
      <c r="AC93" s="192"/>
      <c r="AD93" s="193"/>
      <c r="AE93" s="191"/>
      <c r="AF93" s="191"/>
      <c r="AG93" s="194"/>
      <c r="AH93" s="191"/>
      <c r="AI93" s="193"/>
      <c r="AJ93" s="191"/>
      <c r="AK93" s="191"/>
      <c r="AL93" s="192"/>
      <c r="AM93" s="195"/>
      <c r="AN93" s="824" t="s">
        <v>1161</v>
      </c>
      <c r="AO93" s="825"/>
      <c r="AP93" s="825"/>
      <c r="AQ93" s="826"/>
      <c r="AR93" s="827">
        <f>データ一覧!F492</f>
        <v>1664</v>
      </c>
      <c r="AS93" s="828"/>
      <c r="AT93" s="829"/>
      <c r="AU93" s="834">
        <f>データ一覧!F493</f>
        <v>35</v>
      </c>
      <c r="AV93" s="835"/>
      <c r="AW93" s="836"/>
      <c r="AX93" s="830">
        <f>データ一覧!F494</f>
        <v>1801</v>
      </c>
      <c r="AY93" s="831"/>
      <c r="AZ93" s="831"/>
      <c r="BA93" s="832">
        <f>データ一覧!F495</f>
        <v>45</v>
      </c>
      <c r="BB93" s="815"/>
      <c r="BC93" s="815"/>
      <c r="BD93" s="815"/>
      <c r="BE93" s="815"/>
      <c r="BF93" s="833"/>
      <c r="BG93" s="196" t="s">
        <v>1162</v>
      </c>
      <c r="BH93" s="88"/>
      <c r="BI93" s="197"/>
      <c r="BJ93" s="814">
        <f>データ一覧!F496</f>
        <v>174495</v>
      </c>
      <c r="BK93" s="815"/>
      <c r="BL93" s="815"/>
      <c r="BM93" s="815"/>
      <c r="BN93" s="815"/>
      <c r="BO93" s="816"/>
      <c r="BP93" s="190"/>
      <c r="BQ93" s="1723" t="s">
        <v>1163</v>
      </c>
      <c r="BR93" s="1723"/>
      <c r="BS93" s="1723"/>
      <c r="BT93" s="1723"/>
      <c r="BU93" s="1723"/>
      <c r="BV93" s="1723"/>
      <c r="BW93" s="1723"/>
      <c r="BX93" s="1723"/>
      <c r="BY93" s="1723"/>
      <c r="BZ93" s="1723"/>
      <c r="CA93" s="1724"/>
      <c r="CB93" s="1725"/>
      <c r="CC93" s="1011">
        <v>0</v>
      </c>
      <c r="CD93" s="1726"/>
      <c r="CE93" s="1726"/>
      <c r="CF93" s="1726"/>
      <c r="CG93" s="1727"/>
      <c r="CH93" s="1725"/>
      <c r="CI93" s="1011">
        <v>0</v>
      </c>
      <c r="CJ93" s="1726"/>
      <c r="CK93" s="1726"/>
      <c r="CL93" s="1726"/>
      <c r="CM93" s="1727"/>
      <c r="CN93" s="1725"/>
      <c r="CO93" s="1011">
        <v>0</v>
      </c>
      <c r="CP93" s="1726"/>
      <c r="CQ93" s="1726"/>
      <c r="CR93" s="1726"/>
      <c r="CS93" s="1727"/>
      <c r="CT93" s="1725"/>
      <c r="CU93" s="1011">
        <v>0</v>
      </c>
      <c r="CV93" s="1726"/>
      <c r="CW93" s="1726"/>
      <c r="CX93" s="1726"/>
      <c r="CY93" s="1727"/>
    </row>
  </sheetData>
  <mergeCells count="1151">
    <mergeCell ref="C90:F90"/>
    <mergeCell ref="J90:N90"/>
    <mergeCell ref="R90:V90"/>
    <mergeCell ref="C91:F91"/>
    <mergeCell ref="J91:N91"/>
    <mergeCell ref="R91:V91"/>
    <mergeCell ref="C92:F92"/>
    <mergeCell ref="J92:N92"/>
    <mergeCell ref="R92:V92"/>
    <mergeCell ref="C93:F93"/>
    <mergeCell ref="J93:N93"/>
    <mergeCell ref="R93:V93"/>
    <mergeCell ref="R80:V80"/>
    <mergeCell ref="O93:Q93"/>
    <mergeCell ref="W85:Y85"/>
    <mergeCell ref="W86:Y86"/>
    <mergeCell ref="O86:Q86"/>
    <mergeCell ref="R81:V81"/>
    <mergeCell ref="G82:I82"/>
    <mergeCell ref="J82:N82"/>
    <mergeCell ref="O82:Q82"/>
    <mergeCell ref="G83:I83"/>
    <mergeCell ref="J83:N83"/>
    <mergeCell ref="O83:Q83"/>
    <mergeCell ref="G84:I84"/>
    <mergeCell ref="J84:N84"/>
    <mergeCell ref="O84:Q84"/>
    <mergeCell ref="G85:I85"/>
    <mergeCell ref="J85:N85"/>
    <mergeCell ref="O85:Q85"/>
    <mergeCell ref="G86:I86"/>
    <mergeCell ref="J86:N86"/>
    <mergeCell ref="C87:I89"/>
    <mergeCell ref="J87:Y88"/>
    <mergeCell ref="J89:Q89"/>
    <mergeCell ref="R89:Y89"/>
    <mergeCell ref="C77:I77"/>
    <mergeCell ref="J77:Q77"/>
    <mergeCell ref="R77:Y77"/>
    <mergeCell ref="C78:F79"/>
    <mergeCell ref="G78:I79"/>
    <mergeCell ref="J78:N79"/>
    <mergeCell ref="O78:Q79"/>
    <mergeCell ref="R78:V79"/>
    <mergeCell ref="W78:Y79"/>
    <mergeCell ref="C80:F80"/>
    <mergeCell ref="G80:I80"/>
    <mergeCell ref="J80:N80"/>
    <mergeCell ref="O80:Q80"/>
    <mergeCell ref="W80:Y80"/>
    <mergeCell ref="G81:I81"/>
    <mergeCell ref="J81:N81"/>
    <mergeCell ref="O81:Q81"/>
    <mergeCell ref="W81:Y81"/>
    <mergeCell ref="R86:V86"/>
    <mergeCell ref="L36:N36"/>
    <mergeCell ref="E42:G42"/>
    <mergeCell ref="H42:J42"/>
    <mergeCell ref="K42:M42"/>
    <mergeCell ref="Q42:S42"/>
    <mergeCell ref="N42:P42"/>
    <mergeCell ref="T43:V43"/>
    <mergeCell ref="CP41:CR41"/>
    <mergeCell ref="CT43:CW43"/>
    <mergeCell ref="CO46:CX46"/>
    <mergeCell ref="CR47:CU47"/>
    <mergeCell ref="AK37:AL37"/>
    <mergeCell ref="CH39:CN39"/>
    <mergeCell ref="AO42:AU42"/>
    <mergeCell ref="AO38:AU38"/>
    <mergeCell ref="CP42:CR42"/>
    <mergeCell ref="CP37:CR37"/>
    <mergeCell ref="AG46:AJ46"/>
    <mergeCell ref="AG47:AJ47"/>
    <mergeCell ref="F37:H37"/>
    <mergeCell ref="CV47:CY47"/>
    <mergeCell ref="BP37:BV37"/>
    <mergeCell ref="AK42:AL42"/>
    <mergeCell ref="CB43:CE43"/>
    <mergeCell ref="CD44:CY45"/>
    <mergeCell ref="BX43:BZ43"/>
    <mergeCell ref="CP43:CR43"/>
    <mergeCell ref="CB41:CE42"/>
    <mergeCell ref="BZ46:CE46"/>
    <mergeCell ref="BP43:BV43"/>
    <mergeCell ref="H43:J43"/>
    <mergeCell ref="W93:Y93"/>
    <mergeCell ref="H69:J69"/>
    <mergeCell ref="K69:M69"/>
    <mergeCell ref="N69:P69"/>
    <mergeCell ref="Q69:S69"/>
    <mergeCell ref="T44:V44"/>
    <mergeCell ref="W92:Y92"/>
    <mergeCell ref="Q57:S57"/>
    <mergeCell ref="W84:Y84"/>
    <mergeCell ref="W83:Y83"/>
    <mergeCell ref="A73:G73"/>
    <mergeCell ref="T71:V71"/>
    <mergeCell ref="Q71:S71"/>
    <mergeCell ref="T69:V69"/>
    <mergeCell ref="Q64:S64"/>
    <mergeCell ref="W90:Y90"/>
    <mergeCell ref="H72:J72"/>
    <mergeCell ref="H73:J73"/>
    <mergeCell ref="A71:G71"/>
    <mergeCell ref="W56:Y56"/>
    <mergeCell ref="Q74:S74"/>
    <mergeCell ref="K74:M74"/>
    <mergeCell ref="N74:P74"/>
    <mergeCell ref="H62:J62"/>
    <mergeCell ref="K68:M68"/>
    <mergeCell ref="K66:M66"/>
    <mergeCell ref="A65:G65"/>
    <mergeCell ref="A64:G64"/>
    <mergeCell ref="K64:M64"/>
    <mergeCell ref="W57:Y57"/>
    <mergeCell ref="K72:M72"/>
    <mergeCell ref="T72:V72"/>
    <mergeCell ref="AN80:AQ80"/>
    <mergeCell ref="BB80:BE80"/>
    <mergeCell ref="AR80:AV80"/>
    <mergeCell ref="BF79:BJ79"/>
    <mergeCell ref="BF77:BJ77"/>
    <mergeCell ref="BF78:BJ78"/>
    <mergeCell ref="BB79:BE79"/>
    <mergeCell ref="BB78:BE78"/>
    <mergeCell ref="W74:Y74"/>
    <mergeCell ref="AD77:AE77"/>
    <mergeCell ref="AD74:AE74"/>
    <mergeCell ref="AD75:AE75"/>
    <mergeCell ref="Z75:AC75"/>
    <mergeCell ref="A75:Y76"/>
    <mergeCell ref="T74:V74"/>
    <mergeCell ref="Z77:AC77"/>
    <mergeCell ref="AZ55:BC55"/>
    <mergeCell ref="AJ77:AL77"/>
    <mergeCell ref="AG76:AH76"/>
    <mergeCell ref="AG77:AH77"/>
    <mergeCell ref="AN77:AQ77"/>
    <mergeCell ref="Z76:AC76"/>
    <mergeCell ref="Z74:AC74"/>
    <mergeCell ref="H74:J74"/>
    <mergeCell ref="A74:G74"/>
    <mergeCell ref="AN72:AQ72"/>
    <mergeCell ref="AG69:AH69"/>
    <mergeCell ref="BB74:BE74"/>
    <mergeCell ref="AW78:BA78"/>
    <mergeCell ref="K73:M73"/>
    <mergeCell ref="AR72:AV72"/>
    <mergeCell ref="AW68:BA68"/>
    <mergeCell ref="AJ71:AL71"/>
    <mergeCell ref="AJ69:AL69"/>
    <mergeCell ref="BD56:BF56"/>
    <mergeCell ref="AN55:AQ55"/>
    <mergeCell ref="AR55:AU55"/>
    <mergeCell ref="AR56:AT56"/>
    <mergeCell ref="AN56:AQ56"/>
    <mergeCell ref="T65:V65"/>
    <mergeCell ref="T66:V66"/>
    <mergeCell ref="W64:Y64"/>
    <mergeCell ref="CR33:CU33"/>
    <mergeCell ref="BP34:CD35"/>
    <mergeCell ref="W34:Y34"/>
    <mergeCell ref="CC36:CF36"/>
    <mergeCell ref="CI36:CM36"/>
    <mergeCell ref="CH37:CN37"/>
    <mergeCell ref="S33:T33"/>
    <mergeCell ref="AO39:AU39"/>
    <mergeCell ref="AY49:BB49"/>
    <mergeCell ref="AU50:AX50"/>
    <mergeCell ref="AN50:AT50"/>
    <mergeCell ref="W35:Y35"/>
    <mergeCell ref="CT39:CW39"/>
    <mergeCell ref="CT38:CW38"/>
    <mergeCell ref="BI43:BM43"/>
    <mergeCell ref="BB44:BE44"/>
    <mergeCell ref="BB43:BE43"/>
    <mergeCell ref="T64:V64"/>
    <mergeCell ref="CV49:CY49"/>
    <mergeCell ref="CJ51:CM51"/>
    <mergeCell ref="CC49:CE49"/>
    <mergeCell ref="BD55:BG55"/>
    <mergeCell ref="AD73:AE73"/>
    <mergeCell ref="AG73:AH73"/>
    <mergeCell ref="CD33:CG33"/>
    <mergeCell ref="CE34:CR35"/>
    <mergeCell ref="BF76:BJ76"/>
    <mergeCell ref="AG17:AH17"/>
    <mergeCell ref="AK17:AL17"/>
    <mergeCell ref="AG18:AI18"/>
    <mergeCell ref="AK18:AM18"/>
    <mergeCell ref="AF19:AI19"/>
    <mergeCell ref="AV51:AX51"/>
    <mergeCell ref="AV55:AY55"/>
    <mergeCell ref="CR50:CU50"/>
    <mergeCell ref="CD25:CG25"/>
    <mergeCell ref="BX40:BZ40"/>
    <mergeCell ref="CP39:CR39"/>
    <mergeCell ref="BX39:BZ39"/>
    <mergeCell ref="CB39:CE39"/>
    <mergeCell ref="CP38:CR38"/>
    <mergeCell ref="BX38:BZ38"/>
    <mergeCell ref="CH38:CN38"/>
    <mergeCell ref="BC50:BF50"/>
    <mergeCell ref="BH51:BJ51"/>
    <mergeCell ref="CN20:CQ20"/>
    <mergeCell ref="CR20:CU20"/>
    <mergeCell ref="AG72:AH72"/>
    <mergeCell ref="BA59:BC59"/>
    <mergeCell ref="CT42:CW42"/>
    <mergeCell ref="AD42:AE42"/>
    <mergeCell ref="AD70:AE70"/>
    <mergeCell ref="AD76:AE76"/>
    <mergeCell ref="BP44:CC45"/>
    <mergeCell ref="H59:J59"/>
    <mergeCell ref="CU36:CX36"/>
    <mergeCell ref="CT37:CW37"/>
    <mergeCell ref="CN18:CQ18"/>
    <mergeCell ref="BV18:BY18"/>
    <mergeCell ref="CE18:CF18"/>
    <mergeCell ref="CD20:CG20"/>
    <mergeCell ref="CI18:CL18"/>
    <mergeCell ref="BZ20:CC20"/>
    <mergeCell ref="BZ30:CC30"/>
    <mergeCell ref="BQ29:BU29"/>
    <mergeCell ref="CV33:CY33"/>
    <mergeCell ref="CN48:CQ48"/>
    <mergeCell ref="CR48:CU48"/>
    <mergeCell ref="CB38:CE38"/>
    <mergeCell ref="BX37:BZ37"/>
    <mergeCell ref="BZ21:CC21"/>
    <mergeCell ref="BQ25:BU25"/>
    <mergeCell ref="CV27:CY27"/>
    <mergeCell ref="BQ27:BU27"/>
    <mergeCell ref="CV32:CY32"/>
    <mergeCell ref="N59:P59"/>
    <mergeCell ref="Q59:S59"/>
    <mergeCell ref="W59:Y59"/>
    <mergeCell ref="T57:V57"/>
    <mergeCell ref="F35:H35"/>
    <mergeCell ref="L35:N35"/>
    <mergeCell ref="S35:T35"/>
    <mergeCell ref="U35:V35"/>
    <mergeCell ref="W44:Y44"/>
    <mergeCell ref="Q43:S43"/>
    <mergeCell ref="CV20:CY20"/>
    <mergeCell ref="BV20:BY20"/>
    <mergeCell ref="CN32:CQ32"/>
    <mergeCell ref="CV30:CY30"/>
    <mergeCell ref="CR31:CU31"/>
    <mergeCell ref="CN29:CQ29"/>
    <mergeCell ref="CW18:CX18"/>
    <mergeCell ref="CV28:CY28"/>
    <mergeCell ref="CN28:CQ28"/>
    <mergeCell ref="CV29:CY29"/>
    <mergeCell ref="AG22:AI22"/>
    <mergeCell ref="AJ28:AK28"/>
    <mergeCell ref="AF26:AG27"/>
    <mergeCell ref="AH26:AI27"/>
    <mergeCell ref="AD26:AE27"/>
    <mergeCell ref="BI31:BM31"/>
    <mergeCell ref="BV32:BY32"/>
    <mergeCell ref="CI29:CM29"/>
    <mergeCell ref="BQ32:BU32"/>
    <mergeCell ref="CI31:CM31"/>
    <mergeCell ref="CD30:CG30"/>
    <mergeCell ref="CI30:CM30"/>
    <mergeCell ref="CD27:CG27"/>
    <mergeCell ref="BI25:BM25"/>
    <mergeCell ref="AX30:AZ30"/>
    <mergeCell ref="BB30:BE30"/>
    <mergeCell ref="BB29:BE29"/>
    <mergeCell ref="AX28:AZ28"/>
    <mergeCell ref="BB28:BE28"/>
    <mergeCell ref="BI22:BM22"/>
    <mergeCell ref="BI23:BM23"/>
    <mergeCell ref="BQ23:BU23"/>
    <mergeCell ref="AO25:AU25"/>
    <mergeCell ref="CE15:CR16"/>
    <mergeCell ref="CT40:CW40"/>
    <mergeCell ref="CR24:CU24"/>
    <mergeCell ref="BQ24:BU24"/>
    <mergeCell ref="O36:Q36"/>
    <mergeCell ref="BI33:BM33"/>
    <mergeCell ref="BB21:BE21"/>
    <mergeCell ref="AX23:AZ23"/>
    <mergeCell ref="BI28:BM28"/>
    <mergeCell ref="AO24:AU24"/>
    <mergeCell ref="AO27:AU27"/>
    <mergeCell ref="AO23:AU23"/>
    <mergeCell ref="BB27:BE27"/>
    <mergeCell ref="BI27:BM27"/>
    <mergeCell ref="AX27:AZ27"/>
    <mergeCell ref="BZ22:CC22"/>
    <mergeCell ref="AB27:AC27"/>
    <mergeCell ref="BZ33:CC33"/>
    <mergeCell ref="BW17:CR17"/>
    <mergeCell ref="CP36:CR36"/>
    <mergeCell ref="CB37:CE37"/>
    <mergeCell ref="BV30:BY30"/>
    <mergeCell ref="BZ23:CC23"/>
    <mergeCell ref="BV21:BY21"/>
    <mergeCell ref="CB40:CE40"/>
    <mergeCell ref="CP40:CR40"/>
    <mergeCell ref="Z28:AA28"/>
    <mergeCell ref="BB26:BE26"/>
    <mergeCell ref="BV26:BY26"/>
    <mergeCell ref="W30:Y30"/>
    <mergeCell ref="BI30:BM30"/>
    <mergeCell ref="BZ29:CC29"/>
    <mergeCell ref="AX24:AZ24"/>
    <mergeCell ref="BB23:BE23"/>
    <mergeCell ref="AX22:AZ22"/>
    <mergeCell ref="A6:J6"/>
    <mergeCell ref="A7:J9"/>
    <mergeCell ref="D20:F20"/>
    <mergeCell ref="H23:I23"/>
    <mergeCell ref="A28:E28"/>
    <mergeCell ref="F28:H28"/>
    <mergeCell ref="A15:Y16"/>
    <mergeCell ref="W27:Y27"/>
    <mergeCell ref="W28:Y28"/>
    <mergeCell ref="L21:N21"/>
    <mergeCell ref="L31:N31"/>
    <mergeCell ref="AF28:AG28"/>
    <mergeCell ref="AJ26:AK27"/>
    <mergeCell ref="AD23:AF23"/>
    <mergeCell ref="AD24:AF24"/>
    <mergeCell ref="AL28:AM28"/>
    <mergeCell ref="AL26:AM27"/>
    <mergeCell ref="AF25:AG25"/>
    <mergeCell ref="A25:Y26"/>
    <mergeCell ref="U31:V31"/>
    <mergeCell ref="F31:H31"/>
    <mergeCell ref="Z20:AC20"/>
    <mergeCell ref="L24:N24"/>
    <mergeCell ref="Z22:AC22"/>
    <mergeCell ref="O31:Q31"/>
    <mergeCell ref="AJ25:AK25"/>
    <mergeCell ref="AJ19:AM19"/>
    <mergeCell ref="W31:Y31"/>
    <mergeCell ref="AO21:AU21"/>
    <mergeCell ref="BB24:BE24"/>
    <mergeCell ref="AX21:AZ21"/>
    <mergeCell ref="AD16:AE16"/>
    <mergeCell ref="AG16:AH16"/>
    <mergeCell ref="Z19:AB19"/>
    <mergeCell ref="Z24:AC24"/>
    <mergeCell ref="AD22:AF22"/>
    <mergeCell ref="BB18:BF18"/>
    <mergeCell ref="BQ18:BT18"/>
    <mergeCell ref="AO20:AU20"/>
    <mergeCell ref="Q21:S21"/>
    <mergeCell ref="V21:X21"/>
    <mergeCell ref="BH18:BN18"/>
    <mergeCell ref="BB20:BE20"/>
    <mergeCell ref="AW18:BA18"/>
    <mergeCell ref="AX20:AZ20"/>
    <mergeCell ref="AG21:AI21"/>
    <mergeCell ref="AO18:AU18"/>
    <mergeCell ref="BI20:BM20"/>
    <mergeCell ref="AG24:AI24"/>
    <mergeCell ref="Z23:AC23"/>
    <mergeCell ref="Z21:AC21"/>
    <mergeCell ref="BB22:BE22"/>
    <mergeCell ref="BI21:BM21"/>
    <mergeCell ref="AJ23:AM23"/>
    <mergeCell ref="AJ21:AM21"/>
    <mergeCell ref="BP15:CD16"/>
    <mergeCell ref="Q24:S24"/>
    <mergeCell ref="AJ16:AL16"/>
    <mergeCell ref="AJ20:AM20"/>
    <mergeCell ref="AC19:AE19"/>
    <mergeCell ref="AJ22:AM22"/>
    <mergeCell ref="BI26:BM26"/>
    <mergeCell ref="AX26:AZ26"/>
    <mergeCell ref="BZ24:CC24"/>
    <mergeCell ref="BV22:BY22"/>
    <mergeCell ref="BV25:BY25"/>
    <mergeCell ref="BV24:BY24"/>
    <mergeCell ref="BZ26:CC26"/>
    <mergeCell ref="BZ25:CC25"/>
    <mergeCell ref="BZ28:CC28"/>
    <mergeCell ref="BQ28:BU28"/>
    <mergeCell ref="CD32:CG32"/>
    <mergeCell ref="BB42:BE42"/>
    <mergeCell ref="AX44:AZ44"/>
    <mergeCell ref="BB32:BE32"/>
    <mergeCell ref="BB31:BE31"/>
    <mergeCell ref="BB33:BE33"/>
    <mergeCell ref="AX32:AZ32"/>
    <mergeCell ref="AX31:AZ31"/>
    <mergeCell ref="BZ31:CC31"/>
    <mergeCell ref="BZ32:CC32"/>
    <mergeCell ref="BQ31:BU31"/>
    <mergeCell ref="BV31:BY31"/>
    <mergeCell ref="CD31:CG31"/>
    <mergeCell ref="BV27:BY27"/>
    <mergeCell ref="BI44:BM44"/>
    <mergeCell ref="AX42:AZ42"/>
    <mergeCell ref="AX43:AZ43"/>
    <mergeCell ref="BX36:BZ36"/>
    <mergeCell ref="BB25:BE25"/>
    <mergeCell ref="BI34:BM34"/>
    <mergeCell ref="BI35:BM35"/>
    <mergeCell ref="BI37:BM37"/>
    <mergeCell ref="BZ27:CC27"/>
    <mergeCell ref="CI28:CM28"/>
    <mergeCell ref="CN33:CQ33"/>
    <mergeCell ref="BV29:BY29"/>
    <mergeCell ref="BQ33:BU33"/>
    <mergeCell ref="BV33:BY33"/>
    <mergeCell ref="BI29:BM29"/>
    <mergeCell ref="I30:K30"/>
    <mergeCell ref="L30:N30"/>
    <mergeCell ref="U30:V30"/>
    <mergeCell ref="AO33:AU33"/>
    <mergeCell ref="AO30:AU30"/>
    <mergeCell ref="AO31:AU31"/>
    <mergeCell ref="I33:K33"/>
    <mergeCell ref="S32:T32"/>
    <mergeCell ref="U33:V33"/>
    <mergeCell ref="AX33:AZ33"/>
    <mergeCell ref="AD28:AE28"/>
    <mergeCell ref="BV28:BY28"/>
    <mergeCell ref="I31:K31"/>
    <mergeCell ref="O32:Q32"/>
    <mergeCell ref="U32:V32"/>
    <mergeCell ref="L33:N33"/>
    <mergeCell ref="O30:Q30"/>
    <mergeCell ref="AO28:AU28"/>
    <mergeCell ref="AB28:AC28"/>
    <mergeCell ref="AH28:AI28"/>
    <mergeCell ref="Z27:AA27"/>
    <mergeCell ref="CN30:CQ30"/>
    <mergeCell ref="CN31:CQ31"/>
    <mergeCell ref="BZ48:CB48"/>
    <mergeCell ref="CJ48:CM48"/>
    <mergeCell ref="CH43:CN43"/>
    <mergeCell ref="BX41:BZ42"/>
    <mergeCell ref="CV31:CY31"/>
    <mergeCell ref="CD29:CG29"/>
    <mergeCell ref="BI32:BM32"/>
    <mergeCell ref="CR32:CU32"/>
    <mergeCell ref="CR29:CU29"/>
    <mergeCell ref="CR30:CU30"/>
    <mergeCell ref="CD28:CG28"/>
    <mergeCell ref="CR28:CU28"/>
    <mergeCell ref="CV48:CY48"/>
    <mergeCell ref="CT41:CW41"/>
    <mergeCell ref="CH41:CN41"/>
    <mergeCell ref="BQ48:BX48"/>
    <mergeCell ref="CC48:CE48"/>
    <mergeCell ref="CF48:CI48"/>
    <mergeCell ref="CH40:CN40"/>
    <mergeCell ref="CN49:CQ49"/>
    <mergeCell ref="AX29:AZ29"/>
    <mergeCell ref="F32:H32"/>
    <mergeCell ref="I32:K32"/>
    <mergeCell ref="AO32:AU32"/>
    <mergeCell ref="S31:T31"/>
    <mergeCell ref="AO29:AU29"/>
    <mergeCell ref="F30:H30"/>
    <mergeCell ref="S34:T34"/>
    <mergeCell ref="W33:Y33"/>
    <mergeCell ref="W32:Y32"/>
    <mergeCell ref="U34:V34"/>
    <mergeCell ref="BK49:BN49"/>
    <mergeCell ref="BI41:BM41"/>
    <mergeCell ref="BI42:BM42"/>
    <mergeCell ref="BI39:BM39"/>
    <mergeCell ref="AK47:AL47"/>
    <mergeCell ref="K48:M48"/>
    <mergeCell ref="N48:P48"/>
    <mergeCell ref="W48:Y48"/>
    <mergeCell ref="AG45:AJ45"/>
    <mergeCell ref="AX40:AZ40"/>
    <mergeCell ref="AK36:AL36"/>
    <mergeCell ref="W49:Y49"/>
    <mergeCell ref="N49:P49"/>
    <mergeCell ref="AD37:AE37"/>
    <mergeCell ref="Z47:AC47"/>
    <mergeCell ref="W36:Y36"/>
    <mergeCell ref="BB38:BE38"/>
    <mergeCell ref="AX36:AZ36"/>
    <mergeCell ref="AK46:AL46"/>
    <mergeCell ref="F33:H33"/>
    <mergeCell ref="CR49:CU49"/>
    <mergeCell ref="CR51:CU51"/>
    <mergeCell ref="BZ53:CB53"/>
    <mergeCell ref="CC53:CE53"/>
    <mergeCell ref="CF53:CI53"/>
    <mergeCell ref="CJ53:CM53"/>
    <mergeCell ref="CN53:CQ53"/>
    <mergeCell ref="CN51:CQ51"/>
    <mergeCell ref="CJ50:CM50"/>
    <mergeCell ref="CN50:CQ50"/>
    <mergeCell ref="CF51:CI51"/>
    <mergeCell ref="CC50:CE50"/>
    <mergeCell ref="CC51:CE51"/>
    <mergeCell ref="CV51:CY51"/>
    <mergeCell ref="F34:H34"/>
    <mergeCell ref="I34:K34"/>
    <mergeCell ref="L34:N34"/>
    <mergeCell ref="O34:Q34"/>
    <mergeCell ref="BQ36:BU36"/>
    <mergeCell ref="CJ49:CM49"/>
    <mergeCell ref="BP39:BV39"/>
    <mergeCell ref="BP41:BV42"/>
    <mergeCell ref="BR47:BW47"/>
    <mergeCell ref="BP40:BV40"/>
    <mergeCell ref="BQ49:BX49"/>
    <mergeCell ref="CF49:CI49"/>
    <mergeCell ref="BZ49:CB49"/>
    <mergeCell ref="CH42:CN42"/>
    <mergeCell ref="CG46:CL46"/>
    <mergeCell ref="BQ53:BX53"/>
    <mergeCell ref="CV52:CY52"/>
    <mergeCell ref="CR52:CU52"/>
    <mergeCell ref="CV50:CY50"/>
    <mergeCell ref="CR57:CU57"/>
    <mergeCell ref="CV53:CY53"/>
    <mergeCell ref="CV54:CY54"/>
    <mergeCell ref="CR56:CU56"/>
    <mergeCell ref="CV57:CY57"/>
    <mergeCell ref="CR54:CU54"/>
    <mergeCell ref="CR53:CU53"/>
    <mergeCell ref="CV55:CY55"/>
    <mergeCell ref="CR55:CU55"/>
    <mergeCell ref="CV56:CY56"/>
    <mergeCell ref="BZ54:CB54"/>
    <mergeCell ref="CC54:CE54"/>
    <mergeCell ref="CF54:CI54"/>
    <mergeCell ref="CJ54:CM54"/>
    <mergeCell ref="CN54:CQ54"/>
    <mergeCell ref="CN52:CQ52"/>
    <mergeCell ref="BZ52:CB52"/>
    <mergeCell ref="CC52:CE52"/>
    <mergeCell ref="CF52:CI52"/>
    <mergeCell ref="BZ50:CB50"/>
    <mergeCell ref="CF50:CI50"/>
    <mergeCell ref="CN55:CQ55"/>
    <mergeCell ref="CC55:CE55"/>
    <mergeCell ref="CF55:CI55"/>
    <mergeCell ref="CF56:CI56"/>
    <mergeCell ref="CJ56:CM56"/>
    <mergeCell ref="CN56:CQ56"/>
    <mergeCell ref="BZ56:CB56"/>
    <mergeCell ref="CJ57:CM57"/>
    <mergeCell ref="CJ52:CM52"/>
    <mergeCell ref="CN57:CQ57"/>
    <mergeCell ref="CQ64:CS64"/>
    <mergeCell ref="CV64:CX64"/>
    <mergeCell ref="CJ63:CL63"/>
    <mergeCell ref="CV63:CX63"/>
    <mergeCell ref="CP63:CR63"/>
    <mergeCell ref="AN59:AQ59"/>
    <mergeCell ref="BQ62:BT62"/>
    <mergeCell ref="CC62:CF62"/>
    <mergeCell ref="BX63:BZ63"/>
    <mergeCell ref="BH60:BK60"/>
    <mergeCell ref="BQ63:BT63"/>
    <mergeCell ref="CD63:CF63"/>
    <mergeCell ref="AN62:AQ62"/>
    <mergeCell ref="AW57:BB57"/>
    <mergeCell ref="BQ56:BX56"/>
    <mergeCell ref="BH56:BK56"/>
    <mergeCell ref="BP58:CY59"/>
    <mergeCell ref="BH62:BK62"/>
    <mergeCell ref="AR62:AV62"/>
    <mergeCell ref="AW62:BA62"/>
    <mergeCell ref="BB62:BE62"/>
    <mergeCell ref="AR60:BE60"/>
    <mergeCell ref="AR61:AV61"/>
    <mergeCell ref="AW61:BA61"/>
    <mergeCell ref="CN61:CS61"/>
    <mergeCell ref="BD58:BF58"/>
    <mergeCell ref="AZ56:BB56"/>
    <mergeCell ref="BM58:BO58"/>
    <mergeCell ref="BG59:BI59"/>
    <mergeCell ref="BW64:BY64"/>
    <mergeCell ref="BL56:BN56"/>
    <mergeCell ref="CF57:CI57"/>
    <mergeCell ref="BZ55:CB55"/>
    <mergeCell ref="BL62:BO62"/>
    <mergeCell ref="AR58:AU58"/>
    <mergeCell ref="BL61:BO61"/>
    <mergeCell ref="BH61:BK61"/>
    <mergeCell ref="BM59:BO59"/>
    <mergeCell ref="BD59:BF59"/>
    <mergeCell ref="CL64:CN64"/>
    <mergeCell ref="CG64:CI64"/>
    <mergeCell ref="CT61:CY61"/>
    <mergeCell ref="CH61:CM61"/>
    <mergeCell ref="CJ55:CM55"/>
    <mergeCell ref="CE68:CG68"/>
    <mergeCell ref="BF66:BL66"/>
    <mergeCell ref="CB69:CD69"/>
    <mergeCell ref="CH69:CJ69"/>
    <mergeCell ref="BB66:BE66"/>
    <mergeCell ref="CB68:CD68"/>
    <mergeCell ref="BP68:BT71"/>
    <mergeCell ref="BU71:BX71"/>
    <mergeCell ref="BU69:BX69"/>
    <mergeCell ref="CF71:CG71"/>
    <mergeCell ref="BF68:BJ68"/>
    <mergeCell ref="BB68:BE68"/>
    <mergeCell ref="BB71:BE71"/>
    <mergeCell ref="CN71:CP71"/>
    <mergeCell ref="BK71:BO71"/>
    <mergeCell ref="BK68:BO68"/>
    <mergeCell ref="CO67:CS67"/>
    <mergeCell ref="BY67:CM67"/>
    <mergeCell ref="CK68:CM68"/>
    <mergeCell ref="CN69:CP69"/>
    <mergeCell ref="AN93:AQ93"/>
    <mergeCell ref="AR93:AT93"/>
    <mergeCell ref="AX93:AZ93"/>
    <mergeCell ref="BA93:BF93"/>
    <mergeCell ref="AU93:AW93"/>
    <mergeCell ref="AN91:AQ91"/>
    <mergeCell ref="AJ92:AK92"/>
    <mergeCell ref="BQ91:BZ91"/>
    <mergeCell ref="AL92:AM92"/>
    <mergeCell ref="AN92:AQ92"/>
    <mergeCell ref="BJ92:BO92"/>
    <mergeCell ref="AA84:AB84"/>
    <mergeCell ref="AE89:AF89"/>
    <mergeCell ref="AR85:AV85"/>
    <mergeCell ref="AR92:AT92"/>
    <mergeCell ref="AU92:AW92"/>
    <mergeCell ref="BQ86:BZ86"/>
    <mergeCell ref="AK84:AL84"/>
    <mergeCell ref="BJ91:BL91"/>
    <mergeCell ref="BF84:BJ84"/>
    <mergeCell ref="BK85:BO85"/>
    <mergeCell ref="AR84:AV84"/>
    <mergeCell ref="AW84:BA84"/>
    <mergeCell ref="BA91:BC91"/>
    <mergeCell ref="AW85:BA85"/>
    <mergeCell ref="AY91:AZ91"/>
    <mergeCell ref="BB84:BE84"/>
    <mergeCell ref="AG90:AI90"/>
    <mergeCell ref="BK84:BO84"/>
    <mergeCell ref="BQ85:BZ85"/>
    <mergeCell ref="BQ93:BZ93"/>
    <mergeCell ref="CO91:CR91"/>
    <mergeCell ref="BQ90:BZ90"/>
    <mergeCell ref="BQ88:BZ88"/>
    <mergeCell ref="CO90:CR90"/>
    <mergeCell ref="CC89:CF89"/>
    <mergeCell ref="CO89:CR89"/>
    <mergeCell ref="CC91:CF91"/>
    <mergeCell ref="CC90:CF90"/>
    <mergeCell ref="CU89:CX89"/>
    <mergeCell ref="CO86:CR86"/>
    <mergeCell ref="CI88:CL88"/>
    <mergeCell ref="CO92:CR92"/>
    <mergeCell ref="AR66:AX66"/>
    <mergeCell ref="AW71:BA71"/>
    <mergeCell ref="CK69:CM69"/>
    <mergeCell ref="AW69:BA69"/>
    <mergeCell ref="BJ93:BO93"/>
    <mergeCell ref="CR74:CX74"/>
    <mergeCell ref="BZ75:CF75"/>
    <mergeCell ref="CJ75:CN75"/>
    <mergeCell ref="CS75:CW75"/>
    <mergeCell ref="BZ74:CF74"/>
    <mergeCell ref="BK75:BO75"/>
    <mergeCell ref="BK72:BO72"/>
    <mergeCell ref="BB77:BE77"/>
    <mergeCell ref="CT68:CY68"/>
    <mergeCell ref="CU92:CX92"/>
    <mergeCell ref="CI91:CL91"/>
    <mergeCell ref="CI90:CL90"/>
    <mergeCell ref="BQ87:BZ87"/>
    <mergeCell ref="AR89:AW89"/>
    <mergeCell ref="BG91:BI91"/>
    <mergeCell ref="W91:Y91"/>
    <mergeCell ref="BJ90:BL90"/>
    <mergeCell ref="AJ89:AM89"/>
    <mergeCell ref="AG89:AI89"/>
    <mergeCell ref="AY89:BB89"/>
    <mergeCell ref="AS91:AT91"/>
    <mergeCell ref="AU91:AW91"/>
    <mergeCell ref="AN90:AQ90"/>
    <mergeCell ref="AC89:AD89"/>
    <mergeCell ref="CI87:CL87"/>
    <mergeCell ref="BJ89:BO89"/>
    <mergeCell ref="BD91:BF91"/>
    <mergeCell ref="AX92:AZ92"/>
    <mergeCell ref="BQ92:BZ92"/>
    <mergeCell ref="AA92:AB92"/>
    <mergeCell ref="AC92:AD92"/>
    <mergeCell ref="AE92:AF92"/>
    <mergeCell ref="AG92:AI92"/>
    <mergeCell ref="BA92:BF92"/>
    <mergeCell ref="CC92:CF92"/>
    <mergeCell ref="CI92:CL92"/>
    <mergeCell ref="CU91:CX91"/>
    <mergeCell ref="CC87:CF87"/>
    <mergeCell ref="CI89:CL89"/>
    <mergeCell ref="CU90:CX90"/>
    <mergeCell ref="CU87:CX87"/>
    <mergeCell ref="BM91:BO91"/>
    <mergeCell ref="AD82:AF82"/>
    <mergeCell ref="Z81:AC82"/>
    <mergeCell ref="BF83:BJ83"/>
    <mergeCell ref="BB83:BE83"/>
    <mergeCell ref="BK83:BO83"/>
    <mergeCell ref="BB85:BE85"/>
    <mergeCell ref="AR81:AV81"/>
    <mergeCell ref="AW81:BA81"/>
    <mergeCell ref="AN84:AQ84"/>
    <mergeCell ref="AN85:AQ85"/>
    <mergeCell ref="AN83:AQ83"/>
    <mergeCell ref="CC85:CF85"/>
    <mergeCell ref="BF85:BJ85"/>
    <mergeCell ref="AD84:AE84"/>
    <mergeCell ref="AG84:AH84"/>
    <mergeCell ref="AJ81:AM82"/>
    <mergeCell ref="AN82:AQ82"/>
    <mergeCell ref="AG82:AI82"/>
    <mergeCell ref="BF82:BJ82"/>
    <mergeCell ref="AW82:BA82"/>
    <mergeCell ref="AR82:AV82"/>
    <mergeCell ref="BB82:BE82"/>
    <mergeCell ref="BK82:BO82"/>
    <mergeCell ref="AN81:AQ81"/>
    <mergeCell ref="BF81:BJ81"/>
    <mergeCell ref="BB81:BE81"/>
    <mergeCell ref="CK81:CM81"/>
    <mergeCell ref="CA81:CC81"/>
    <mergeCell ref="BK81:BO81"/>
    <mergeCell ref="CO87:CR87"/>
    <mergeCell ref="CC88:CF88"/>
    <mergeCell ref="CU88:CX88"/>
    <mergeCell ref="CO88:CR88"/>
    <mergeCell ref="CU86:CX86"/>
    <mergeCell ref="BQ89:BZ89"/>
    <mergeCell ref="CO85:CR85"/>
    <mergeCell ref="BQ81:BS81"/>
    <mergeCell ref="BV81:BX81"/>
    <mergeCell ref="BP82:CY83"/>
    <mergeCell ref="CW81:CY81"/>
    <mergeCell ref="CO81:CQ81"/>
    <mergeCell ref="AW83:BA83"/>
    <mergeCell ref="AR83:AV83"/>
    <mergeCell ref="CI86:CL86"/>
    <mergeCell ref="CC86:CF86"/>
    <mergeCell ref="CH85:CM85"/>
    <mergeCell ref="CU85:CX85"/>
    <mergeCell ref="CX80:CY80"/>
    <mergeCell ref="CE81:CI81"/>
    <mergeCell ref="CN78:CQ78"/>
    <mergeCell ref="BK78:BO78"/>
    <mergeCell ref="CJ77:CM77"/>
    <mergeCell ref="BK79:BO79"/>
    <mergeCell ref="CT80:CU80"/>
    <mergeCell ref="BK80:BO80"/>
    <mergeCell ref="CA77:CD77"/>
    <mergeCell ref="BF71:BJ71"/>
    <mergeCell ref="BF72:BJ72"/>
    <mergeCell ref="BF74:BJ74"/>
    <mergeCell ref="BF75:BJ75"/>
    <mergeCell ref="AW72:BA72"/>
    <mergeCell ref="BP79:BT79"/>
    <mergeCell ref="CS81:CU81"/>
    <mergeCell ref="CE79:CI79"/>
    <mergeCell ref="CV79:CY79"/>
    <mergeCell ref="CJ79:CM79"/>
    <mergeCell ref="AW80:BA80"/>
    <mergeCell ref="BB76:BE76"/>
    <mergeCell ref="CW71:CY71"/>
    <mergeCell ref="CK71:CM71"/>
    <mergeCell ref="CT71:CV71"/>
    <mergeCell ref="CQ71:CS71"/>
    <mergeCell ref="BP72:CD73"/>
    <mergeCell ref="BK73:BO73"/>
    <mergeCell ref="BQ75:BW75"/>
    <mergeCell ref="BK76:BO76"/>
    <mergeCell ref="CI74:CO74"/>
    <mergeCell ref="AW79:BA79"/>
    <mergeCell ref="BF80:BJ80"/>
    <mergeCell ref="CR79:CU79"/>
    <mergeCell ref="AN73:AQ73"/>
    <mergeCell ref="BB72:BE72"/>
    <mergeCell ref="BF73:BJ73"/>
    <mergeCell ref="BB73:BE73"/>
    <mergeCell ref="CN79:CQ79"/>
    <mergeCell ref="AJ72:AL72"/>
    <mergeCell ref="AD72:AE72"/>
    <mergeCell ref="AG70:AH70"/>
    <mergeCell ref="AG75:AH75"/>
    <mergeCell ref="AN75:AQ75"/>
    <mergeCell ref="AJ73:AL73"/>
    <mergeCell ref="AJ75:AL75"/>
    <mergeCell ref="AN74:AQ74"/>
    <mergeCell ref="AD71:AE71"/>
    <mergeCell ref="AG71:AH71"/>
    <mergeCell ref="AD69:AE69"/>
    <mergeCell ref="AJ70:AL70"/>
    <mergeCell ref="BZ79:CD79"/>
    <mergeCell ref="BU79:BY79"/>
    <mergeCell ref="AN79:AQ79"/>
    <mergeCell ref="AN78:AQ78"/>
    <mergeCell ref="AR79:AV79"/>
    <mergeCell ref="AJ76:AL76"/>
    <mergeCell ref="AR78:AV78"/>
    <mergeCell ref="AR77:AV77"/>
    <mergeCell ref="AW77:BA77"/>
    <mergeCell ref="AW76:BA76"/>
    <mergeCell ref="AR76:AV76"/>
    <mergeCell ref="CS77:CV77"/>
    <mergeCell ref="CE78:CI78"/>
    <mergeCell ref="BZ71:CA71"/>
    <mergeCell ref="AX25:AZ25"/>
    <mergeCell ref="AO26:AU26"/>
    <mergeCell ref="AO34:AU34"/>
    <mergeCell ref="AX41:AZ41"/>
    <mergeCell ref="AX34:AZ34"/>
    <mergeCell ref="AX35:AZ35"/>
    <mergeCell ref="AX37:AZ37"/>
    <mergeCell ref="AO40:AU40"/>
    <mergeCell ref="AX38:AZ38"/>
    <mergeCell ref="AO35:AU35"/>
    <mergeCell ref="AO41:AU41"/>
    <mergeCell ref="AK35:AL35"/>
    <mergeCell ref="BV23:BY23"/>
    <mergeCell ref="BB41:BE41"/>
    <mergeCell ref="Z15:Z16"/>
    <mergeCell ref="AA15:AC16"/>
    <mergeCell ref="AO37:AU37"/>
    <mergeCell ref="BI40:BM40"/>
    <mergeCell ref="BB39:BE39"/>
    <mergeCell ref="BP38:BV38"/>
    <mergeCell ref="BI38:BM38"/>
    <mergeCell ref="BB35:BE35"/>
    <mergeCell ref="AX39:AZ39"/>
    <mergeCell ref="AO36:AU36"/>
    <mergeCell ref="BB34:BE34"/>
    <mergeCell ref="BB36:BE36"/>
    <mergeCell ref="AD21:AF21"/>
    <mergeCell ref="AG23:AI23"/>
    <mergeCell ref="BI36:BM36"/>
    <mergeCell ref="BB37:BE37"/>
    <mergeCell ref="BB40:BE40"/>
    <mergeCell ref="AK41:AL41"/>
    <mergeCell ref="CJ78:CM78"/>
    <mergeCell ref="BK77:BO77"/>
    <mergeCell ref="S36:T36"/>
    <mergeCell ref="L32:N32"/>
    <mergeCell ref="CQ69:CS69"/>
    <mergeCell ref="BK74:BO74"/>
    <mergeCell ref="BK69:BO69"/>
    <mergeCell ref="BY69:CA69"/>
    <mergeCell ref="CW69:CY69"/>
    <mergeCell ref="CH71:CJ71"/>
    <mergeCell ref="AN70:BO70"/>
    <mergeCell ref="AR71:AV71"/>
    <mergeCell ref="CE69:CG69"/>
    <mergeCell ref="AN76:AQ76"/>
    <mergeCell ref="CU66:CY66"/>
    <mergeCell ref="BQ65:BT65"/>
    <mergeCell ref="CF66:CJ66"/>
    <mergeCell ref="CK66:CO66"/>
    <mergeCell ref="BQ66:BT66"/>
    <mergeCell ref="Q65:S65"/>
    <mergeCell ref="BV66:BZ66"/>
    <mergeCell ref="CP66:CT66"/>
    <mergeCell ref="CA66:CE66"/>
    <mergeCell ref="CB71:CD71"/>
    <mergeCell ref="CE72:CY73"/>
    <mergeCell ref="BB69:BE69"/>
    <mergeCell ref="BF69:BJ69"/>
    <mergeCell ref="BZ78:CD78"/>
    <mergeCell ref="BR77:BU77"/>
    <mergeCell ref="BB75:BE75"/>
    <mergeCell ref="AW75:BA75"/>
    <mergeCell ref="AF63:AH63"/>
    <mergeCell ref="AW73:BA73"/>
    <mergeCell ref="AG74:AH74"/>
    <mergeCell ref="AW74:BA74"/>
    <mergeCell ref="AR74:AV74"/>
    <mergeCell ref="AR75:AV75"/>
    <mergeCell ref="AR73:AV73"/>
    <mergeCell ref="AJ74:AL74"/>
    <mergeCell ref="AN71:AQ71"/>
    <mergeCell ref="AN68:AQ68"/>
    <mergeCell ref="Q49:S49"/>
    <mergeCell ref="T49:V49"/>
    <mergeCell ref="AD45:AE45"/>
    <mergeCell ref="AK43:AL43"/>
    <mergeCell ref="AG43:AJ43"/>
    <mergeCell ref="AO43:AU43"/>
    <mergeCell ref="Z46:AC46"/>
    <mergeCell ref="H44:J44"/>
    <mergeCell ref="K44:M44"/>
    <mergeCell ref="Q44:S44"/>
    <mergeCell ref="AO44:AU44"/>
    <mergeCell ref="AG67:AI67"/>
    <mergeCell ref="AJ67:AM67"/>
    <mergeCell ref="AW59:AY59"/>
    <mergeCell ref="AS59:AU59"/>
    <mergeCell ref="AV56:AX56"/>
    <mergeCell ref="H64:J64"/>
    <mergeCell ref="Z69:AC69"/>
    <mergeCell ref="Z71:AC71"/>
    <mergeCell ref="W67:Y67"/>
    <mergeCell ref="N70:P70"/>
    <mergeCell ref="Z72:AC72"/>
    <mergeCell ref="W72:Y72"/>
    <mergeCell ref="A60:G60"/>
    <mergeCell ref="A56:G56"/>
    <mergeCell ref="K59:M59"/>
    <mergeCell ref="K61:M61"/>
    <mergeCell ref="T48:V48"/>
    <mergeCell ref="H48:J48"/>
    <mergeCell ref="K49:M49"/>
    <mergeCell ref="H49:J49"/>
    <mergeCell ref="AD36:AE36"/>
    <mergeCell ref="E43:G43"/>
    <mergeCell ref="F36:H36"/>
    <mergeCell ref="I36:K36"/>
    <mergeCell ref="U36:V36"/>
    <mergeCell ref="V24:X24"/>
    <mergeCell ref="AD35:AE35"/>
    <mergeCell ref="I35:K35"/>
    <mergeCell ref="O33:Q33"/>
    <mergeCell ref="AD46:AE46"/>
    <mergeCell ref="AD47:AE47"/>
    <mergeCell ref="S30:T30"/>
    <mergeCell ref="N61:P61"/>
    <mergeCell ref="K43:M43"/>
    <mergeCell ref="N43:P43"/>
    <mergeCell ref="O35:Q35"/>
    <mergeCell ref="Q48:S48"/>
    <mergeCell ref="T45:Y45"/>
    <mergeCell ref="A51:K52"/>
    <mergeCell ref="L51:Y52"/>
    <mergeCell ref="A57:G57"/>
    <mergeCell ref="A59:G59"/>
    <mergeCell ref="A48:B48"/>
    <mergeCell ref="T56:V56"/>
    <mergeCell ref="A66:G66"/>
    <mergeCell ref="T67:V67"/>
    <mergeCell ref="W70:Y70"/>
    <mergeCell ref="N66:P66"/>
    <mergeCell ref="H63:J63"/>
    <mergeCell ref="H65:J65"/>
    <mergeCell ref="H66:J66"/>
    <mergeCell ref="N56:P56"/>
    <mergeCell ref="AH25:AI25"/>
    <mergeCell ref="Z26:AA26"/>
    <mergeCell ref="AB26:AC26"/>
    <mergeCell ref="AB25:AC25"/>
    <mergeCell ref="Z63:AD63"/>
    <mergeCell ref="W58:Y58"/>
    <mergeCell ref="E44:G44"/>
    <mergeCell ref="N44:P44"/>
    <mergeCell ref="AD25:AE25"/>
    <mergeCell ref="A49:B49"/>
    <mergeCell ref="A47:B47"/>
    <mergeCell ref="A45:B46"/>
    <mergeCell ref="A70:G70"/>
    <mergeCell ref="H70:J70"/>
    <mergeCell ref="A67:G67"/>
    <mergeCell ref="T70:V70"/>
    <mergeCell ref="Z70:AC70"/>
    <mergeCell ref="A58:G58"/>
    <mergeCell ref="H58:J58"/>
    <mergeCell ref="C42:D42"/>
    <mergeCell ref="AG41:AJ41"/>
    <mergeCell ref="I37:K37"/>
    <mergeCell ref="L37:N37"/>
    <mergeCell ref="H57:J57"/>
    <mergeCell ref="BQ50:BX50"/>
    <mergeCell ref="BG50:BJ50"/>
    <mergeCell ref="BE49:BH49"/>
    <mergeCell ref="AY51:BB51"/>
    <mergeCell ref="BQ52:BX52"/>
    <mergeCell ref="BL51:BO51"/>
    <mergeCell ref="BQ51:BX51"/>
    <mergeCell ref="BQ54:BX54"/>
    <mergeCell ref="BQ55:BX55"/>
    <mergeCell ref="Z45:AC45"/>
    <mergeCell ref="BH55:BO55"/>
    <mergeCell ref="BD51:BF51"/>
    <mergeCell ref="AY50:BB50"/>
    <mergeCell ref="Q72:S72"/>
    <mergeCell ref="Q73:S73"/>
    <mergeCell ref="A61:G61"/>
    <mergeCell ref="A69:G69"/>
    <mergeCell ref="N65:P65"/>
    <mergeCell ref="N72:P72"/>
    <mergeCell ref="W73:Y73"/>
    <mergeCell ref="Z73:AC73"/>
    <mergeCell ref="N73:P73"/>
    <mergeCell ref="Q62:S62"/>
    <mergeCell ref="Q63:S63"/>
    <mergeCell ref="N63:P63"/>
    <mergeCell ref="N71:P71"/>
    <mergeCell ref="W71:Y71"/>
    <mergeCell ref="K70:M70"/>
    <mergeCell ref="T73:V73"/>
    <mergeCell ref="T63:V63"/>
    <mergeCell ref="T68:V68"/>
    <mergeCell ref="W68:Y68"/>
    <mergeCell ref="CC57:CE57"/>
    <mergeCell ref="CC56:CE56"/>
    <mergeCell ref="BQ57:BX57"/>
    <mergeCell ref="AV58:AY58"/>
    <mergeCell ref="AZ58:BC58"/>
    <mergeCell ref="Q60:S60"/>
    <mergeCell ref="Q58:S58"/>
    <mergeCell ref="Q56:S56"/>
    <mergeCell ref="N62:P62"/>
    <mergeCell ref="AJ63:AL63"/>
    <mergeCell ref="Z57:AB57"/>
    <mergeCell ref="Q66:S66"/>
    <mergeCell ref="BZ57:CB57"/>
    <mergeCell ref="W66:Y66"/>
    <mergeCell ref="T62:V62"/>
    <mergeCell ref="W62:Y62"/>
    <mergeCell ref="N57:P57"/>
    <mergeCell ref="N58:P58"/>
    <mergeCell ref="W63:Y63"/>
    <mergeCell ref="W61:Y61"/>
    <mergeCell ref="BG58:BI58"/>
    <mergeCell ref="Q61:S61"/>
    <mergeCell ref="K57:M57"/>
    <mergeCell ref="AH51:AM53"/>
    <mergeCell ref="AD51:AG53"/>
    <mergeCell ref="Z51:AC53"/>
    <mergeCell ref="AD41:AE41"/>
    <mergeCell ref="T60:V60"/>
    <mergeCell ref="T59:V59"/>
    <mergeCell ref="T58:V58"/>
    <mergeCell ref="K60:M60"/>
    <mergeCell ref="AK57:AL57"/>
    <mergeCell ref="W42:Y42"/>
    <mergeCell ref="BB61:BE61"/>
    <mergeCell ref="AR69:AV69"/>
    <mergeCell ref="BJ58:BL58"/>
    <mergeCell ref="BJ59:BL59"/>
    <mergeCell ref="K56:M56"/>
    <mergeCell ref="T42:V42"/>
    <mergeCell ref="W69:Y69"/>
    <mergeCell ref="Q68:S68"/>
    <mergeCell ref="AD67:AF67"/>
    <mergeCell ref="N68:P68"/>
    <mergeCell ref="N64:P64"/>
    <mergeCell ref="Z58:AM59"/>
    <mergeCell ref="W60:Y60"/>
    <mergeCell ref="AN66:AQ66"/>
    <mergeCell ref="BZ51:CB51"/>
    <mergeCell ref="H68:J68"/>
    <mergeCell ref="K67:M67"/>
    <mergeCell ref="N67:P67"/>
    <mergeCell ref="Q67:S67"/>
    <mergeCell ref="K71:M71"/>
    <mergeCell ref="K58:M58"/>
    <mergeCell ref="CD26:CG26"/>
    <mergeCell ref="CV26:CY26"/>
    <mergeCell ref="CI24:CM24"/>
    <mergeCell ref="CI25:CM25"/>
    <mergeCell ref="CI26:CM26"/>
    <mergeCell ref="CD24:CG24"/>
    <mergeCell ref="O37:Q37"/>
    <mergeCell ref="S37:T37"/>
    <mergeCell ref="U37:V37"/>
    <mergeCell ref="W37:Y37"/>
    <mergeCell ref="Z54:AC55"/>
    <mergeCell ref="AD54:AG55"/>
    <mergeCell ref="AH54:AJ55"/>
    <mergeCell ref="AK54:AM55"/>
    <mergeCell ref="K62:M62"/>
    <mergeCell ref="AN67:BO67"/>
    <mergeCell ref="H60:J60"/>
    <mergeCell ref="T61:V61"/>
    <mergeCell ref="AD57:AF57"/>
    <mergeCell ref="AG42:AJ42"/>
    <mergeCell ref="AL25:AM25"/>
    <mergeCell ref="AJ24:AM24"/>
    <mergeCell ref="AK45:AL45"/>
    <mergeCell ref="W43:Y43"/>
    <mergeCell ref="AR68:AV68"/>
    <mergeCell ref="AO22:AU22"/>
    <mergeCell ref="BI24:BM24"/>
    <mergeCell ref="G93:I93"/>
    <mergeCell ref="O90:Q90"/>
    <mergeCell ref="O91:Q91"/>
    <mergeCell ref="O92:Q92"/>
    <mergeCell ref="G92:I92"/>
    <mergeCell ref="G90:I90"/>
    <mergeCell ref="G91:I91"/>
    <mergeCell ref="W82:Y82"/>
    <mergeCell ref="AH57:AI57"/>
    <mergeCell ref="K65:M65"/>
    <mergeCell ref="K63:M63"/>
    <mergeCell ref="H56:J56"/>
    <mergeCell ref="AN57:AQ57"/>
    <mergeCell ref="AN58:AQ58"/>
    <mergeCell ref="AN61:AQ61"/>
    <mergeCell ref="A72:G72"/>
    <mergeCell ref="H71:J71"/>
    <mergeCell ref="W65:Y65"/>
    <mergeCell ref="Q70:S70"/>
    <mergeCell ref="N60:P60"/>
    <mergeCell ref="H67:J67"/>
    <mergeCell ref="H61:J61"/>
    <mergeCell ref="A63:G63"/>
    <mergeCell ref="A62:G62"/>
    <mergeCell ref="A68:G68"/>
    <mergeCell ref="Z60:AE61"/>
    <mergeCell ref="AF60:AI61"/>
    <mergeCell ref="AJ60:AM61"/>
    <mergeCell ref="AN69:AQ69"/>
    <mergeCell ref="BK50:BO50"/>
    <mergeCell ref="CC93:CF93"/>
    <mergeCell ref="CI93:CL93"/>
    <mergeCell ref="CO93:CR93"/>
    <mergeCell ref="CU93:CX93"/>
    <mergeCell ref="Z18:AB18"/>
    <mergeCell ref="CD21:CG21"/>
    <mergeCell ref="CN21:CQ21"/>
    <mergeCell ref="CV21:CY21"/>
    <mergeCell ref="CR21:CU21"/>
    <mergeCell ref="CI21:CM21"/>
    <mergeCell ref="CI23:CM23"/>
    <mergeCell ref="CI22:CM22"/>
    <mergeCell ref="CR22:CU22"/>
    <mergeCell ref="CV23:CY23"/>
    <mergeCell ref="CR23:CU23"/>
    <mergeCell ref="CI27:CM27"/>
    <mergeCell ref="CN22:CQ22"/>
    <mergeCell ref="CN23:CQ23"/>
    <mergeCell ref="CR26:CU26"/>
    <mergeCell ref="CN27:CQ27"/>
    <mergeCell ref="CR27:CU27"/>
    <mergeCell ref="CR25:CU25"/>
    <mergeCell ref="CN25:CQ25"/>
    <mergeCell ref="CV24:CY24"/>
    <mergeCell ref="CD22:CG22"/>
    <mergeCell ref="CD23:CG23"/>
    <mergeCell ref="CN26:CQ26"/>
    <mergeCell ref="CV25:CY25"/>
    <mergeCell ref="CN24:CQ24"/>
    <mergeCell ref="CV22:CY22"/>
    <mergeCell ref="AD20:AF20"/>
    <mergeCell ref="AG20:AI20"/>
  </mergeCells>
  <phoneticPr fontId="2"/>
  <hyperlinks>
    <hyperlink ref="CE12" r:id="rId1" xr:uid="{00000000-0004-0000-0400-000000000000}"/>
  </hyperlinks>
  <printOptions horizontalCentered="1" verticalCentered="1"/>
  <pageMargins left="0.39370078740157483" right="0.39370078740157483" top="0.39370078740157483" bottom="0.39370078740157483" header="0.51181102362204722" footer="0.51181102362204722"/>
  <pageSetup paperSize="8" scale="58"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9">
    <tabColor rgb="FF92D050"/>
    <pageSetUpPr fitToPage="1"/>
  </sheetPr>
  <dimension ref="A1:DK106"/>
  <sheetViews>
    <sheetView showGridLines="0" view="pageBreakPreview" zoomScale="70" zoomScaleNormal="75" zoomScaleSheetLayoutView="70" zoomScalePageLayoutView="17" workbookViewId="0">
      <selection activeCell="D3" sqref="D3"/>
    </sheetView>
  </sheetViews>
  <sheetFormatPr defaultRowHeight="13.5" x14ac:dyDescent="0.15"/>
  <cols>
    <col min="1" max="2" width="4.875" style="1" customWidth="1"/>
    <col min="3" max="5" width="3" style="1" customWidth="1"/>
    <col min="6"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39" width="5.5" style="1" customWidth="1"/>
    <col min="40" max="42" width="3.125" style="1" customWidth="1"/>
    <col min="43" max="43" width="4.375" style="1" customWidth="1"/>
    <col min="44" max="67" width="3.125" style="1" customWidth="1"/>
    <col min="68" max="103" width="2.5" style="1" customWidth="1"/>
    <col min="104" max="115" width="7.5" style="1" customWidth="1"/>
  </cols>
  <sheetData>
    <row r="1" spans="1:115" s="68" customFormat="1" ht="14.25" x14ac:dyDescent="0.15">
      <c r="A1" s="65">
        <f>+データ一覧!G2</f>
        <v>0</v>
      </c>
      <c r="B1" s="65"/>
      <c r="C1" s="66"/>
      <c r="D1" s="66"/>
      <c r="E1" s="66"/>
      <c r="F1" s="66"/>
      <c r="G1" s="66"/>
      <c r="H1" s="66"/>
      <c r="I1" s="66"/>
      <c r="J1" s="6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row>
    <row r="2" spans="1:115" s="68" customFormat="1" ht="31.5" x14ac:dyDescent="0.25">
      <c r="A2" s="69">
        <f>+データ一覧!G5</f>
        <v>0</v>
      </c>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row>
    <row r="3" spans="1:115" s="68" customFormat="1" ht="14.25" x14ac:dyDescent="0.15">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row>
    <row r="4" spans="1:115" s="68" customFormat="1" ht="14.25" x14ac:dyDescent="0.15">
      <c r="K4" s="67"/>
      <c r="L4" s="67"/>
      <c r="M4" s="67"/>
      <c r="N4" s="67"/>
      <c r="O4" s="67"/>
      <c r="P4" s="67"/>
      <c r="Q4" s="67"/>
      <c r="R4" s="67"/>
      <c r="S4" s="67"/>
      <c r="T4" s="67"/>
      <c r="U4" s="67"/>
      <c r="V4" s="67"/>
      <c r="W4" s="67"/>
      <c r="X4" s="73"/>
      <c r="Y4" s="73"/>
      <c r="Z4" s="53"/>
      <c r="AA4" s="53"/>
      <c r="AB4" s="71" t="s">
        <v>1164</v>
      </c>
      <c r="AC4" s="53"/>
      <c r="AD4" s="53"/>
      <c r="AE4" s="53"/>
      <c r="AF4" s="53"/>
      <c r="AG4" s="53"/>
      <c r="AH4" s="53"/>
      <c r="AI4" s="53"/>
      <c r="AJ4" s="53"/>
      <c r="AK4" s="67"/>
      <c r="AL4" s="67"/>
      <c r="AM4" s="67"/>
      <c r="AN4" s="71" t="s">
        <v>1762</v>
      </c>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1165</v>
      </c>
      <c r="CK4" s="67"/>
      <c r="CL4" s="67"/>
      <c r="CM4" s="67"/>
      <c r="CN4" s="67"/>
      <c r="CO4" s="67"/>
      <c r="CV4" s="67"/>
      <c r="CW4" s="67"/>
      <c r="CX4" s="67"/>
      <c r="CY4" s="67"/>
      <c r="CZ4" s="67"/>
      <c r="DA4" s="67"/>
      <c r="DB4" s="67"/>
      <c r="DC4" s="67"/>
      <c r="DD4" s="67"/>
      <c r="DE4" s="67"/>
      <c r="DF4" s="67"/>
      <c r="DG4" s="67"/>
      <c r="DH4" s="67"/>
      <c r="DI4" s="67"/>
      <c r="DJ4" s="67"/>
      <c r="DK4" s="67"/>
    </row>
    <row r="5" spans="1:115"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1166</v>
      </c>
      <c r="AC5" s="53"/>
      <c r="AD5" s="53"/>
      <c r="AE5" s="53"/>
      <c r="AF5" s="53"/>
      <c r="AG5" s="53"/>
      <c r="AH5" s="53"/>
      <c r="AI5" s="53"/>
      <c r="AJ5" s="53"/>
      <c r="AK5" s="67"/>
      <c r="AL5" s="67"/>
      <c r="AM5" s="67"/>
      <c r="AN5" s="71" t="s">
        <v>1167</v>
      </c>
      <c r="AO5" s="53" t="s">
        <v>1168</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1169</v>
      </c>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row>
    <row r="6" spans="1:115" s="68" customFormat="1" ht="14.25" x14ac:dyDescent="0.15">
      <c r="A6" s="942" t="str">
        <f>+データ一覧!G3</f>
        <v>ふくいし</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1170</v>
      </c>
      <c r="AC6" s="67"/>
      <c r="AD6" s="53"/>
      <c r="AE6" s="53"/>
      <c r="AF6" s="53"/>
      <c r="AG6" s="53"/>
      <c r="AH6" s="53"/>
      <c r="AI6" s="53"/>
      <c r="AJ6" s="53"/>
      <c r="AK6" s="67"/>
      <c r="AL6" s="67"/>
      <c r="AM6" s="67"/>
      <c r="AN6" s="71" t="s">
        <v>1171</v>
      </c>
      <c r="AO6" s="53" t="s">
        <v>1172</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row>
    <row r="7" spans="1:115" s="68" customFormat="1" ht="14.25" x14ac:dyDescent="0.15">
      <c r="A7" s="943" t="str">
        <f>データ一覧!G6</f>
        <v>福井市</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t="s">
        <v>1173</v>
      </c>
      <c r="AC7" s="67"/>
      <c r="AD7" s="53"/>
      <c r="AE7" s="53"/>
      <c r="AF7" s="53"/>
      <c r="AG7" s="53"/>
      <c r="AH7" s="53"/>
      <c r="AI7" s="53"/>
      <c r="AJ7" s="53"/>
      <c r="AK7" s="67"/>
      <c r="AL7" s="67"/>
      <c r="AM7" s="67"/>
      <c r="AN7" s="71" t="s">
        <v>1171</v>
      </c>
      <c r="AO7" s="53" t="s">
        <v>1174</v>
      </c>
      <c r="AP7" s="67"/>
      <c r="AQ7" s="67"/>
      <c r="AR7" s="67"/>
      <c r="AS7" s="67"/>
      <c r="AT7" s="67"/>
      <c r="AU7" s="67"/>
      <c r="AV7" s="67"/>
      <c r="AW7" s="67"/>
      <c r="AX7" s="67"/>
      <c r="AY7" s="67"/>
      <c r="AZ7" s="67"/>
      <c r="BA7" s="67"/>
      <c r="BB7" s="67"/>
      <c r="BC7" s="67"/>
      <c r="BD7" s="67"/>
      <c r="BE7" s="67"/>
      <c r="BF7" s="67"/>
      <c r="BG7" s="67"/>
      <c r="BH7" s="67"/>
      <c r="BI7" s="53"/>
      <c r="BJ7" s="53"/>
      <c r="BK7" s="53"/>
      <c r="BL7" s="53"/>
      <c r="BM7" s="53"/>
      <c r="BN7" s="53"/>
      <c r="BO7" s="53"/>
      <c r="BP7" s="53"/>
      <c r="BQ7" s="53"/>
      <c r="BR7" s="53"/>
      <c r="BS7" s="53" t="s">
        <v>743</v>
      </c>
      <c r="BT7" s="53"/>
      <c r="BU7" s="53"/>
      <c r="BZ7" s="67"/>
      <c r="CA7" s="71" t="s">
        <v>1175</v>
      </c>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row>
    <row r="8" spans="1:115"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v>0</v>
      </c>
      <c r="AC8" s="67"/>
      <c r="AD8" s="67"/>
      <c r="AE8" s="67"/>
      <c r="AF8" s="67"/>
      <c r="AG8" s="67"/>
      <c r="AH8" s="67"/>
      <c r="AI8" s="67"/>
      <c r="AJ8" s="67"/>
      <c r="AK8" s="67"/>
      <c r="AL8" s="67"/>
      <c r="AM8" s="67"/>
      <c r="AN8" s="71" t="s">
        <v>1171</v>
      </c>
      <c r="AO8" s="53" t="s">
        <v>1176</v>
      </c>
      <c r="AP8" s="67"/>
      <c r="AQ8" s="67"/>
      <c r="AR8" s="67"/>
      <c r="AS8" s="67"/>
      <c r="AT8" s="67"/>
      <c r="AU8" s="67"/>
      <c r="AV8" s="67"/>
      <c r="AW8" s="67"/>
      <c r="AX8" s="67"/>
      <c r="AY8" s="67"/>
      <c r="AZ8" s="67"/>
      <c r="BA8" s="67"/>
      <c r="BB8" s="67"/>
      <c r="BC8" s="67"/>
      <c r="BD8" s="67"/>
      <c r="BE8" s="67"/>
      <c r="BF8" s="67"/>
      <c r="BG8" s="67"/>
      <c r="BH8" s="67"/>
      <c r="BI8" s="53"/>
      <c r="BJ8" s="53"/>
      <c r="BK8" s="53"/>
      <c r="BL8" s="53"/>
      <c r="BM8" s="53"/>
      <c r="BN8" s="53"/>
      <c r="BO8" s="53"/>
      <c r="BP8" s="53"/>
      <c r="BQ8" s="53"/>
      <c r="BR8" s="53"/>
      <c r="BS8" s="53"/>
      <c r="BT8" s="53"/>
      <c r="BU8" s="53"/>
      <c r="BZ8" s="67"/>
      <c r="CA8" s="71"/>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row>
    <row r="9" spans="1:115"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v>0</v>
      </c>
      <c r="AC9" s="67"/>
      <c r="AD9" s="67"/>
      <c r="AE9" s="67"/>
      <c r="AF9" s="67"/>
      <c r="AG9" s="67"/>
      <c r="AH9" s="67"/>
      <c r="AI9" s="67"/>
      <c r="AJ9" s="67"/>
      <c r="AK9" s="67"/>
      <c r="AL9" s="67"/>
      <c r="AM9" s="67"/>
      <c r="AN9" s="67"/>
      <c r="AO9" s="71" t="s">
        <v>1177</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row>
    <row r="10" spans="1:115"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67"/>
      <c r="AO10" s="71" t="s">
        <v>1178</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1179</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row>
    <row r="11" spans="1:115"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v>0</v>
      </c>
      <c r="AC11" s="67"/>
      <c r="AD11" s="67"/>
      <c r="AE11" s="67"/>
      <c r="AF11" s="67"/>
      <c r="AG11" s="67"/>
      <c r="AH11" s="67"/>
      <c r="AI11" s="67"/>
      <c r="AJ11" s="67"/>
      <c r="AK11" s="67"/>
      <c r="AL11" s="67"/>
      <c r="AM11" s="67"/>
      <c r="AN11" s="71">
        <v>0</v>
      </c>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row>
    <row r="12" spans="1:115"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71"/>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row>
    <row r="13" spans="1:115"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1180</v>
      </c>
      <c r="AC13" s="67"/>
      <c r="AD13" s="67"/>
      <c r="AE13" s="67"/>
      <c r="AF13" s="8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747</v>
      </c>
      <c r="BT13" s="53"/>
      <c r="BU13" s="53"/>
      <c r="BZ13" s="67"/>
      <c r="CA13" s="358" t="s">
        <v>1181</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row>
    <row r="14" spans="1:115"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row>
    <row r="15" spans="1:115"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728"/>
      <c r="CT15" s="1728"/>
      <c r="CU15" s="1728"/>
      <c r="CV15" s="1728"/>
      <c r="CW15" s="1728"/>
      <c r="CX15" s="1728"/>
      <c r="CY15" s="1729"/>
    </row>
    <row r="16" spans="1:115"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923">
        <f>データ一覧!$G$240</f>
        <v>27200</v>
      </c>
      <c r="AE16" s="1094"/>
      <c r="AF16" s="588" t="s">
        <v>755</v>
      </c>
      <c r="AG16" s="925">
        <f>データ一覧!$G$241</f>
        <v>5020</v>
      </c>
      <c r="AH16" s="1095"/>
      <c r="AI16" s="588" t="s">
        <v>756</v>
      </c>
      <c r="AJ16" s="939">
        <f>データ一覧!G242</f>
        <v>542</v>
      </c>
      <c r="AK16" s="924"/>
      <c r="AL16" s="924"/>
      <c r="AM16" s="567" t="s">
        <v>757</v>
      </c>
      <c r="AN16" s="112" t="s">
        <v>758</v>
      </c>
      <c r="AO16" s="493"/>
      <c r="AP16" s="493"/>
      <c r="AQ16" s="493"/>
      <c r="AR16" s="493"/>
      <c r="AS16" s="493"/>
      <c r="AT16" s="493"/>
      <c r="AU16" s="493"/>
      <c r="AV16" s="493"/>
      <c r="AW16" s="493"/>
      <c r="AX16" s="493"/>
      <c r="AY16" s="493"/>
      <c r="AZ16" s="493"/>
      <c r="BA16" s="493"/>
      <c r="BB16" s="495" t="str">
        <f>データ一覧!$A$327</f>
        <v>5.6.1（令和4年実績）</v>
      </c>
      <c r="BC16" s="493"/>
      <c r="BD16" s="493"/>
      <c r="BE16" s="493"/>
      <c r="BF16" s="493"/>
      <c r="BG16" s="493"/>
      <c r="BH16" s="493"/>
      <c r="BI16" s="493"/>
      <c r="BJ16" s="493"/>
      <c r="BK16" s="493"/>
      <c r="BL16" s="493"/>
      <c r="BM16" s="493"/>
      <c r="BN16" s="493"/>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1730"/>
      <c r="CT16" s="1730"/>
      <c r="CU16" s="1730"/>
      <c r="CV16" s="1730"/>
      <c r="CW16" s="1730"/>
      <c r="CX16" s="1730"/>
      <c r="CY16" s="1731"/>
    </row>
    <row r="17" spans="1:103" ht="15.75" customHeight="1" x14ac:dyDescent="0.15">
      <c r="A17" s="148" t="s">
        <v>759</v>
      </c>
      <c r="B17" s="490"/>
      <c r="C17" s="490"/>
      <c r="D17" s="490"/>
      <c r="E17" s="490"/>
      <c r="F17" s="490"/>
      <c r="G17" s="490"/>
      <c r="H17" s="490"/>
      <c r="I17" s="490"/>
      <c r="J17" s="149"/>
      <c r="K17" s="150" t="s">
        <v>760</v>
      </c>
      <c r="L17" s="490"/>
      <c r="M17" s="490"/>
      <c r="N17" s="490"/>
      <c r="O17" s="490"/>
      <c r="P17" s="150"/>
      <c r="Q17" s="490"/>
      <c r="R17" s="490"/>
      <c r="S17" s="490"/>
      <c r="T17" s="490"/>
      <c r="U17" s="490"/>
      <c r="V17" s="490"/>
      <c r="W17" s="490"/>
      <c r="X17" s="490"/>
      <c r="Y17" s="151"/>
      <c r="Z17" s="166"/>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1058" t="s">
        <v>765</v>
      </c>
      <c r="AA18" s="1058"/>
      <c r="AB18" s="622"/>
      <c r="AC18" s="182"/>
      <c r="AD18" s="166" t="s">
        <v>766</v>
      </c>
      <c r="AE18" s="165"/>
      <c r="AF18" s="490"/>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795" t="s">
        <v>1184</v>
      </c>
      <c r="BI18" s="795"/>
      <c r="BJ18" s="795"/>
      <c r="BK18" s="795"/>
      <c r="BL18" s="795"/>
      <c r="BM18" s="795"/>
      <c r="BN18" s="795"/>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490"/>
      <c r="C19" s="490"/>
      <c r="D19" s="490"/>
      <c r="E19" s="490"/>
      <c r="F19" s="490"/>
      <c r="G19" s="490" t="s">
        <v>776</v>
      </c>
      <c r="H19" s="490"/>
      <c r="I19" s="490"/>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データ一覧!$G$243</f>
        <v>7710</v>
      </c>
      <c r="AD19" s="981"/>
      <c r="AE19" s="1090"/>
      <c r="AF19" s="940">
        <f>データ一覧!$G$244</f>
        <v>7300</v>
      </c>
      <c r="AG19" s="981"/>
      <c r="AH19" s="981"/>
      <c r="AI19" s="672"/>
      <c r="AJ19" s="940">
        <f>データ一覧!$G$245</f>
        <v>408</v>
      </c>
      <c r="AK19" s="645"/>
      <c r="AL19" s="645"/>
      <c r="AM19" s="646"/>
      <c r="AN19" s="148"/>
      <c r="AO19" s="490"/>
      <c r="AP19" s="490"/>
      <c r="AQ19" s="490"/>
      <c r="AR19" s="490"/>
      <c r="AS19" s="490"/>
      <c r="AT19" s="490"/>
      <c r="AU19" s="490"/>
      <c r="AV19" s="490"/>
      <c r="AW19" s="182" t="s">
        <v>780</v>
      </c>
      <c r="AX19" s="166"/>
      <c r="AY19" s="166"/>
      <c r="AZ19" s="587" t="s">
        <v>781</v>
      </c>
      <c r="BA19" s="165"/>
      <c r="BB19" s="150" t="s">
        <v>782</v>
      </c>
      <c r="BC19" s="490"/>
      <c r="BD19" s="490"/>
      <c r="BE19" s="490" t="s">
        <v>902</v>
      </c>
      <c r="BF19" s="490"/>
      <c r="BG19" s="182" t="s">
        <v>784</v>
      </c>
      <c r="BH19" s="166"/>
      <c r="BI19" s="165"/>
      <c r="BJ19" s="243"/>
      <c r="BK19" s="244"/>
      <c r="BL19" s="244"/>
      <c r="BM19" s="244"/>
      <c r="BN19" s="166" t="s">
        <v>1664</v>
      </c>
      <c r="BO19" s="203"/>
      <c r="BP19" s="490"/>
      <c r="BQ19" s="490"/>
      <c r="BR19" s="490"/>
      <c r="BS19" s="490"/>
      <c r="BT19" s="490"/>
      <c r="BU19" s="490"/>
      <c r="BV19" s="182" t="s">
        <v>785</v>
      </c>
      <c r="BW19" s="166"/>
      <c r="BX19" s="166"/>
      <c r="BY19" s="165"/>
      <c r="BZ19" s="490"/>
      <c r="CA19" s="490"/>
      <c r="CB19" s="490" t="s">
        <v>786</v>
      </c>
      <c r="CC19" s="162"/>
      <c r="CD19" s="150"/>
      <c r="CE19" s="490"/>
      <c r="CF19" s="490" t="s">
        <v>786</v>
      </c>
      <c r="CG19" s="149"/>
      <c r="CH19" s="1477"/>
      <c r="CI19" s="490"/>
      <c r="CJ19" s="490"/>
      <c r="CK19" s="490"/>
      <c r="CL19" s="490"/>
      <c r="CM19" s="162"/>
      <c r="CN19" s="150" t="s">
        <v>785</v>
      </c>
      <c r="CO19" s="490"/>
      <c r="CP19" s="490"/>
      <c r="CQ19" s="490"/>
      <c r="CR19" s="150" t="s">
        <v>785</v>
      </c>
      <c r="CS19" s="490"/>
      <c r="CT19" s="490"/>
      <c r="CU19" s="490"/>
      <c r="CV19" s="182" t="s">
        <v>785</v>
      </c>
      <c r="CW19" s="166"/>
      <c r="CX19" s="166"/>
      <c r="CY19" s="203"/>
    </row>
    <row r="20" spans="1:103" ht="15.75" customHeight="1" x14ac:dyDescent="0.15">
      <c r="A20" s="148"/>
      <c r="B20" s="490"/>
      <c r="C20" s="490"/>
      <c r="D20" s="1732">
        <f>データ一覧!G7</f>
        <v>536.38</v>
      </c>
      <c r="E20" s="1065"/>
      <c r="F20" s="1065"/>
      <c r="G20" s="490"/>
      <c r="H20" s="490"/>
      <c r="I20" s="490"/>
      <c r="J20" s="149"/>
      <c r="K20" s="161"/>
      <c r="L20" s="490"/>
      <c r="M20" s="490"/>
      <c r="N20" s="490"/>
      <c r="O20" s="490" t="s">
        <v>756</v>
      </c>
      <c r="P20" s="150"/>
      <c r="Q20" s="490"/>
      <c r="R20" s="490"/>
      <c r="S20" s="490"/>
      <c r="T20" s="162" t="s">
        <v>756</v>
      </c>
      <c r="U20" s="490"/>
      <c r="V20" s="490"/>
      <c r="W20" s="490"/>
      <c r="X20" s="490"/>
      <c r="Y20" s="151" t="s">
        <v>756</v>
      </c>
      <c r="Z20" s="730" t="s">
        <v>787</v>
      </c>
      <c r="AA20" s="730"/>
      <c r="AB20" s="730"/>
      <c r="AC20" s="731"/>
      <c r="AD20" s="629" t="s">
        <v>788</v>
      </c>
      <c r="AE20" s="630"/>
      <c r="AF20" s="631"/>
      <c r="AG20" s="629" t="s">
        <v>789</v>
      </c>
      <c r="AH20" s="630"/>
      <c r="AI20" s="631"/>
      <c r="AJ20" s="629" t="s">
        <v>410</v>
      </c>
      <c r="AK20" s="630"/>
      <c r="AL20" s="630"/>
      <c r="AM20" s="1091"/>
      <c r="AN20" s="148" t="s">
        <v>790</v>
      </c>
      <c r="AO20" s="723" t="s">
        <v>291</v>
      </c>
      <c r="AP20" s="723"/>
      <c r="AQ20" s="723"/>
      <c r="AR20" s="723"/>
      <c r="AS20" s="723"/>
      <c r="AT20" s="723"/>
      <c r="AU20" s="723"/>
      <c r="AV20" s="490"/>
      <c r="AW20" s="150"/>
      <c r="AX20" s="633">
        <f>データ一覧!G327</f>
        <v>769</v>
      </c>
      <c r="AY20" s="633"/>
      <c r="AZ20" s="633"/>
      <c r="BA20" s="245"/>
      <c r="BB20" s="661">
        <f>+データ一覧!G352</f>
        <v>18469</v>
      </c>
      <c r="BC20" s="662"/>
      <c r="BD20" s="662"/>
      <c r="BE20" s="662"/>
      <c r="BF20" s="491"/>
      <c r="BG20" s="247"/>
      <c r="BH20" s="491"/>
      <c r="BI20" s="633">
        <f>データ一覧!G377</f>
        <v>548925.74</v>
      </c>
      <c r="BJ20" s="633"/>
      <c r="BK20" s="633"/>
      <c r="BL20" s="1733"/>
      <c r="BM20" s="1733"/>
      <c r="BN20" s="490"/>
      <c r="BO20" s="151"/>
      <c r="BP20" s="490" t="s">
        <v>791</v>
      </c>
      <c r="BQ20" s="490"/>
      <c r="BR20" s="490"/>
      <c r="BS20" s="490"/>
      <c r="BT20" s="490"/>
      <c r="BU20" s="490"/>
      <c r="BV20" s="647">
        <f>BZ20+CD20</f>
        <v>134244</v>
      </c>
      <c r="BW20" s="1734"/>
      <c r="BX20" s="1734"/>
      <c r="BY20" s="649"/>
      <c r="BZ20" s="647">
        <f>データ一覧!G497</f>
        <v>71774</v>
      </c>
      <c r="CA20" s="1734"/>
      <c r="CB20" s="1734"/>
      <c r="CC20" s="649"/>
      <c r="CD20" s="647">
        <f>データ一覧!G522</f>
        <v>62470</v>
      </c>
      <c r="CE20" s="1734"/>
      <c r="CF20" s="1734"/>
      <c r="CG20" s="649"/>
      <c r="CH20" s="1477"/>
      <c r="CI20" s="1735"/>
      <c r="CJ20" s="496"/>
      <c r="CK20" s="496"/>
      <c r="CL20" s="496"/>
      <c r="CM20" s="259"/>
      <c r="CN20" s="718"/>
      <c r="CO20" s="1736"/>
      <c r="CP20" s="1736"/>
      <c r="CQ20" s="720"/>
      <c r="CR20" s="718"/>
      <c r="CS20" s="1736"/>
      <c r="CT20" s="1736"/>
      <c r="CU20" s="720"/>
      <c r="CV20" s="718"/>
      <c r="CW20" s="1736"/>
      <c r="CX20" s="1736"/>
      <c r="CY20" s="1479"/>
    </row>
    <row r="21" spans="1:103" ht="15.75" customHeight="1" x14ac:dyDescent="0.15">
      <c r="A21" s="152"/>
      <c r="B21" s="153"/>
      <c r="C21" s="153"/>
      <c r="D21" s="153"/>
      <c r="E21" s="153"/>
      <c r="F21" s="153"/>
      <c r="G21" s="153"/>
      <c r="H21" s="153"/>
      <c r="I21" s="153"/>
      <c r="J21" s="155"/>
      <c r="K21" s="163"/>
      <c r="L21" s="929">
        <f>データ一覧!G9</f>
        <v>34951.800000000003</v>
      </c>
      <c r="M21" s="929"/>
      <c r="N21" s="929"/>
      <c r="O21" s="153"/>
      <c r="P21" s="156"/>
      <c r="Q21" s="929">
        <f>データ一覧!G10</f>
        <v>7765.3</v>
      </c>
      <c r="R21" s="929"/>
      <c r="S21" s="929"/>
      <c r="T21" s="164"/>
      <c r="U21" s="153"/>
      <c r="V21" s="929">
        <f>データ一覧!G11</f>
        <v>819.8</v>
      </c>
      <c r="W21" s="929"/>
      <c r="X21" s="929"/>
      <c r="Y21" s="157"/>
      <c r="Z21" s="773" t="str">
        <f>データ一覧!$A$246</f>
        <v>6年産</v>
      </c>
      <c r="AA21" s="1062"/>
      <c r="AB21" s="1062"/>
      <c r="AC21" s="933"/>
      <c r="AD21" s="762" t="s">
        <v>756</v>
      </c>
      <c r="AE21" s="972"/>
      <c r="AF21" s="1092"/>
      <c r="AG21" s="762" t="s">
        <v>792</v>
      </c>
      <c r="AH21" s="972"/>
      <c r="AI21" s="1092"/>
      <c r="AJ21" s="762" t="s">
        <v>757</v>
      </c>
      <c r="AK21" s="972"/>
      <c r="AL21" s="972"/>
      <c r="AM21" s="1093"/>
      <c r="AN21" s="148" t="s">
        <v>1186</v>
      </c>
      <c r="AO21" s="723" t="s">
        <v>508</v>
      </c>
      <c r="AP21" s="723"/>
      <c r="AQ21" s="723"/>
      <c r="AR21" s="723"/>
      <c r="AS21" s="723"/>
      <c r="AT21" s="723"/>
      <c r="AU21" s="723"/>
      <c r="AV21" s="490"/>
      <c r="AW21" s="150"/>
      <c r="AX21" s="633">
        <f>データ一覧!G328</f>
        <v>74</v>
      </c>
      <c r="AY21" s="633"/>
      <c r="AZ21" s="633"/>
      <c r="BA21" s="248"/>
      <c r="BB21" s="661">
        <f>+データ一覧!G353</f>
        <v>1801</v>
      </c>
      <c r="BC21" s="662"/>
      <c r="BD21" s="662"/>
      <c r="BE21" s="662"/>
      <c r="BF21" s="491"/>
      <c r="BG21" s="247"/>
      <c r="BH21" s="491"/>
      <c r="BI21" s="633">
        <f>データ一覧!G378</f>
        <v>31665.38</v>
      </c>
      <c r="BJ21" s="633"/>
      <c r="BK21" s="633"/>
      <c r="BL21" s="633"/>
      <c r="BM21" s="633"/>
      <c r="BN21" s="490"/>
      <c r="BO21" s="151"/>
      <c r="BP21" s="490"/>
      <c r="BQ21" s="490"/>
      <c r="BR21" s="490"/>
      <c r="BS21" s="490"/>
      <c r="BT21" s="490"/>
      <c r="BU21" s="490"/>
      <c r="BV21" s="647"/>
      <c r="BW21" s="1734"/>
      <c r="BX21" s="1734"/>
      <c r="BY21" s="649"/>
      <c r="BZ21" s="647"/>
      <c r="CA21" s="1734"/>
      <c r="CB21" s="1734"/>
      <c r="CC21" s="649"/>
      <c r="CD21" s="647"/>
      <c r="CE21" s="1734"/>
      <c r="CF21" s="1734"/>
      <c r="CG21" s="649"/>
      <c r="CH21" s="1480"/>
      <c r="CI21" s="1737" t="s">
        <v>793</v>
      </c>
      <c r="CJ21" s="712"/>
      <c r="CK21" s="712"/>
      <c r="CL21" s="712"/>
      <c r="CM21" s="624"/>
      <c r="CN21" s="647">
        <f>CR21+CV21</f>
        <v>22424</v>
      </c>
      <c r="CO21" s="1734"/>
      <c r="CP21" s="1734"/>
      <c r="CQ21" s="649"/>
      <c r="CR21" s="647">
        <f>データ一覧!G510</f>
        <v>11054</v>
      </c>
      <c r="CS21" s="1734"/>
      <c r="CT21" s="1734"/>
      <c r="CU21" s="649"/>
      <c r="CV21" s="647">
        <f>データ一覧!G535</f>
        <v>11370</v>
      </c>
      <c r="CW21" s="1734"/>
      <c r="CX21" s="1734"/>
      <c r="CY21" s="1109"/>
    </row>
    <row r="22" spans="1:103" ht="15.75" customHeight="1" x14ac:dyDescent="0.15">
      <c r="A22" s="148" t="s">
        <v>794</v>
      </c>
      <c r="B22" s="490"/>
      <c r="C22" s="490"/>
      <c r="D22" s="490"/>
      <c r="E22" s="490"/>
      <c r="F22" s="165"/>
      <c r="G22" s="166"/>
      <c r="H22" s="490"/>
      <c r="I22" s="490"/>
      <c r="J22" s="149"/>
      <c r="K22" s="156" t="s">
        <v>795</v>
      </c>
      <c r="L22" s="153"/>
      <c r="M22" s="153"/>
      <c r="N22" s="153"/>
      <c r="O22" s="153"/>
      <c r="P22" s="156" t="s">
        <v>796</v>
      </c>
      <c r="Q22" s="153"/>
      <c r="R22" s="153"/>
      <c r="S22" s="153"/>
      <c r="T22" s="153"/>
      <c r="U22" s="156" t="s">
        <v>797</v>
      </c>
      <c r="V22" s="153"/>
      <c r="W22" s="153"/>
      <c r="X22" s="153"/>
      <c r="Y22" s="157"/>
      <c r="Z22" s="1058" t="s">
        <v>798</v>
      </c>
      <c r="AA22" s="1058"/>
      <c r="AB22" s="1058"/>
      <c r="AC22" s="622"/>
      <c r="AD22" s="661">
        <f>データ一覧!G246</f>
        <v>5020</v>
      </c>
      <c r="AE22" s="662"/>
      <c r="AF22" s="682"/>
      <c r="AG22" s="661">
        <f>データ一覧!G247</f>
        <v>27200</v>
      </c>
      <c r="AH22" s="662"/>
      <c r="AI22" s="682"/>
      <c r="AJ22" s="661">
        <f>データ一覧!G248</f>
        <v>542</v>
      </c>
      <c r="AK22" s="662"/>
      <c r="AL22" s="662"/>
      <c r="AM22" s="663"/>
      <c r="AN22" s="148" t="s">
        <v>1187</v>
      </c>
      <c r="AO22" s="1738" t="s">
        <v>509</v>
      </c>
      <c r="AP22" s="1738"/>
      <c r="AQ22" s="1738"/>
      <c r="AR22" s="1738"/>
      <c r="AS22" s="1738"/>
      <c r="AT22" s="1738"/>
      <c r="AU22" s="1738"/>
      <c r="AV22" s="249"/>
      <c r="AW22" s="150"/>
      <c r="AX22" s="633">
        <f>データ一覧!G329</f>
        <v>14</v>
      </c>
      <c r="AY22" s="633"/>
      <c r="AZ22" s="633"/>
      <c r="BA22" s="248"/>
      <c r="BB22" s="661">
        <f>+データ一覧!G354</f>
        <v>80</v>
      </c>
      <c r="BC22" s="662"/>
      <c r="BD22" s="662"/>
      <c r="BE22" s="662"/>
      <c r="BF22" s="491"/>
      <c r="BG22" s="247"/>
      <c r="BH22" s="491"/>
      <c r="BI22" s="633">
        <f>データ一覧!G379</f>
        <v>497.73</v>
      </c>
      <c r="BJ22" s="633"/>
      <c r="BK22" s="633"/>
      <c r="BL22" s="633"/>
      <c r="BM22" s="633"/>
      <c r="BN22" s="490"/>
      <c r="BO22" s="151"/>
      <c r="BP22" s="490" t="s">
        <v>799</v>
      </c>
      <c r="BQ22" s="490"/>
      <c r="BR22" s="490"/>
      <c r="BS22" s="490"/>
      <c r="BT22" s="490"/>
      <c r="BU22" s="490"/>
      <c r="BV22" s="647">
        <f>BZ22+CD22</f>
        <v>2504</v>
      </c>
      <c r="BW22" s="1734"/>
      <c r="BX22" s="1734"/>
      <c r="BY22" s="649"/>
      <c r="BZ22" s="647">
        <f>データ一覧!G498</f>
        <v>1753</v>
      </c>
      <c r="CA22" s="1734"/>
      <c r="CB22" s="1734"/>
      <c r="CC22" s="649"/>
      <c r="CD22" s="647">
        <f>データ一覧!G523</f>
        <v>751</v>
      </c>
      <c r="CE22" s="1734"/>
      <c r="CF22" s="1734"/>
      <c r="CG22" s="649"/>
      <c r="CH22" s="1477"/>
      <c r="CI22" s="1737" t="s">
        <v>800</v>
      </c>
      <c r="CJ22" s="712"/>
      <c r="CK22" s="712"/>
      <c r="CL22" s="712"/>
      <c r="CM22" s="624"/>
      <c r="CN22" s="647">
        <f t="shared" ref="CN22:CN32" si="0">CR22+CV22</f>
        <v>3986</v>
      </c>
      <c r="CO22" s="1734"/>
      <c r="CP22" s="1734"/>
      <c r="CQ22" s="649"/>
      <c r="CR22" s="647">
        <f>データ一覧!G511</f>
        <v>1655</v>
      </c>
      <c r="CS22" s="1734"/>
      <c r="CT22" s="1734"/>
      <c r="CU22" s="649"/>
      <c r="CV22" s="647">
        <f>データ一覧!G536</f>
        <v>2331</v>
      </c>
      <c r="CW22" s="1734"/>
      <c r="CX22" s="1734"/>
      <c r="CY22" s="1109"/>
    </row>
    <row r="23" spans="1:103" ht="15.75" customHeight="1" x14ac:dyDescent="0.15">
      <c r="A23" s="148" t="s">
        <v>801</v>
      </c>
      <c r="B23" s="490"/>
      <c r="C23" s="490"/>
      <c r="D23" s="490"/>
      <c r="E23" s="490"/>
      <c r="F23" s="162"/>
      <c r="G23" s="490"/>
      <c r="H23" s="945">
        <f>データ一覧!G8</f>
        <v>736</v>
      </c>
      <c r="I23" s="945"/>
      <c r="J23" s="149"/>
      <c r="K23" s="150"/>
      <c r="L23" s="490"/>
      <c r="M23" s="490"/>
      <c r="N23" s="490"/>
      <c r="O23" s="490" t="s">
        <v>756</v>
      </c>
      <c r="P23" s="150"/>
      <c r="Q23" s="490"/>
      <c r="R23" s="490"/>
      <c r="S23" s="490"/>
      <c r="T23" s="490" t="s">
        <v>756</v>
      </c>
      <c r="U23" s="150"/>
      <c r="V23" s="490"/>
      <c r="W23" s="490"/>
      <c r="X23" s="490"/>
      <c r="Y23" s="151" t="s">
        <v>756</v>
      </c>
      <c r="Z23" s="1058" t="s">
        <v>802</v>
      </c>
      <c r="AA23" s="1058"/>
      <c r="AB23" s="1058"/>
      <c r="AC23" s="622"/>
      <c r="AD23" s="661">
        <f>データ一覧!G249</f>
        <v>1010</v>
      </c>
      <c r="AE23" s="662"/>
      <c r="AF23" s="682"/>
      <c r="AG23" s="661">
        <f>データ一覧!G250</f>
        <v>2440</v>
      </c>
      <c r="AH23" s="662"/>
      <c r="AI23" s="682"/>
      <c r="AJ23" s="661">
        <f>データ一覧!G251</f>
        <v>242</v>
      </c>
      <c r="AK23" s="662"/>
      <c r="AL23" s="662"/>
      <c r="AM23" s="663"/>
      <c r="AN23" s="148" t="s">
        <v>1188</v>
      </c>
      <c r="AO23" s="723" t="s">
        <v>510</v>
      </c>
      <c r="AP23" s="723"/>
      <c r="AQ23" s="723"/>
      <c r="AR23" s="723"/>
      <c r="AS23" s="723"/>
      <c r="AT23" s="723"/>
      <c r="AU23" s="723"/>
      <c r="AV23" s="490"/>
      <c r="AW23" s="150"/>
      <c r="AX23" s="633">
        <f>データ一覧!G330</f>
        <v>184</v>
      </c>
      <c r="AY23" s="633"/>
      <c r="AZ23" s="633"/>
      <c r="BA23" s="248"/>
      <c r="BB23" s="661">
        <f>+データ一覧!G355</f>
        <v>4775</v>
      </c>
      <c r="BC23" s="662"/>
      <c r="BD23" s="662"/>
      <c r="BE23" s="662"/>
      <c r="BF23" s="491"/>
      <c r="BG23" s="247"/>
      <c r="BH23" s="491"/>
      <c r="BI23" s="633">
        <f>データ一覧!G380</f>
        <v>91704.03</v>
      </c>
      <c r="BJ23" s="633"/>
      <c r="BK23" s="633"/>
      <c r="BL23" s="633"/>
      <c r="BM23" s="633"/>
      <c r="BN23" s="490"/>
      <c r="BO23" s="151"/>
      <c r="BP23" s="490" t="s">
        <v>775</v>
      </c>
      <c r="BQ23" s="723" t="s">
        <v>803</v>
      </c>
      <c r="BR23" s="723"/>
      <c r="BS23" s="723"/>
      <c r="BT23" s="723"/>
      <c r="BU23" s="711"/>
      <c r="BV23" s="647">
        <f t="shared" ref="BV23:BV32" si="1">BZ23+CD23</f>
        <v>2269</v>
      </c>
      <c r="BW23" s="1734"/>
      <c r="BX23" s="1734"/>
      <c r="BY23" s="649"/>
      <c r="BZ23" s="647">
        <f>データ一覧!G499</f>
        <v>1559</v>
      </c>
      <c r="CA23" s="1734"/>
      <c r="CB23" s="1734"/>
      <c r="CC23" s="649"/>
      <c r="CD23" s="647">
        <f>データ一覧!G524</f>
        <v>710</v>
      </c>
      <c r="CE23" s="1734"/>
      <c r="CF23" s="1734"/>
      <c r="CG23" s="649"/>
      <c r="CH23" s="1482" t="s">
        <v>804</v>
      </c>
      <c r="CI23" s="723" t="s">
        <v>805</v>
      </c>
      <c r="CJ23" s="1065"/>
      <c r="CK23" s="1065"/>
      <c r="CL23" s="1065"/>
      <c r="CM23" s="626"/>
      <c r="CN23" s="647">
        <f t="shared" si="0"/>
        <v>2120</v>
      </c>
      <c r="CO23" s="1734"/>
      <c r="CP23" s="1734"/>
      <c r="CQ23" s="649"/>
      <c r="CR23" s="647">
        <f>データ一覧!G512</f>
        <v>1176</v>
      </c>
      <c r="CS23" s="1734"/>
      <c r="CT23" s="1734"/>
      <c r="CU23" s="649"/>
      <c r="CV23" s="647">
        <f>データ一覧!G537</f>
        <v>944</v>
      </c>
      <c r="CW23" s="1734"/>
      <c r="CX23" s="1734"/>
      <c r="CY23" s="1109"/>
    </row>
    <row r="24" spans="1:103" ht="15.75" customHeight="1" x14ac:dyDescent="0.15">
      <c r="A24" s="167" t="str">
        <f>データ一覧!$A$8</f>
        <v>6.4.1</v>
      </c>
      <c r="B24" s="490"/>
      <c r="C24" s="490"/>
      <c r="D24" s="490"/>
      <c r="E24" s="490"/>
      <c r="F24" s="162"/>
      <c r="G24" s="490"/>
      <c r="H24" s="490"/>
      <c r="I24" s="490"/>
      <c r="J24" s="149"/>
      <c r="K24" s="490"/>
      <c r="L24" s="1739">
        <f>データ一覧!G12</f>
        <v>4947.3999999999996</v>
      </c>
      <c r="M24" s="1739"/>
      <c r="N24" s="1739"/>
      <c r="O24" s="162"/>
      <c r="P24" s="490"/>
      <c r="Q24" s="1739">
        <f>データ一覧!G13</f>
        <v>17467.599999999999</v>
      </c>
      <c r="R24" s="1739"/>
      <c r="S24" s="1739"/>
      <c r="T24" s="162"/>
      <c r="U24" s="490"/>
      <c r="V24" s="1739">
        <f>データ一覧!G14</f>
        <v>105.5</v>
      </c>
      <c r="W24" s="1739"/>
      <c r="X24" s="1739"/>
      <c r="Y24" s="151"/>
      <c r="Z24" s="732" t="s">
        <v>806</v>
      </c>
      <c r="AA24" s="645"/>
      <c r="AB24" s="645"/>
      <c r="AC24" s="672"/>
      <c r="AD24" s="661">
        <f>データ一覧!G252</f>
        <v>459</v>
      </c>
      <c r="AE24" s="662"/>
      <c r="AF24" s="682"/>
      <c r="AG24" s="661">
        <f>データ一覧!G253</f>
        <v>491</v>
      </c>
      <c r="AH24" s="662"/>
      <c r="AI24" s="682"/>
      <c r="AJ24" s="661">
        <f>データ一覧!G254</f>
        <v>107</v>
      </c>
      <c r="AK24" s="662"/>
      <c r="AL24" s="662"/>
      <c r="AM24" s="663"/>
      <c r="AN24" s="148" t="s">
        <v>1189</v>
      </c>
      <c r="AO24" s="1738" t="s">
        <v>511</v>
      </c>
      <c r="AP24" s="1738"/>
      <c r="AQ24" s="1738"/>
      <c r="AR24" s="1738"/>
      <c r="AS24" s="1738"/>
      <c r="AT24" s="1738"/>
      <c r="AU24" s="1738"/>
      <c r="AV24" s="490"/>
      <c r="AW24" s="150"/>
      <c r="AX24" s="633">
        <f>データ一覧!G331</f>
        <v>26</v>
      </c>
      <c r="AY24" s="633"/>
      <c r="AZ24" s="633"/>
      <c r="BA24" s="248"/>
      <c r="BB24" s="661">
        <f>+データ一覧!G356</f>
        <v>397</v>
      </c>
      <c r="BC24" s="662"/>
      <c r="BD24" s="662"/>
      <c r="BE24" s="662"/>
      <c r="BF24" s="491"/>
      <c r="BG24" s="247"/>
      <c r="BH24" s="491"/>
      <c r="BI24" s="633">
        <f>データ一覧!G381</f>
        <v>52699.01</v>
      </c>
      <c r="BJ24" s="633"/>
      <c r="BK24" s="633"/>
      <c r="BL24" s="633"/>
      <c r="BM24" s="633"/>
      <c r="BN24" s="490"/>
      <c r="BO24" s="151"/>
      <c r="BP24" s="490" t="s">
        <v>775</v>
      </c>
      <c r="BQ24" s="1738" t="s">
        <v>807</v>
      </c>
      <c r="BR24" s="1063"/>
      <c r="BS24" s="1063"/>
      <c r="BT24" s="1063"/>
      <c r="BU24" s="965"/>
      <c r="BV24" s="647">
        <f t="shared" si="1"/>
        <v>165</v>
      </c>
      <c r="BW24" s="1734"/>
      <c r="BX24" s="1734"/>
      <c r="BY24" s="649"/>
      <c r="BZ24" s="647">
        <f>データ一覧!G500</f>
        <v>131</v>
      </c>
      <c r="CA24" s="1734"/>
      <c r="CB24" s="1734"/>
      <c r="CC24" s="649"/>
      <c r="CD24" s="647">
        <f>データ一覧!G525</f>
        <v>34</v>
      </c>
      <c r="CE24" s="1734"/>
      <c r="CF24" s="1734"/>
      <c r="CG24" s="649"/>
      <c r="CH24" s="1477" t="s">
        <v>808</v>
      </c>
      <c r="CI24" s="723" t="s">
        <v>809</v>
      </c>
      <c r="CJ24" s="1065"/>
      <c r="CK24" s="1065"/>
      <c r="CL24" s="1065"/>
      <c r="CM24" s="626"/>
      <c r="CN24" s="647">
        <f t="shared" si="0"/>
        <v>4182</v>
      </c>
      <c r="CO24" s="1734"/>
      <c r="CP24" s="1734"/>
      <c r="CQ24" s="649"/>
      <c r="CR24" s="647">
        <f>データ一覧!G513</f>
        <v>2486</v>
      </c>
      <c r="CS24" s="1734"/>
      <c r="CT24" s="1734"/>
      <c r="CU24" s="649"/>
      <c r="CV24" s="647">
        <f>データ一覧!G538</f>
        <v>1696</v>
      </c>
      <c r="CW24" s="1734"/>
      <c r="CX24" s="1734"/>
      <c r="CY24" s="1109"/>
    </row>
    <row r="25" spans="1:103" ht="15.75" customHeight="1" x14ac:dyDescent="0.15">
      <c r="A25" s="959" t="s">
        <v>810</v>
      </c>
      <c r="B25" s="1740"/>
      <c r="C25" s="1740"/>
      <c r="D25" s="1740"/>
      <c r="E25" s="1740"/>
      <c r="F25" s="1740"/>
      <c r="G25" s="1740"/>
      <c r="H25" s="1740"/>
      <c r="I25" s="1740"/>
      <c r="J25" s="1740"/>
      <c r="K25" s="1740"/>
      <c r="L25" s="1740"/>
      <c r="M25" s="1740"/>
      <c r="N25" s="1740"/>
      <c r="O25" s="1740"/>
      <c r="P25" s="1740"/>
      <c r="Q25" s="1740"/>
      <c r="R25" s="1740"/>
      <c r="S25" s="1740"/>
      <c r="T25" s="1740"/>
      <c r="U25" s="1740"/>
      <c r="V25" s="1740"/>
      <c r="W25" s="1740"/>
      <c r="X25" s="1740"/>
      <c r="Y25" s="1741"/>
      <c r="Z25" s="490"/>
      <c r="AA25" s="490"/>
      <c r="AB25" s="708" t="s">
        <v>811</v>
      </c>
      <c r="AC25" s="1087"/>
      <c r="AD25" s="708" t="s">
        <v>812</v>
      </c>
      <c r="AE25" s="1087"/>
      <c r="AF25" s="708" t="s">
        <v>813</v>
      </c>
      <c r="AG25" s="1087"/>
      <c r="AH25" s="684" t="s">
        <v>814</v>
      </c>
      <c r="AI25" s="886"/>
      <c r="AJ25" s="684" t="s">
        <v>426</v>
      </c>
      <c r="AK25" s="886"/>
      <c r="AL25" s="659" t="s">
        <v>815</v>
      </c>
      <c r="AM25" s="1096"/>
      <c r="AN25" s="148" t="s">
        <v>1190</v>
      </c>
      <c r="AO25" s="723" t="s">
        <v>512</v>
      </c>
      <c r="AP25" s="723"/>
      <c r="AQ25" s="723"/>
      <c r="AR25" s="723"/>
      <c r="AS25" s="723"/>
      <c r="AT25" s="723"/>
      <c r="AU25" s="723"/>
      <c r="AV25" s="490"/>
      <c r="AW25" s="150"/>
      <c r="AX25" s="633">
        <f>データ一覧!G332</f>
        <v>17</v>
      </c>
      <c r="AY25" s="633"/>
      <c r="AZ25" s="633"/>
      <c r="BA25" s="248"/>
      <c r="BB25" s="661">
        <f>+データ一覧!G357</f>
        <v>297</v>
      </c>
      <c r="BC25" s="662"/>
      <c r="BD25" s="662"/>
      <c r="BE25" s="662"/>
      <c r="BF25" s="491"/>
      <c r="BG25" s="247"/>
      <c r="BH25" s="491"/>
      <c r="BI25" s="633">
        <f>データ一覧!G382</f>
        <v>4643.82</v>
      </c>
      <c r="BJ25" s="633"/>
      <c r="BK25" s="633"/>
      <c r="BL25" s="633"/>
      <c r="BM25" s="633"/>
      <c r="BN25" s="490"/>
      <c r="BO25" s="151"/>
      <c r="BP25" s="490" t="s">
        <v>775</v>
      </c>
      <c r="BQ25" s="723" t="s">
        <v>816</v>
      </c>
      <c r="BR25" s="1051"/>
      <c r="BS25" s="1051"/>
      <c r="BT25" s="1051"/>
      <c r="BU25" s="920"/>
      <c r="BV25" s="647">
        <f t="shared" si="1"/>
        <v>70</v>
      </c>
      <c r="BW25" s="1734"/>
      <c r="BX25" s="1734"/>
      <c r="BY25" s="649"/>
      <c r="BZ25" s="647">
        <f>データ一覧!G501</f>
        <v>63</v>
      </c>
      <c r="CA25" s="1734"/>
      <c r="CB25" s="1734"/>
      <c r="CC25" s="649"/>
      <c r="CD25" s="647">
        <f>データ一覧!G526</f>
        <v>7</v>
      </c>
      <c r="CE25" s="1734"/>
      <c r="CF25" s="1734"/>
      <c r="CG25" s="649"/>
      <c r="CH25" s="1477" t="s">
        <v>775</v>
      </c>
      <c r="CI25" s="1742" t="s">
        <v>817</v>
      </c>
      <c r="CJ25" s="1061"/>
      <c r="CK25" s="1061"/>
      <c r="CL25" s="1061"/>
      <c r="CM25" s="651"/>
      <c r="CN25" s="647">
        <f t="shared" si="0"/>
        <v>7058</v>
      </c>
      <c r="CO25" s="1734"/>
      <c r="CP25" s="1734"/>
      <c r="CQ25" s="649"/>
      <c r="CR25" s="647">
        <f>データ一覧!G514</f>
        <v>2749</v>
      </c>
      <c r="CS25" s="1734"/>
      <c r="CT25" s="1734"/>
      <c r="CU25" s="649"/>
      <c r="CV25" s="647">
        <f>データ一覧!G539</f>
        <v>4309</v>
      </c>
      <c r="CW25" s="1734"/>
      <c r="CX25" s="1734"/>
      <c r="CY25" s="1109"/>
    </row>
    <row r="26" spans="1:103" ht="15.75" customHeight="1" x14ac:dyDescent="0.15">
      <c r="A26" s="1743"/>
      <c r="B26" s="1744"/>
      <c r="C26" s="1744"/>
      <c r="D26" s="1744"/>
      <c r="E26" s="1744"/>
      <c r="F26" s="1744"/>
      <c r="G26" s="1744"/>
      <c r="H26" s="1744"/>
      <c r="I26" s="1744"/>
      <c r="J26" s="1744"/>
      <c r="K26" s="1744"/>
      <c r="L26" s="1744"/>
      <c r="M26" s="1744"/>
      <c r="N26" s="1744"/>
      <c r="O26" s="1744"/>
      <c r="P26" s="1744"/>
      <c r="Q26" s="1744"/>
      <c r="R26" s="1744"/>
      <c r="S26" s="1744"/>
      <c r="T26" s="1744"/>
      <c r="U26" s="1744"/>
      <c r="V26" s="1744"/>
      <c r="W26" s="1744"/>
      <c r="X26" s="1744"/>
      <c r="Y26" s="1745"/>
      <c r="Z26" s="1058" t="s">
        <v>818</v>
      </c>
      <c r="AA26" s="622"/>
      <c r="AB26" s="729" t="s">
        <v>1191</v>
      </c>
      <c r="AC26" s="731"/>
      <c r="AD26" s="952">
        <f>データ一覧!$G$255</f>
        <v>3</v>
      </c>
      <c r="AE26" s="953"/>
      <c r="AF26" s="952">
        <f>データ一覧!$G$257</f>
        <v>5</v>
      </c>
      <c r="AG26" s="953"/>
      <c r="AH26" s="952" t="str">
        <f>データ一覧!$G$259</f>
        <v>-</v>
      </c>
      <c r="AI26" s="953"/>
      <c r="AJ26" s="952">
        <f>データ一覧!$G$261</f>
        <v>4</v>
      </c>
      <c r="AK26" s="953"/>
      <c r="AL26" s="952">
        <f>データ一覧!$G$263</f>
        <v>1</v>
      </c>
      <c r="AM26" s="957"/>
      <c r="AN26" s="148" t="s">
        <v>1192</v>
      </c>
      <c r="AO26" s="723" t="s">
        <v>513</v>
      </c>
      <c r="AP26" s="723"/>
      <c r="AQ26" s="723"/>
      <c r="AR26" s="723"/>
      <c r="AS26" s="723"/>
      <c r="AT26" s="723"/>
      <c r="AU26" s="723"/>
      <c r="AV26" s="490"/>
      <c r="AW26" s="150"/>
      <c r="AX26" s="633">
        <f>データ一覧!G333</f>
        <v>24</v>
      </c>
      <c r="AY26" s="633"/>
      <c r="AZ26" s="633"/>
      <c r="BA26" s="248"/>
      <c r="BB26" s="661">
        <f>+データ一覧!G358</f>
        <v>339</v>
      </c>
      <c r="BC26" s="662"/>
      <c r="BD26" s="662"/>
      <c r="BE26" s="662"/>
      <c r="BF26" s="491"/>
      <c r="BG26" s="247"/>
      <c r="BH26" s="491"/>
      <c r="BI26" s="633">
        <f>データ一覧!G383</f>
        <v>7004.72</v>
      </c>
      <c r="BJ26" s="633"/>
      <c r="BK26" s="633"/>
      <c r="BL26" s="633"/>
      <c r="BM26" s="633"/>
      <c r="BN26" s="490"/>
      <c r="BO26" s="151"/>
      <c r="BP26" s="490" t="s">
        <v>820</v>
      </c>
      <c r="BQ26" s="490"/>
      <c r="BR26" s="490"/>
      <c r="BS26" s="490"/>
      <c r="BT26" s="490"/>
      <c r="BU26" s="490"/>
      <c r="BV26" s="647">
        <f t="shared" si="1"/>
        <v>33779</v>
      </c>
      <c r="BW26" s="1734"/>
      <c r="BX26" s="1734"/>
      <c r="BY26" s="649"/>
      <c r="BZ26" s="647">
        <f>データ一覧!G502</f>
        <v>23835</v>
      </c>
      <c r="CA26" s="1734"/>
      <c r="CB26" s="1734"/>
      <c r="CC26" s="649"/>
      <c r="CD26" s="647">
        <f>データ一覧!G527</f>
        <v>9944</v>
      </c>
      <c r="CE26" s="1734"/>
      <c r="CF26" s="1734"/>
      <c r="CG26" s="649"/>
      <c r="CH26" s="1477" t="s">
        <v>775</v>
      </c>
      <c r="CI26" s="1064" t="s">
        <v>821</v>
      </c>
      <c r="CJ26" s="1054"/>
      <c r="CK26" s="1054"/>
      <c r="CL26" s="1054"/>
      <c r="CM26" s="628"/>
      <c r="CN26" s="647">
        <f t="shared" si="0"/>
        <v>4687</v>
      </c>
      <c r="CO26" s="1734"/>
      <c r="CP26" s="1734"/>
      <c r="CQ26" s="649"/>
      <c r="CR26" s="647">
        <f>データ一覧!G515</f>
        <v>1850</v>
      </c>
      <c r="CS26" s="1734"/>
      <c r="CT26" s="1734"/>
      <c r="CU26" s="649"/>
      <c r="CV26" s="647">
        <f>データ一覧!G540</f>
        <v>2837</v>
      </c>
      <c r="CW26" s="1734"/>
      <c r="CX26" s="1734"/>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1057" t="str">
        <f>データ一覧!$A$255</f>
        <v>7.3.31</v>
      </c>
      <c r="AA27" s="775"/>
      <c r="AB27" s="671" t="s">
        <v>825</v>
      </c>
      <c r="AC27" s="733"/>
      <c r="AD27" s="954"/>
      <c r="AE27" s="955"/>
      <c r="AF27" s="969"/>
      <c r="AG27" s="970"/>
      <c r="AH27" s="954"/>
      <c r="AI27" s="955"/>
      <c r="AJ27" s="954"/>
      <c r="AK27" s="955"/>
      <c r="AL27" s="954"/>
      <c r="AM27" s="958"/>
      <c r="AN27" s="148" t="s">
        <v>1193</v>
      </c>
      <c r="AO27" s="723" t="s">
        <v>514</v>
      </c>
      <c r="AP27" s="723"/>
      <c r="AQ27" s="723"/>
      <c r="AR27" s="723"/>
      <c r="AS27" s="723"/>
      <c r="AT27" s="723"/>
      <c r="AU27" s="723"/>
      <c r="AV27" s="490"/>
      <c r="AW27" s="150"/>
      <c r="AX27" s="633">
        <f>データ一覧!G334</f>
        <v>62</v>
      </c>
      <c r="AY27" s="633"/>
      <c r="AZ27" s="633"/>
      <c r="BA27" s="248"/>
      <c r="BB27" s="661">
        <f>+データ一覧!G359</f>
        <v>1024</v>
      </c>
      <c r="BC27" s="662"/>
      <c r="BD27" s="662"/>
      <c r="BE27" s="662"/>
      <c r="BF27" s="491"/>
      <c r="BG27" s="247"/>
      <c r="BH27" s="491"/>
      <c r="BI27" s="633">
        <f>データ一覧!G384</f>
        <v>15606.57</v>
      </c>
      <c r="BJ27" s="633"/>
      <c r="BK27" s="633"/>
      <c r="BL27" s="633"/>
      <c r="BM27" s="633"/>
      <c r="BN27" s="490"/>
      <c r="BO27" s="151"/>
      <c r="BP27" s="490"/>
      <c r="BQ27" s="1069" t="s">
        <v>826</v>
      </c>
      <c r="BR27" s="1067"/>
      <c r="BS27" s="1067"/>
      <c r="BT27" s="1067"/>
      <c r="BU27" s="974"/>
      <c r="BV27" s="647">
        <f t="shared" si="1"/>
        <v>18</v>
      </c>
      <c r="BW27" s="1734"/>
      <c r="BX27" s="1734"/>
      <c r="BY27" s="649"/>
      <c r="BZ27" s="647">
        <f>データ一覧!G503</f>
        <v>13</v>
      </c>
      <c r="CA27" s="1734"/>
      <c r="CB27" s="1734"/>
      <c r="CC27" s="649"/>
      <c r="CD27" s="647">
        <f>データ一覧!G528</f>
        <v>5</v>
      </c>
      <c r="CE27" s="1734"/>
      <c r="CF27" s="1734"/>
      <c r="CG27" s="649"/>
      <c r="CH27" s="1477" t="s">
        <v>775</v>
      </c>
      <c r="CI27" s="1064" t="s">
        <v>827</v>
      </c>
      <c r="CJ27" s="1054"/>
      <c r="CK27" s="1054"/>
      <c r="CL27" s="1054"/>
      <c r="CM27" s="628"/>
      <c r="CN27" s="647">
        <f t="shared" si="0"/>
        <v>7790</v>
      </c>
      <c r="CO27" s="1734"/>
      <c r="CP27" s="1734"/>
      <c r="CQ27" s="649"/>
      <c r="CR27" s="647">
        <f>データ一覧!G516</f>
        <v>2995</v>
      </c>
      <c r="CS27" s="1734"/>
      <c r="CT27" s="1734"/>
      <c r="CU27" s="649"/>
      <c r="CV27" s="647">
        <f>データ一覧!G541</f>
        <v>4795</v>
      </c>
      <c r="CW27" s="1734"/>
      <c r="CX27" s="1734"/>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746"/>
      <c r="AA28" s="1086"/>
      <c r="AB28" s="1077" t="s">
        <v>1194</v>
      </c>
      <c r="AC28" s="1078"/>
      <c r="AD28" s="915">
        <f>データ一覧!$G$256</f>
        <v>146</v>
      </c>
      <c r="AE28" s="1079"/>
      <c r="AF28" s="915">
        <f>データ一覧!$G$258</f>
        <v>260</v>
      </c>
      <c r="AG28" s="1079"/>
      <c r="AH28" s="915">
        <f>データ一覧!$G$260</f>
        <v>0</v>
      </c>
      <c r="AI28" s="1079"/>
      <c r="AJ28" s="915">
        <f>データ一覧!$G$262</f>
        <v>5041</v>
      </c>
      <c r="AK28" s="1079"/>
      <c r="AL28" s="915">
        <f>データ一覧!$G$264</f>
        <v>26000</v>
      </c>
      <c r="AM28" s="1747"/>
      <c r="AN28" s="148" t="s">
        <v>1195</v>
      </c>
      <c r="AO28" s="723" t="s">
        <v>515</v>
      </c>
      <c r="AP28" s="723"/>
      <c r="AQ28" s="723"/>
      <c r="AR28" s="723"/>
      <c r="AS28" s="723"/>
      <c r="AT28" s="723"/>
      <c r="AU28" s="723"/>
      <c r="AV28" s="490"/>
      <c r="AW28" s="150"/>
      <c r="AX28" s="633">
        <f>データ一覧!G335</f>
        <v>24</v>
      </c>
      <c r="AY28" s="633"/>
      <c r="AZ28" s="633"/>
      <c r="BA28" s="248"/>
      <c r="BB28" s="661">
        <f>+データ一覧!G360</f>
        <v>1629</v>
      </c>
      <c r="BC28" s="662"/>
      <c r="BD28" s="662"/>
      <c r="BE28" s="662"/>
      <c r="BF28" s="491"/>
      <c r="BG28" s="247"/>
      <c r="BH28" s="491"/>
      <c r="BI28" s="633">
        <f>データ一覧!G385</f>
        <v>123695.03999999999</v>
      </c>
      <c r="BJ28" s="633"/>
      <c r="BK28" s="633"/>
      <c r="BL28" s="633"/>
      <c r="BM28" s="633"/>
      <c r="BN28" s="490"/>
      <c r="BO28" s="151"/>
      <c r="BP28" s="490" t="s">
        <v>775</v>
      </c>
      <c r="BQ28" s="723" t="s">
        <v>836</v>
      </c>
      <c r="BR28" s="1051"/>
      <c r="BS28" s="1051"/>
      <c r="BT28" s="1051"/>
      <c r="BU28" s="920"/>
      <c r="BV28" s="647">
        <f t="shared" si="1"/>
        <v>11456</v>
      </c>
      <c r="BW28" s="1734"/>
      <c r="BX28" s="1734"/>
      <c r="BY28" s="649"/>
      <c r="BZ28" s="647">
        <f>データ一覧!G504</f>
        <v>9394</v>
      </c>
      <c r="CA28" s="1734"/>
      <c r="CB28" s="1734"/>
      <c r="CC28" s="649"/>
      <c r="CD28" s="647">
        <f>データ一覧!G529</f>
        <v>2062</v>
      </c>
      <c r="CE28" s="1734"/>
      <c r="CF28" s="1734"/>
      <c r="CG28" s="649"/>
      <c r="CH28" s="1477"/>
      <c r="CI28" s="723" t="s">
        <v>640</v>
      </c>
      <c r="CJ28" s="712"/>
      <c r="CK28" s="712"/>
      <c r="CL28" s="712"/>
      <c r="CM28" s="624"/>
      <c r="CN28" s="647">
        <f t="shared" si="0"/>
        <v>18536</v>
      </c>
      <c r="CO28" s="1734"/>
      <c r="CP28" s="1734"/>
      <c r="CQ28" s="649"/>
      <c r="CR28" s="647">
        <f>データ一覧!G517</f>
        <v>4479</v>
      </c>
      <c r="CS28" s="1734"/>
      <c r="CT28" s="1734"/>
      <c r="CU28" s="649"/>
      <c r="CV28" s="647">
        <f>データ一覧!G542</f>
        <v>14057</v>
      </c>
      <c r="CW28" s="1734"/>
      <c r="CX28" s="1734"/>
      <c r="CY28" s="1109"/>
    </row>
    <row r="29" spans="1:103" ht="15.75" customHeight="1" x14ac:dyDescent="0.15">
      <c r="A29" s="148"/>
      <c r="B29" s="490"/>
      <c r="C29" s="490"/>
      <c r="D29" s="490"/>
      <c r="E29" s="490"/>
      <c r="F29" s="150" t="s">
        <v>837</v>
      </c>
      <c r="G29" s="490"/>
      <c r="H29" s="162"/>
      <c r="I29" s="150" t="s">
        <v>838</v>
      </c>
      <c r="J29" s="490"/>
      <c r="K29" s="490"/>
      <c r="L29" s="150" t="s">
        <v>838</v>
      </c>
      <c r="M29" s="490"/>
      <c r="N29" s="490"/>
      <c r="O29" s="150" t="s">
        <v>838</v>
      </c>
      <c r="P29" s="490"/>
      <c r="Q29" s="490"/>
      <c r="R29" s="150"/>
      <c r="S29" s="490" t="s">
        <v>839</v>
      </c>
      <c r="T29" s="490"/>
      <c r="U29" s="1488" t="s">
        <v>893</v>
      </c>
      <c r="V29" s="490"/>
      <c r="W29" s="150" t="s">
        <v>840</v>
      </c>
      <c r="X29" s="490"/>
      <c r="Y29" s="151"/>
      <c r="Z29" s="122"/>
      <c r="AA29" s="123"/>
      <c r="AB29" s="123"/>
      <c r="AC29" s="123"/>
      <c r="AD29" s="123"/>
      <c r="AE29" s="123"/>
      <c r="AF29" s="123"/>
      <c r="AG29" s="123"/>
      <c r="AH29" s="123"/>
      <c r="AI29" s="123"/>
      <c r="AJ29" s="123"/>
      <c r="AK29" s="123"/>
      <c r="AL29" s="123"/>
      <c r="AM29" s="124"/>
      <c r="AN29" s="148" t="s">
        <v>1196</v>
      </c>
      <c r="AO29" s="723" t="s">
        <v>516</v>
      </c>
      <c r="AP29" s="723"/>
      <c r="AQ29" s="723"/>
      <c r="AR29" s="723"/>
      <c r="AS29" s="723"/>
      <c r="AT29" s="723"/>
      <c r="AU29" s="723"/>
      <c r="AV29" s="490"/>
      <c r="AW29" s="150"/>
      <c r="AX29" s="633">
        <f>データ一覧!G336</f>
        <v>4</v>
      </c>
      <c r="AY29" s="633"/>
      <c r="AZ29" s="633"/>
      <c r="BA29" s="248"/>
      <c r="BB29" s="661">
        <f>+データ一覧!G361</f>
        <v>38</v>
      </c>
      <c r="BC29" s="662"/>
      <c r="BD29" s="662"/>
      <c r="BE29" s="662"/>
      <c r="BF29" s="491"/>
      <c r="BG29" s="247"/>
      <c r="BH29" s="491"/>
      <c r="BI29" s="633">
        <f>データ一覧!G386</f>
        <v>2969.95</v>
      </c>
      <c r="BJ29" s="633"/>
      <c r="BK29" s="633"/>
      <c r="BL29" s="633"/>
      <c r="BM29" s="633"/>
      <c r="BN29" s="490"/>
      <c r="BO29" s="151"/>
      <c r="BP29" s="490"/>
      <c r="BQ29" s="723" t="s">
        <v>841</v>
      </c>
      <c r="BR29" s="1051"/>
      <c r="BS29" s="1051"/>
      <c r="BT29" s="1051"/>
      <c r="BU29" s="920"/>
      <c r="BV29" s="647">
        <f t="shared" si="1"/>
        <v>22305</v>
      </c>
      <c r="BW29" s="1734"/>
      <c r="BX29" s="1734"/>
      <c r="BY29" s="649"/>
      <c r="BZ29" s="647">
        <f>データ一覧!G505</f>
        <v>14428</v>
      </c>
      <c r="CA29" s="1734"/>
      <c r="CB29" s="1734"/>
      <c r="CC29" s="649"/>
      <c r="CD29" s="647">
        <f>データ一覧!G530</f>
        <v>7877</v>
      </c>
      <c r="CE29" s="1734"/>
      <c r="CF29" s="1734"/>
      <c r="CG29" s="649"/>
      <c r="CH29" s="1477"/>
      <c r="CI29" s="1742" t="s">
        <v>374</v>
      </c>
      <c r="CJ29" s="1061"/>
      <c r="CK29" s="1061"/>
      <c r="CL29" s="1061"/>
      <c r="CM29" s="651"/>
      <c r="CN29" s="647">
        <f t="shared" si="0"/>
        <v>1330</v>
      </c>
      <c r="CO29" s="1734"/>
      <c r="CP29" s="1734"/>
      <c r="CQ29" s="649"/>
      <c r="CR29" s="647">
        <f>データ一覧!G518</f>
        <v>763</v>
      </c>
      <c r="CS29" s="1734"/>
      <c r="CT29" s="1734"/>
      <c r="CU29" s="649"/>
      <c r="CV29" s="647">
        <f>データ一覧!G543</f>
        <v>567</v>
      </c>
      <c r="CW29" s="1734"/>
      <c r="CX29" s="1734"/>
      <c r="CY29" s="1109"/>
    </row>
    <row r="30" spans="1:103" ht="15.75" customHeight="1" x14ac:dyDescent="0.15">
      <c r="A30" s="169" t="str">
        <f>データ一覧!$A$22</f>
        <v xml:space="preserve"> 2.10.1</v>
      </c>
      <c r="B30" s="490"/>
      <c r="C30" s="490"/>
      <c r="D30" s="490"/>
      <c r="E30" s="490"/>
      <c r="F30" s="718">
        <f>データ一覧!G22</f>
        <v>81287</v>
      </c>
      <c r="G30" s="1500"/>
      <c r="H30" s="1490"/>
      <c r="I30" s="718">
        <f>+L30+O30</f>
        <v>270911</v>
      </c>
      <c r="J30" s="1736"/>
      <c r="K30" s="720"/>
      <c r="L30" s="718">
        <f>データ一覧!G24</f>
        <v>131608</v>
      </c>
      <c r="M30" s="1500"/>
      <c r="N30" s="1490"/>
      <c r="O30" s="718">
        <f>データ一覧!G25</f>
        <v>139303</v>
      </c>
      <c r="P30" s="1500"/>
      <c r="Q30" s="1490"/>
      <c r="R30" s="150"/>
      <c r="S30" s="1491">
        <f t="shared" ref="S30:S35" si="2">+L30/O30*100</f>
        <v>94.476070149243014</v>
      </c>
      <c r="T30" s="1492"/>
      <c r="U30" s="1493">
        <f>データ一覧!G27</f>
        <v>3.3327715378842866</v>
      </c>
      <c r="V30" s="1494"/>
      <c r="W30" s="999">
        <f>データ一覧!G21</f>
        <v>0</v>
      </c>
      <c r="X30" s="1748"/>
      <c r="Y30" s="1001"/>
      <c r="Z30" s="1749" t="s">
        <v>842</v>
      </c>
      <c r="AA30" s="1750"/>
      <c r="AB30" s="1750"/>
      <c r="AC30" s="1750"/>
      <c r="AD30" s="1750"/>
      <c r="AE30" s="1750"/>
      <c r="AF30" s="1750"/>
      <c r="AG30" s="1750"/>
      <c r="AH30" s="1750"/>
      <c r="AI30" s="1750"/>
      <c r="AJ30" s="1750"/>
      <c r="AK30" s="1750"/>
      <c r="AL30" s="1750"/>
      <c r="AM30" s="126"/>
      <c r="AN30" s="148" t="s">
        <v>1197</v>
      </c>
      <c r="AO30" s="1738" t="s">
        <v>517</v>
      </c>
      <c r="AP30" s="1738"/>
      <c r="AQ30" s="1738"/>
      <c r="AR30" s="1738"/>
      <c r="AS30" s="1738"/>
      <c r="AT30" s="1738"/>
      <c r="AU30" s="1738"/>
      <c r="AV30" s="490"/>
      <c r="AW30" s="150"/>
      <c r="AX30" s="633">
        <f>データ一覧!G337</f>
        <v>49</v>
      </c>
      <c r="AY30" s="633"/>
      <c r="AZ30" s="633"/>
      <c r="BA30" s="248"/>
      <c r="BB30" s="661">
        <f>+データ一覧!G362</f>
        <v>1442</v>
      </c>
      <c r="BC30" s="662"/>
      <c r="BD30" s="662"/>
      <c r="BE30" s="662"/>
      <c r="BF30" s="491"/>
      <c r="BG30" s="247"/>
      <c r="BH30" s="491"/>
      <c r="BI30" s="633">
        <f>データ一覧!G387</f>
        <v>45512.2</v>
      </c>
      <c r="BJ30" s="633"/>
      <c r="BK30" s="633"/>
      <c r="BL30" s="633"/>
      <c r="BM30" s="633"/>
      <c r="BN30" s="490"/>
      <c r="BO30" s="151"/>
      <c r="BP30" s="148" t="s">
        <v>843</v>
      </c>
      <c r="BQ30" s="599"/>
      <c r="BR30" s="600"/>
      <c r="BS30" s="600"/>
      <c r="BT30" s="600"/>
      <c r="BU30" s="600"/>
      <c r="BV30" s="647">
        <f t="shared" si="1"/>
        <v>93861</v>
      </c>
      <c r="BW30" s="1734"/>
      <c r="BX30" s="1734"/>
      <c r="BY30" s="649"/>
      <c r="BZ30" s="647">
        <f>データ一覧!G506</f>
        <v>44070</v>
      </c>
      <c r="CA30" s="1734"/>
      <c r="CB30" s="1734"/>
      <c r="CC30" s="649"/>
      <c r="CD30" s="647">
        <f>データ一覧!G531</f>
        <v>49791</v>
      </c>
      <c r="CE30" s="1734"/>
      <c r="CF30" s="1734"/>
      <c r="CG30" s="649"/>
      <c r="CH30" s="1477"/>
      <c r="CI30" s="723" t="s">
        <v>844</v>
      </c>
      <c r="CJ30" s="712"/>
      <c r="CK30" s="712"/>
      <c r="CL30" s="712"/>
      <c r="CM30" s="624"/>
      <c r="CN30" s="647">
        <f t="shared" si="0"/>
        <v>7476</v>
      </c>
      <c r="CO30" s="1734"/>
      <c r="CP30" s="1734"/>
      <c r="CQ30" s="649"/>
      <c r="CR30" s="647">
        <f>データ一覧!G519</f>
        <v>4492</v>
      </c>
      <c r="CS30" s="1734"/>
      <c r="CT30" s="1734"/>
      <c r="CU30" s="649"/>
      <c r="CV30" s="647">
        <f>データ一覧!G544</f>
        <v>2984</v>
      </c>
      <c r="CW30" s="1734"/>
      <c r="CX30" s="1734"/>
      <c r="CY30" s="1109"/>
    </row>
    <row r="31" spans="1:103" ht="15.75" customHeight="1" x14ac:dyDescent="0.15">
      <c r="A31" s="169" t="str">
        <f>データ一覧!$A$29</f>
        <v xml:space="preserve"> 7.10.1</v>
      </c>
      <c r="B31" s="490"/>
      <c r="C31" s="490"/>
      <c r="D31" s="490"/>
      <c r="E31" s="490"/>
      <c r="F31" s="718">
        <f>データ一覧!G29</f>
        <v>87719</v>
      </c>
      <c r="G31" s="1500"/>
      <c r="H31" s="1490"/>
      <c r="I31" s="718">
        <f>+L31+O31</f>
        <v>272970</v>
      </c>
      <c r="J31" s="1736"/>
      <c r="K31" s="720"/>
      <c r="L31" s="718">
        <f>データ一覧!G31</f>
        <v>133444</v>
      </c>
      <c r="M31" s="1736"/>
      <c r="N31" s="720"/>
      <c r="O31" s="718">
        <f>データ一覧!G32</f>
        <v>139526</v>
      </c>
      <c r="P31" s="1736"/>
      <c r="Q31" s="720"/>
      <c r="R31" s="490"/>
      <c r="S31" s="1491">
        <f t="shared" si="2"/>
        <v>95.640955807519745</v>
      </c>
      <c r="T31" s="1492"/>
      <c r="U31" s="1495">
        <f>データ一覧!G34</f>
        <v>3.1118685803531734</v>
      </c>
      <c r="V31" s="1496"/>
      <c r="W31" s="999">
        <f>データ一覧!G28</f>
        <v>0</v>
      </c>
      <c r="X31" s="1751"/>
      <c r="Y31" s="1498"/>
      <c r="Z31" s="127"/>
      <c r="AA31" s="127"/>
      <c r="AB31" s="127"/>
      <c r="AC31" s="127"/>
      <c r="AD31" s="127"/>
      <c r="AE31" s="127"/>
      <c r="AF31" s="127"/>
      <c r="AG31" s="127"/>
      <c r="AH31" s="127"/>
      <c r="AI31" s="127"/>
      <c r="AJ31" s="127"/>
      <c r="AK31" s="127"/>
      <c r="AL31" s="127"/>
      <c r="AM31" s="128"/>
      <c r="AN31" s="148" t="s">
        <v>1198</v>
      </c>
      <c r="AO31" s="1738" t="s">
        <v>518</v>
      </c>
      <c r="AP31" s="1738"/>
      <c r="AQ31" s="1738"/>
      <c r="AR31" s="1738"/>
      <c r="AS31" s="1738"/>
      <c r="AT31" s="1738"/>
      <c r="AU31" s="1738"/>
      <c r="AV31" s="490"/>
      <c r="AW31" s="150"/>
      <c r="AX31" s="633">
        <f>データ一覧!G338</f>
        <v>5</v>
      </c>
      <c r="AY31" s="633"/>
      <c r="AZ31" s="633"/>
      <c r="BA31" s="248"/>
      <c r="BB31" s="661">
        <f>+データ一覧!G363</f>
        <v>64</v>
      </c>
      <c r="BC31" s="662"/>
      <c r="BD31" s="662"/>
      <c r="BE31" s="662"/>
      <c r="BF31" s="491"/>
      <c r="BG31" s="247"/>
      <c r="BH31" s="491"/>
      <c r="BI31" s="633">
        <f>データ一覧!G388</f>
        <v>903.07</v>
      </c>
      <c r="BJ31" s="633"/>
      <c r="BK31" s="633"/>
      <c r="BL31" s="633"/>
      <c r="BM31" s="633"/>
      <c r="BN31" s="490"/>
      <c r="BO31" s="151"/>
      <c r="BP31" s="148"/>
      <c r="BQ31" s="1064" t="s">
        <v>845</v>
      </c>
      <c r="BR31" s="1064"/>
      <c r="BS31" s="1064"/>
      <c r="BT31" s="1064"/>
      <c r="BU31" s="922"/>
      <c r="BV31" s="647">
        <f t="shared" si="1"/>
        <v>609</v>
      </c>
      <c r="BW31" s="1734"/>
      <c r="BX31" s="1734"/>
      <c r="BY31" s="649"/>
      <c r="BZ31" s="647">
        <f>データ一覧!G507</f>
        <v>494</v>
      </c>
      <c r="CA31" s="1734"/>
      <c r="CB31" s="1734"/>
      <c r="CC31" s="649"/>
      <c r="CD31" s="647">
        <f>データ一覧!G532</f>
        <v>115</v>
      </c>
      <c r="CE31" s="1734"/>
      <c r="CF31" s="1734"/>
      <c r="CG31" s="649"/>
      <c r="CH31" s="1477"/>
      <c r="CI31" s="723" t="s">
        <v>846</v>
      </c>
      <c r="CJ31" s="712"/>
      <c r="CK31" s="712"/>
      <c r="CL31" s="712"/>
      <c r="CM31" s="624"/>
      <c r="CN31" s="647">
        <f t="shared" si="0"/>
        <v>5118</v>
      </c>
      <c r="CO31" s="1734"/>
      <c r="CP31" s="1734"/>
      <c r="CQ31" s="649"/>
      <c r="CR31" s="647">
        <f>データ一覧!G520</f>
        <v>3495</v>
      </c>
      <c r="CS31" s="1734"/>
      <c r="CT31" s="1734"/>
      <c r="CU31" s="649"/>
      <c r="CV31" s="647">
        <f>データ一覧!G545</f>
        <v>1623</v>
      </c>
      <c r="CW31" s="1734"/>
      <c r="CX31" s="1734"/>
      <c r="CY31" s="1109"/>
    </row>
    <row r="32" spans="1:103" ht="15.75" customHeight="1" x14ac:dyDescent="0.15">
      <c r="A32" s="169" t="str">
        <f>データ一覧!$A$36</f>
        <v>12.10.1</v>
      </c>
      <c r="B32" s="1752"/>
      <c r="C32" s="490"/>
      <c r="D32" s="490"/>
      <c r="E32" s="490"/>
      <c r="F32" s="718">
        <f>データ一覧!G36</f>
        <v>89946</v>
      </c>
      <c r="G32" s="1736"/>
      <c r="H32" s="720"/>
      <c r="I32" s="718">
        <f>+L32+O32</f>
        <v>269557</v>
      </c>
      <c r="J32" s="1736"/>
      <c r="K32" s="720"/>
      <c r="L32" s="718">
        <f>データ一覧!G38</f>
        <v>131344</v>
      </c>
      <c r="M32" s="1736"/>
      <c r="N32" s="720"/>
      <c r="O32" s="718">
        <f>データ一覧!G39</f>
        <v>138213</v>
      </c>
      <c r="P32" s="1736"/>
      <c r="Q32" s="720"/>
      <c r="R32" s="490"/>
      <c r="S32" s="1491">
        <f t="shared" si="2"/>
        <v>95.030134647247365</v>
      </c>
      <c r="T32" s="1492"/>
      <c r="U32" s="1495">
        <f>データ一覧!G41</f>
        <v>2.9968759033197698</v>
      </c>
      <c r="V32" s="1496"/>
      <c r="W32" s="999">
        <f>データ一覧!G35</f>
        <v>0</v>
      </c>
      <c r="X32" s="1751"/>
      <c r="Y32" s="1498"/>
      <c r="Z32" s="177" t="s">
        <v>847</v>
      </c>
      <c r="AA32" s="177"/>
      <c r="AB32" s="177"/>
      <c r="AC32" s="177"/>
      <c r="AD32" s="177"/>
      <c r="AE32" s="177"/>
      <c r="AF32" s="177"/>
      <c r="AG32" s="177"/>
      <c r="AH32" s="212" t="str">
        <f>データ一覧!$A$265</f>
        <v>6.3.31</v>
      </c>
      <c r="AI32" s="177"/>
      <c r="AJ32" s="177"/>
      <c r="AK32" s="177"/>
      <c r="AL32" s="177"/>
      <c r="AM32" s="213"/>
      <c r="AN32" s="148" t="s">
        <v>1199</v>
      </c>
      <c r="AO32" s="723" t="s">
        <v>519</v>
      </c>
      <c r="AP32" s="723"/>
      <c r="AQ32" s="723"/>
      <c r="AR32" s="723"/>
      <c r="AS32" s="723"/>
      <c r="AT32" s="723"/>
      <c r="AU32" s="723"/>
      <c r="AV32" s="490"/>
      <c r="AW32" s="150"/>
      <c r="AX32" s="633">
        <f>データ一覧!G339</f>
        <v>1</v>
      </c>
      <c r="AY32" s="633"/>
      <c r="AZ32" s="633"/>
      <c r="BA32" s="248"/>
      <c r="BB32" s="661">
        <f>+データ一覧!G364</f>
        <v>26</v>
      </c>
      <c r="BC32" s="662"/>
      <c r="BD32" s="662"/>
      <c r="BE32" s="662"/>
      <c r="BF32" s="491"/>
      <c r="BG32" s="247"/>
      <c r="BH32" s="491"/>
      <c r="BI32" s="633" t="str">
        <f>データ一覧!G389</f>
        <v>x</v>
      </c>
      <c r="BJ32" s="633"/>
      <c r="BK32" s="633"/>
      <c r="BL32" s="633"/>
      <c r="BM32" s="633"/>
      <c r="BN32" s="490"/>
      <c r="BO32" s="151"/>
      <c r="BP32" s="490"/>
      <c r="BQ32" s="723" t="s">
        <v>848</v>
      </c>
      <c r="BR32" s="1051"/>
      <c r="BS32" s="1051"/>
      <c r="BT32" s="1051"/>
      <c r="BU32" s="920"/>
      <c r="BV32" s="647">
        <f t="shared" si="1"/>
        <v>2921</v>
      </c>
      <c r="BW32" s="1734"/>
      <c r="BX32" s="1734"/>
      <c r="BY32" s="649"/>
      <c r="BZ32" s="647">
        <f>データ一覧!G508</f>
        <v>1944</v>
      </c>
      <c r="CA32" s="1734"/>
      <c r="CB32" s="1734"/>
      <c r="CC32" s="649"/>
      <c r="CD32" s="647">
        <f>データ一覧!G533</f>
        <v>977</v>
      </c>
      <c r="CE32" s="1734"/>
      <c r="CF32" s="1734"/>
      <c r="CG32" s="649"/>
      <c r="CH32" s="1477" t="s">
        <v>849</v>
      </c>
      <c r="CI32" s="599"/>
      <c r="CJ32" s="496"/>
      <c r="CK32" s="496"/>
      <c r="CL32" s="496"/>
      <c r="CM32" s="259"/>
      <c r="CN32" s="647">
        <f t="shared" si="0"/>
        <v>4100</v>
      </c>
      <c r="CO32" s="1734"/>
      <c r="CP32" s="1734"/>
      <c r="CQ32" s="649"/>
      <c r="CR32" s="647">
        <f>データ一覧!G521</f>
        <v>2116</v>
      </c>
      <c r="CS32" s="1734"/>
      <c r="CT32" s="1734"/>
      <c r="CU32" s="649"/>
      <c r="CV32" s="647">
        <f>データ一覧!G546</f>
        <v>1984</v>
      </c>
      <c r="CW32" s="1734"/>
      <c r="CX32" s="1734"/>
      <c r="CY32" s="1109"/>
    </row>
    <row r="33" spans="1:103" ht="15.75" customHeight="1" x14ac:dyDescent="0.15">
      <c r="A33" s="169" t="str">
        <f>+データ一覧!$A$43</f>
        <v>17.10.1</v>
      </c>
      <c r="B33" s="490"/>
      <c r="C33" s="490"/>
      <c r="D33" s="490"/>
      <c r="E33" s="490"/>
      <c r="F33" s="718">
        <f>データ一覧!G43</f>
        <v>93694</v>
      </c>
      <c r="G33" s="1500"/>
      <c r="H33" s="1490"/>
      <c r="I33" s="718">
        <f>+L33+O33</f>
        <v>269144</v>
      </c>
      <c r="J33" s="1736"/>
      <c r="K33" s="720"/>
      <c r="L33" s="718">
        <f>データ一覧!G45</f>
        <v>130834</v>
      </c>
      <c r="M33" s="1500"/>
      <c r="N33" s="1490"/>
      <c r="O33" s="718">
        <f>データ一覧!G46</f>
        <v>138310</v>
      </c>
      <c r="P33" s="1500"/>
      <c r="Q33" s="1490"/>
      <c r="R33" s="150"/>
      <c r="S33" s="1491">
        <f t="shared" si="2"/>
        <v>94.594750921842234</v>
      </c>
      <c r="T33" s="1492"/>
      <c r="U33" s="1493">
        <f>データ一覧!G48</f>
        <v>2.8725852242406131</v>
      </c>
      <c r="V33" s="1494"/>
      <c r="W33" s="999">
        <f>データ一覧!G49</f>
        <v>502</v>
      </c>
      <c r="X33" s="1748"/>
      <c r="Y33" s="1001"/>
      <c r="Z33" s="490" t="s">
        <v>850</v>
      </c>
      <c r="AA33" s="490"/>
      <c r="AB33" s="490"/>
      <c r="AC33" s="490"/>
      <c r="AD33" s="490"/>
      <c r="AE33" s="490"/>
      <c r="AF33" s="490"/>
      <c r="AG33" s="153"/>
      <c r="AH33" s="153"/>
      <c r="AI33" s="153"/>
      <c r="AJ33" s="153"/>
      <c r="AK33" s="153"/>
      <c r="AL33" s="153"/>
      <c r="AM33" s="157"/>
      <c r="AN33" s="148" t="s">
        <v>1200</v>
      </c>
      <c r="AO33" s="723" t="s">
        <v>520</v>
      </c>
      <c r="AP33" s="723"/>
      <c r="AQ33" s="723"/>
      <c r="AR33" s="723"/>
      <c r="AS33" s="723"/>
      <c r="AT33" s="723"/>
      <c r="AU33" s="723"/>
      <c r="AV33" s="490"/>
      <c r="AW33" s="150"/>
      <c r="AX33" s="633">
        <f>データ一覧!G340</f>
        <v>22</v>
      </c>
      <c r="AY33" s="633"/>
      <c r="AZ33" s="633"/>
      <c r="BA33" s="248"/>
      <c r="BB33" s="661">
        <f>+データ一覧!G365</f>
        <v>249</v>
      </c>
      <c r="BC33" s="662"/>
      <c r="BD33" s="662"/>
      <c r="BE33" s="662"/>
      <c r="BF33" s="491"/>
      <c r="BG33" s="247"/>
      <c r="BH33" s="491"/>
      <c r="BI33" s="633">
        <f>データ一覧!G390</f>
        <v>6796.5</v>
      </c>
      <c r="BJ33" s="633"/>
      <c r="BK33" s="633"/>
      <c r="BL33" s="633"/>
      <c r="BM33" s="633"/>
      <c r="BN33" s="490"/>
      <c r="BO33" s="151"/>
      <c r="BP33" s="490" t="s">
        <v>775</v>
      </c>
      <c r="BQ33" s="1737" t="s">
        <v>851</v>
      </c>
      <c r="BR33" s="712"/>
      <c r="BS33" s="712"/>
      <c r="BT33" s="712"/>
      <c r="BU33" s="624"/>
      <c r="BV33" s="647">
        <f>BZ33+CD33</f>
        <v>5624</v>
      </c>
      <c r="BW33" s="1734"/>
      <c r="BX33" s="1734"/>
      <c r="BY33" s="649"/>
      <c r="BZ33" s="647">
        <f>データ一覧!G509</f>
        <v>4438</v>
      </c>
      <c r="CA33" s="1734"/>
      <c r="CB33" s="1734"/>
      <c r="CC33" s="649"/>
      <c r="CD33" s="647">
        <f>データ一覧!G534</f>
        <v>1186</v>
      </c>
      <c r="CE33" s="1734"/>
      <c r="CF33" s="1734"/>
      <c r="CG33" s="649"/>
      <c r="CH33" s="1477"/>
      <c r="CI33" s="490"/>
      <c r="CJ33" s="490"/>
      <c r="CK33" s="490"/>
      <c r="CL33" s="490"/>
      <c r="CM33" s="162"/>
      <c r="CN33" s="647"/>
      <c r="CO33" s="1734"/>
      <c r="CP33" s="1734"/>
      <c r="CQ33" s="649"/>
      <c r="CR33" s="647"/>
      <c r="CS33" s="1734"/>
      <c r="CT33" s="1734"/>
      <c r="CU33" s="649"/>
      <c r="CV33" s="647"/>
      <c r="CW33" s="1734"/>
      <c r="CX33" s="1734"/>
      <c r="CY33" s="1109"/>
    </row>
    <row r="34" spans="1:103" ht="15.75" customHeight="1" x14ac:dyDescent="0.15">
      <c r="A34" s="169" t="str">
        <f>+データ一覧!$A$50</f>
        <v>22.10.1</v>
      </c>
      <c r="B34" s="490"/>
      <c r="C34" s="490"/>
      <c r="D34" s="490"/>
      <c r="E34" s="490"/>
      <c r="F34" s="718">
        <f>+データ一覧!G50</f>
        <v>97446</v>
      </c>
      <c r="G34" s="1500"/>
      <c r="H34" s="1490"/>
      <c r="I34" s="718">
        <f>+L34+O34</f>
        <v>266796</v>
      </c>
      <c r="J34" s="1736"/>
      <c r="K34" s="720"/>
      <c r="L34" s="718">
        <f>+データ一覧!G52</f>
        <v>128692</v>
      </c>
      <c r="M34" s="1500"/>
      <c r="N34" s="1490"/>
      <c r="O34" s="718">
        <f>+データ一覧!G53</f>
        <v>138104</v>
      </c>
      <c r="P34" s="1500"/>
      <c r="Q34" s="1490"/>
      <c r="R34" s="150"/>
      <c r="S34" s="1491">
        <f t="shared" si="2"/>
        <v>93.184846202861621</v>
      </c>
      <c r="T34" s="1492"/>
      <c r="U34" s="1493">
        <f>+データ一覧!G55</f>
        <v>2.7378855981774519</v>
      </c>
      <c r="V34" s="1494"/>
      <c r="W34" s="999">
        <f>+データ一覧!G56</f>
        <v>497.6</v>
      </c>
      <c r="X34" s="1748"/>
      <c r="Y34" s="1001"/>
      <c r="Z34" s="166"/>
      <c r="AA34" s="166"/>
      <c r="AB34" s="166"/>
      <c r="AC34" s="165"/>
      <c r="AD34" s="182"/>
      <c r="AE34" s="166" t="s">
        <v>766</v>
      </c>
      <c r="AF34" s="165"/>
      <c r="AG34" s="214"/>
      <c r="AH34" s="1753"/>
      <c r="AI34" s="1753"/>
      <c r="AJ34" s="216"/>
      <c r="AK34" s="182"/>
      <c r="AL34" s="490" t="s">
        <v>766</v>
      </c>
      <c r="AM34" s="151"/>
      <c r="AN34" s="148" t="s">
        <v>1201</v>
      </c>
      <c r="AO34" s="723" t="s">
        <v>521</v>
      </c>
      <c r="AP34" s="723"/>
      <c r="AQ34" s="723"/>
      <c r="AR34" s="723"/>
      <c r="AS34" s="723"/>
      <c r="AT34" s="723"/>
      <c r="AU34" s="723"/>
      <c r="AV34" s="490"/>
      <c r="AW34" s="150"/>
      <c r="AX34" s="633">
        <f>データ一覧!G341</f>
        <v>12</v>
      </c>
      <c r="AY34" s="633"/>
      <c r="AZ34" s="633"/>
      <c r="BA34" s="248"/>
      <c r="BB34" s="661">
        <f>+データ一覧!G366</f>
        <v>104</v>
      </c>
      <c r="BC34" s="662"/>
      <c r="BD34" s="662"/>
      <c r="BE34" s="662"/>
      <c r="BF34" s="491"/>
      <c r="BG34" s="247"/>
      <c r="BH34" s="491"/>
      <c r="BI34" s="633">
        <f>データ一覧!G391</f>
        <v>5345.01</v>
      </c>
      <c r="BJ34" s="633"/>
      <c r="BK34" s="633"/>
      <c r="BL34" s="633"/>
      <c r="BM34" s="633"/>
      <c r="BN34" s="490"/>
      <c r="BO34" s="151"/>
      <c r="BP34" s="959" t="s">
        <v>1202</v>
      </c>
      <c r="BQ34" s="960"/>
      <c r="BR34" s="960"/>
      <c r="BS34" s="960"/>
      <c r="BT34" s="960"/>
      <c r="BU34" s="960"/>
      <c r="BV34" s="960"/>
      <c r="BW34" s="960"/>
      <c r="BX34" s="960"/>
      <c r="BY34" s="960"/>
      <c r="BZ34" s="960"/>
      <c r="CA34" s="960"/>
      <c r="CB34" s="110"/>
      <c r="CC34" s="110"/>
      <c r="CD34" s="110"/>
      <c r="CE34" s="110"/>
      <c r="CF34" s="979" t="str">
        <f>データ一覧!$A$547</f>
        <v>7.4.1</v>
      </c>
      <c r="CG34" s="979"/>
      <c r="CH34" s="979"/>
      <c r="CI34" s="979"/>
      <c r="CJ34" s="979"/>
      <c r="CK34" s="979"/>
      <c r="CL34" s="979"/>
      <c r="CM34" s="979"/>
      <c r="CN34" s="979"/>
      <c r="CO34" s="979"/>
      <c r="CP34" s="979"/>
      <c r="CQ34" s="979"/>
      <c r="CR34" s="979"/>
      <c r="CS34" s="979"/>
      <c r="CT34" s="305"/>
      <c r="CU34" s="305"/>
      <c r="CV34" s="305"/>
      <c r="CW34" s="305"/>
      <c r="CX34" s="305"/>
      <c r="CY34" s="306"/>
    </row>
    <row r="35" spans="1:103" ht="15.75" customHeight="1" x14ac:dyDescent="0.15">
      <c r="A35" s="169" t="str">
        <f>データ一覧!$A$57</f>
        <v>27.10.1</v>
      </c>
      <c r="B35" s="490"/>
      <c r="C35" s="490"/>
      <c r="D35" s="490"/>
      <c r="E35" s="490"/>
      <c r="F35" s="718">
        <f>データ一覧!G57</f>
        <v>99872</v>
      </c>
      <c r="G35" s="712"/>
      <c r="H35" s="624"/>
      <c r="I35" s="718">
        <f>データ一覧!G58</f>
        <v>265904</v>
      </c>
      <c r="J35" s="712"/>
      <c r="K35" s="624"/>
      <c r="L35" s="1754">
        <f>データ一覧!G59</f>
        <v>128892</v>
      </c>
      <c r="M35" s="1060"/>
      <c r="N35" s="927"/>
      <c r="O35" s="1754">
        <f>データ一覧!G60</f>
        <v>137012</v>
      </c>
      <c r="P35" s="1060"/>
      <c r="Q35" s="927"/>
      <c r="R35" s="1505"/>
      <c r="S35" s="1491">
        <f t="shared" si="2"/>
        <v>94.073511809184595</v>
      </c>
      <c r="T35" s="1492"/>
      <c r="U35" s="1493">
        <f>データ一覧!G62</f>
        <v>2.6624479333546942</v>
      </c>
      <c r="V35" s="713"/>
      <c r="W35" s="999">
        <f>データ一覧!G63</f>
        <v>495.7</v>
      </c>
      <c r="X35" s="712"/>
      <c r="Y35" s="910"/>
      <c r="Z35" s="490" t="s">
        <v>852</v>
      </c>
      <c r="AA35" s="490"/>
      <c r="AB35" s="490"/>
      <c r="AC35" s="162"/>
      <c r="AD35" s="666">
        <f>データ一覧!G265</f>
        <v>31955.220000003057</v>
      </c>
      <c r="AE35" s="1072"/>
      <c r="AF35" s="217"/>
      <c r="AG35" s="218" t="s">
        <v>853</v>
      </c>
      <c r="AH35" s="219"/>
      <c r="AI35" s="219"/>
      <c r="AJ35" s="220"/>
      <c r="AK35" s="666">
        <f>データ一覧!G268</f>
        <v>750.52999999997394</v>
      </c>
      <c r="AL35" s="1072"/>
      <c r="AM35" s="221"/>
      <c r="AN35" s="148" t="s">
        <v>1203</v>
      </c>
      <c r="AO35" s="723" t="s">
        <v>522</v>
      </c>
      <c r="AP35" s="723"/>
      <c r="AQ35" s="723"/>
      <c r="AR35" s="723"/>
      <c r="AS35" s="723"/>
      <c r="AT35" s="723"/>
      <c r="AU35" s="723"/>
      <c r="AV35" s="490"/>
      <c r="AW35" s="150"/>
      <c r="AX35" s="633">
        <f>データ一覧!G342</f>
        <v>5</v>
      </c>
      <c r="AY35" s="633"/>
      <c r="AZ35" s="633"/>
      <c r="BA35" s="248"/>
      <c r="BB35" s="661">
        <f>+データ一覧!G367</f>
        <v>194</v>
      </c>
      <c r="BC35" s="662"/>
      <c r="BD35" s="662"/>
      <c r="BE35" s="662"/>
      <c r="BF35" s="491"/>
      <c r="BG35" s="247"/>
      <c r="BH35" s="491"/>
      <c r="BI35" s="633">
        <f>データ一覧!G392</f>
        <v>11774.34</v>
      </c>
      <c r="BJ35" s="633"/>
      <c r="BK35" s="633"/>
      <c r="BL35" s="633"/>
      <c r="BM35" s="633"/>
      <c r="BN35" s="490"/>
      <c r="BO35" s="151"/>
      <c r="BP35" s="949"/>
      <c r="BQ35" s="950"/>
      <c r="BR35" s="950"/>
      <c r="BS35" s="950"/>
      <c r="BT35" s="950"/>
      <c r="BU35" s="950"/>
      <c r="BV35" s="950"/>
      <c r="BW35" s="950"/>
      <c r="BX35" s="950"/>
      <c r="BY35" s="950"/>
      <c r="BZ35" s="950"/>
      <c r="CA35" s="950"/>
      <c r="CB35" s="108"/>
      <c r="CC35" s="108"/>
      <c r="CD35" s="108"/>
      <c r="CE35" s="108"/>
      <c r="CF35" s="963"/>
      <c r="CG35" s="963"/>
      <c r="CH35" s="963"/>
      <c r="CI35" s="963"/>
      <c r="CJ35" s="963"/>
      <c r="CK35" s="963"/>
      <c r="CL35" s="963"/>
      <c r="CM35" s="963"/>
      <c r="CN35" s="963"/>
      <c r="CO35" s="963"/>
      <c r="CP35" s="963"/>
      <c r="CQ35" s="963"/>
      <c r="CR35" s="963"/>
      <c r="CS35" s="963"/>
      <c r="CT35" s="1755"/>
      <c r="CU35" s="1755"/>
      <c r="CV35" s="1755"/>
      <c r="CW35" s="489"/>
      <c r="CX35" s="1755"/>
      <c r="CY35" s="309"/>
    </row>
    <row r="36" spans="1:103" ht="15.75" customHeight="1" x14ac:dyDescent="0.15">
      <c r="A36" s="148" t="s">
        <v>854</v>
      </c>
      <c r="B36" s="507"/>
      <c r="C36" s="507"/>
      <c r="D36" s="507"/>
      <c r="E36" s="507"/>
      <c r="F36" s="718">
        <f>データ一覧!G64</f>
        <v>104470</v>
      </c>
      <c r="G36" s="712"/>
      <c r="H36" s="712"/>
      <c r="I36" s="718">
        <f>データ一覧!G65</f>
        <v>262328</v>
      </c>
      <c r="J36" s="712"/>
      <c r="K36" s="712"/>
      <c r="L36" s="718">
        <f>データ一覧!G66</f>
        <v>127867</v>
      </c>
      <c r="M36" s="712"/>
      <c r="N36" s="712"/>
      <c r="O36" s="718">
        <f>データ一覧!G67</f>
        <v>134461</v>
      </c>
      <c r="P36" s="712"/>
      <c r="Q36" s="712"/>
      <c r="R36" s="1505"/>
      <c r="S36" s="1491">
        <f>+L36/O36*100</f>
        <v>95.095975784800061</v>
      </c>
      <c r="T36" s="1492"/>
      <c r="U36" s="1495">
        <f>データ一覧!G69</f>
        <v>2.5110366612424619</v>
      </c>
      <c r="V36" s="978"/>
      <c r="W36" s="999">
        <f>データ一覧!G70</f>
        <v>489.07118087922743</v>
      </c>
      <c r="X36" s="712"/>
      <c r="Y36" s="910"/>
      <c r="Z36" s="490" t="s">
        <v>855</v>
      </c>
      <c r="AA36" s="490"/>
      <c r="AB36" s="490"/>
      <c r="AC36" s="162"/>
      <c r="AD36" s="666">
        <f>データ一覧!G266</f>
        <v>19376.43000000099</v>
      </c>
      <c r="AE36" s="1072"/>
      <c r="AF36" s="217"/>
      <c r="AG36" s="218" t="s">
        <v>856</v>
      </c>
      <c r="AH36" s="219"/>
      <c r="AI36" s="219"/>
      <c r="AJ36" s="220"/>
      <c r="AK36" s="666">
        <f>データ一覧!G269</f>
        <v>10916.4500000021</v>
      </c>
      <c r="AL36" s="1072"/>
      <c r="AM36" s="221"/>
      <c r="AN36" s="148" t="s">
        <v>1204</v>
      </c>
      <c r="AO36" s="723" t="s">
        <v>523</v>
      </c>
      <c r="AP36" s="723"/>
      <c r="AQ36" s="723"/>
      <c r="AR36" s="723"/>
      <c r="AS36" s="723"/>
      <c r="AT36" s="723"/>
      <c r="AU36" s="723"/>
      <c r="AV36" s="490"/>
      <c r="AW36" s="150"/>
      <c r="AX36" s="633">
        <f>データ一覧!G343</f>
        <v>67</v>
      </c>
      <c r="AY36" s="633"/>
      <c r="AZ36" s="633"/>
      <c r="BA36" s="248"/>
      <c r="BB36" s="661">
        <f>+データ一覧!G368</f>
        <v>1434</v>
      </c>
      <c r="BC36" s="662"/>
      <c r="BD36" s="662"/>
      <c r="BE36" s="662"/>
      <c r="BF36" s="491"/>
      <c r="BG36" s="247"/>
      <c r="BH36" s="491"/>
      <c r="BI36" s="633">
        <f>データ一覧!G393</f>
        <v>37727.65</v>
      </c>
      <c r="BJ36" s="633"/>
      <c r="BK36" s="633"/>
      <c r="BL36" s="633"/>
      <c r="BM36" s="633"/>
      <c r="BN36" s="490"/>
      <c r="BO36" s="151"/>
      <c r="BP36" s="174" t="s">
        <v>857</v>
      </c>
      <c r="BQ36" s="971" t="s">
        <v>858</v>
      </c>
      <c r="BR36" s="971"/>
      <c r="BS36" s="971"/>
      <c r="BT36" s="971"/>
      <c r="BU36" s="971"/>
      <c r="BV36" s="176"/>
      <c r="BW36" s="179"/>
      <c r="BX36" s="971" t="s">
        <v>859</v>
      </c>
      <c r="BY36" s="971"/>
      <c r="BZ36" s="971"/>
      <c r="CA36" s="176"/>
      <c r="CB36" s="179"/>
      <c r="CC36" s="971" t="s">
        <v>860</v>
      </c>
      <c r="CD36" s="971"/>
      <c r="CE36" s="971"/>
      <c r="CF36" s="971"/>
      <c r="CG36" s="180"/>
      <c r="CH36" s="1756"/>
      <c r="CI36" s="971" t="s">
        <v>858</v>
      </c>
      <c r="CJ36" s="971"/>
      <c r="CK36" s="971"/>
      <c r="CL36" s="971"/>
      <c r="CM36" s="971"/>
      <c r="CN36" s="575"/>
      <c r="CO36" s="179"/>
      <c r="CP36" s="988" t="s">
        <v>859</v>
      </c>
      <c r="CQ36" s="697"/>
      <c r="CR36" s="697"/>
      <c r="CS36" s="261"/>
      <c r="CT36" s="179"/>
      <c r="CU36" s="971" t="s">
        <v>860</v>
      </c>
      <c r="CV36" s="971"/>
      <c r="CW36" s="971"/>
      <c r="CX36" s="971"/>
      <c r="CY36" s="262"/>
    </row>
    <row r="37" spans="1:103" ht="15.75" customHeight="1" x14ac:dyDescent="0.15">
      <c r="A37" s="170" t="s">
        <v>1662</v>
      </c>
      <c r="B37" s="592"/>
      <c r="C37" s="592"/>
      <c r="D37" s="592"/>
      <c r="E37" s="592"/>
      <c r="F37" s="1506">
        <f>データ一覧!G71</f>
        <v>108477</v>
      </c>
      <c r="G37" s="652"/>
      <c r="H37" s="652"/>
      <c r="I37" s="1506">
        <f>データ一覧!G80</f>
        <v>252733</v>
      </c>
      <c r="J37" s="652"/>
      <c r="K37" s="652"/>
      <c r="L37" s="1506">
        <f>データ一覧!G81</f>
        <v>123466</v>
      </c>
      <c r="M37" s="652"/>
      <c r="N37" s="652"/>
      <c r="O37" s="1506">
        <f>データ一覧!G82</f>
        <v>129267</v>
      </c>
      <c r="P37" s="652"/>
      <c r="Q37" s="652"/>
      <c r="R37" s="1508"/>
      <c r="S37" s="1509">
        <f>+L37/O37*100</f>
        <v>95.512389086155011</v>
      </c>
      <c r="T37" s="1510"/>
      <c r="U37" s="1757">
        <f>データ一覧!G72</f>
        <v>2.33</v>
      </c>
      <c r="V37" s="1066"/>
      <c r="W37" s="1512">
        <f>データ一覧!G73</f>
        <v>471.18274357731457</v>
      </c>
      <c r="X37" s="652"/>
      <c r="Y37" s="654"/>
      <c r="Z37" s="490" t="s">
        <v>870</v>
      </c>
      <c r="AA37" s="490"/>
      <c r="AB37" s="490"/>
      <c r="AC37" s="162"/>
      <c r="AD37" s="666">
        <f>データ一覧!G267</f>
        <v>72.27</v>
      </c>
      <c r="AE37" s="1072"/>
      <c r="AF37" s="217"/>
      <c r="AG37" s="218" t="s">
        <v>871</v>
      </c>
      <c r="AH37" s="219"/>
      <c r="AI37" s="219"/>
      <c r="AJ37" s="220"/>
      <c r="AK37" s="666">
        <f>データ一覧!G270</f>
        <v>302.269999999996</v>
      </c>
      <c r="AL37" s="1072"/>
      <c r="AM37" s="221"/>
      <c r="AN37" s="148" t="s">
        <v>1205</v>
      </c>
      <c r="AO37" s="723" t="s">
        <v>524</v>
      </c>
      <c r="AP37" s="723"/>
      <c r="AQ37" s="723"/>
      <c r="AR37" s="723"/>
      <c r="AS37" s="723"/>
      <c r="AT37" s="723"/>
      <c r="AU37" s="723"/>
      <c r="AV37" s="490"/>
      <c r="AW37" s="150"/>
      <c r="AX37" s="633">
        <f>データ一覧!G344</f>
        <v>18</v>
      </c>
      <c r="AY37" s="633"/>
      <c r="AZ37" s="633"/>
      <c r="BA37" s="248"/>
      <c r="BB37" s="661">
        <f>+データ一覧!G369</f>
        <v>172</v>
      </c>
      <c r="BC37" s="662"/>
      <c r="BD37" s="662"/>
      <c r="BE37" s="662"/>
      <c r="BF37" s="491"/>
      <c r="BG37" s="247"/>
      <c r="BH37" s="491"/>
      <c r="BI37" s="633">
        <f>データ一覧!G394</f>
        <v>3256.82</v>
      </c>
      <c r="BJ37" s="633"/>
      <c r="BK37" s="633"/>
      <c r="BL37" s="633"/>
      <c r="BM37" s="633"/>
      <c r="BN37" s="490"/>
      <c r="BO37" s="151"/>
      <c r="BP37" s="148"/>
      <c r="BQ37" s="599"/>
      <c r="BR37" s="599"/>
      <c r="BS37" s="599"/>
      <c r="BT37" s="599"/>
      <c r="BU37" s="599"/>
      <c r="BV37" s="162"/>
      <c r="BW37" s="150"/>
      <c r="BX37" s="585"/>
      <c r="BY37" s="585"/>
      <c r="BZ37" s="585"/>
      <c r="CA37" s="164"/>
      <c r="CB37" s="156"/>
      <c r="CC37" s="585"/>
      <c r="CD37" s="585"/>
      <c r="CE37" s="585"/>
      <c r="CF37" s="585"/>
      <c r="CG37" s="155"/>
      <c r="CH37" s="1477"/>
      <c r="CI37" s="599"/>
      <c r="CJ37" s="599"/>
      <c r="CK37" s="599"/>
      <c r="CL37" s="599"/>
      <c r="CM37" s="599"/>
      <c r="CN37" s="599"/>
      <c r="CO37" s="150"/>
      <c r="CP37" s="591"/>
      <c r="CQ37" s="581"/>
      <c r="CR37" s="581"/>
      <c r="CS37" s="1589"/>
      <c r="CT37" s="150"/>
      <c r="CU37" s="599"/>
      <c r="CV37" s="599"/>
      <c r="CW37" s="599"/>
      <c r="CX37" s="599"/>
      <c r="CY37" s="151"/>
    </row>
    <row r="38" spans="1:103" ht="15.75" customHeight="1" x14ac:dyDescent="0.15">
      <c r="A38" s="579" t="s">
        <v>861</v>
      </c>
      <c r="B38" s="1758"/>
      <c r="C38" s="150" t="s">
        <v>862</v>
      </c>
      <c r="D38" s="162"/>
      <c r="E38" s="490" t="s">
        <v>863</v>
      </c>
      <c r="F38" s="490"/>
      <c r="G38" s="490"/>
      <c r="H38" s="150" t="s">
        <v>864</v>
      </c>
      <c r="I38" s="490"/>
      <c r="J38" s="490"/>
      <c r="K38" s="150" t="s">
        <v>865</v>
      </c>
      <c r="L38" s="490"/>
      <c r="M38" s="490"/>
      <c r="N38" s="150" t="s">
        <v>866</v>
      </c>
      <c r="O38" s="490"/>
      <c r="P38" s="490"/>
      <c r="Q38" s="150" t="s">
        <v>867</v>
      </c>
      <c r="R38" s="490"/>
      <c r="S38" s="490"/>
      <c r="T38" s="150" t="s">
        <v>868</v>
      </c>
      <c r="U38" s="490"/>
      <c r="V38" s="490"/>
      <c r="W38" s="150" t="s">
        <v>869</v>
      </c>
      <c r="X38" s="490"/>
      <c r="Y38" s="262"/>
      <c r="AD38" s="505"/>
      <c r="AG38" s="505"/>
      <c r="AJ38" s="506"/>
      <c r="AK38" s="505"/>
      <c r="AN38" s="148" t="s">
        <v>1206</v>
      </c>
      <c r="AO38" s="723" t="s">
        <v>525</v>
      </c>
      <c r="AP38" s="723"/>
      <c r="AQ38" s="723"/>
      <c r="AR38" s="723"/>
      <c r="AS38" s="723"/>
      <c r="AT38" s="723"/>
      <c r="AU38" s="723"/>
      <c r="AV38" s="490"/>
      <c r="AW38" s="150"/>
      <c r="AX38" s="633">
        <f>データ一覧!G345</f>
        <v>67</v>
      </c>
      <c r="AY38" s="633"/>
      <c r="AZ38" s="633"/>
      <c r="BA38" s="248"/>
      <c r="BB38" s="661">
        <f>+データ一覧!G370</f>
        <v>1699</v>
      </c>
      <c r="BC38" s="662"/>
      <c r="BD38" s="662"/>
      <c r="BE38" s="662"/>
      <c r="BF38" s="491"/>
      <c r="BG38" s="247"/>
      <c r="BH38" s="491"/>
      <c r="BI38" s="633">
        <f>データ一覧!G395</f>
        <v>34303.949999999997</v>
      </c>
      <c r="BJ38" s="633"/>
      <c r="BK38" s="633"/>
      <c r="BL38" s="633"/>
      <c r="BM38" s="633"/>
      <c r="BN38" s="490"/>
      <c r="BO38" s="151"/>
      <c r="BP38" s="1009" t="s">
        <v>872</v>
      </c>
      <c r="BQ38" s="996"/>
      <c r="BR38" s="996"/>
      <c r="BS38" s="996"/>
      <c r="BT38" s="996"/>
      <c r="BU38" s="996"/>
      <c r="BV38" s="997"/>
      <c r="BW38" s="182"/>
      <c r="BX38" s="1759">
        <f>データ一覧!G547</f>
        <v>1</v>
      </c>
      <c r="BY38" s="1759"/>
      <c r="BZ38" s="1759"/>
      <c r="CA38" s="162"/>
      <c r="CB38" s="896">
        <f>データ一覧!G560</f>
        <v>0</v>
      </c>
      <c r="CC38" s="1759"/>
      <c r="CD38" s="1759"/>
      <c r="CE38" s="1759"/>
      <c r="CF38" s="490" t="s">
        <v>873</v>
      </c>
      <c r="CG38" s="149"/>
      <c r="CH38" s="995" t="s">
        <v>654</v>
      </c>
      <c r="CI38" s="996"/>
      <c r="CJ38" s="996"/>
      <c r="CK38" s="996"/>
      <c r="CL38" s="996"/>
      <c r="CM38" s="996"/>
      <c r="CN38" s="997"/>
      <c r="CO38" s="264"/>
      <c r="CP38" s="1759">
        <f>データ一覧!G553</f>
        <v>8</v>
      </c>
      <c r="CQ38" s="1759"/>
      <c r="CR38" s="1759"/>
      <c r="CS38" s="162"/>
      <c r="CT38" s="762">
        <f>データ一覧!G566</f>
        <v>465</v>
      </c>
      <c r="CU38" s="972"/>
      <c r="CV38" s="972"/>
      <c r="CW38" s="972"/>
      <c r="CX38" s="265" t="s">
        <v>873</v>
      </c>
      <c r="CY38" s="203"/>
    </row>
    <row r="39" spans="1:103" ht="15.75" customHeight="1" x14ac:dyDescent="0.15">
      <c r="A39" s="579" t="s">
        <v>874</v>
      </c>
      <c r="B39" s="1758" t="s">
        <v>875</v>
      </c>
      <c r="C39" s="150"/>
      <c r="D39" s="162"/>
      <c r="E39" s="490"/>
      <c r="F39" s="490" t="s">
        <v>876</v>
      </c>
      <c r="G39" s="490"/>
      <c r="H39" s="150"/>
      <c r="I39" s="490" t="s">
        <v>876</v>
      </c>
      <c r="J39" s="490"/>
      <c r="K39" s="150"/>
      <c r="L39" s="490" t="s">
        <v>876</v>
      </c>
      <c r="M39" s="490"/>
      <c r="N39" s="150"/>
      <c r="O39" s="490" t="s">
        <v>876</v>
      </c>
      <c r="P39" s="490"/>
      <c r="Q39" s="150"/>
      <c r="R39" s="490" t="s">
        <v>876</v>
      </c>
      <c r="S39" s="490"/>
      <c r="T39" s="150"/>
      <c r="U39" s="490" t="s">
        <v>876</v>
      </c>
      <c r="V39" s="490"/>
      <c r="W39" s="150"/>
      <c r="X39" s="490"/>
      <c r="Y39" s="151"/>
      <c r="Z39" s="153"/>
      <c r="AA39" s="153"/>
      <c r="AB39" s="153"/>
      <c r="AC39" s="153"/>
      <c r="AD39" s="222"/>
      <c r="AE39" s="223"/>
      <c r="AF39" s="224"/>
      <c r="AG39" s="225"/>
      <c r="AH39" s="225"/>
      <c r="AI39" s="225"/>
      <c r="AJ39" s="226"/>
      <c r="AK39" s="223"/>
      <c r="AL39" s="223"/>
      <c r="AM39" s="227"/>
      <c r="AN39" s="148" t="s">
        <v>1214</v>
      </c>
      <c r="AO39" s="723" t="s">
        <v>526</v>
      </c>
      <c r="AP39" s="723"/>
      <c r="AQ39" s="723"/>
      <c r="AR39" s="723"/>
      <c r="AS39" s="723"/>
      <c r="AT39" s="723"/>
      <c r="AU39" s="723"/>
      <c r="AV39" s="490"/>
      <c r="AW39" s="150"/>
      <c r="AX39" s="633">
        <f>データ一覧!G346</f>
        <v>4</v>
      </c>
      <c r="AY39" s="633"/>
      <c r="AZ39" s="633"/>
      <c r="BA39" s="248"/>
      <c r="BB39" s="661">
        <f>+データ一覧!G371</f>
        <v>53</v>
      </c>
      <c r="BC39" s="662"/>
      <c r="BD39" s="662"/>
      <c r="BE39" s="662"/>
      <c r="BF39" s="491"/>
      <c r="BG39" s="247"/>
      <c r="BH39" s="491"/>
      <c r="BI39" s="633">
        <f>データ一覧!G396</f>
        <v>748.24</v>
      </c>
      <c r="BJ39" s="633"/>
      <c r="BK39" s="633"/>
      <c r="BL39" s="633"/>
      <c r="BM39" s="633"/>
      <c r="BN39" s="490"/>
      <c r="BO39" s="151"/>
      <c r="BP39" s="759" t="s">
        <v>877</v>
      </c>
      <c r="BQ39" s="1760"/>
      <c r="BR39" s="1760"/>
      <c r="BS39" s="1760"/>
      <c r="BT39" s="1760"/>
      <c r="BU39" s="1760"/>
      <c r="BV39" s="761"/>
      <c r="BW39" s="150"/>
      <c r="BX39" s="1759">
        <f>データ一覧!G548</f>
        <v>0</v>
      </c>
      <c r="BY39" s="1759"/>
      <c r="BZ39" s="1759"/>
      <c r="CA39" s="603"/>
      <c r="CB39" s="896">
        <f>データ一覧!G561</f>
        <v>0</v>
      </c>
      <c r="CC39" s="1759"/>
      <c r="CD39" s="1759"/>
      <c r="CE39" s="1759"/>
      <c r="CF39" s="490"/>
      <c r="CG39" s="149"/>
      <c r="CH39" s="905" t="s">
        <v>655</v>
      </c>
      <c r="CI39" s="1760"/>
      <c r="CJ39" s="1760"/>
      <c r="CK39" s="1760"/>
      <c r="CL39" s="1760"/>
      <c r="CM39" s="1760"/>
      <c r="CN39" s="1760"/>
      <c r="CO39" s="266"/>
      <c r="CP39" s="1759">
        <f>データ一覧!G554</f>
        <v>5</v>
      </c>
      <c r="CQ39" s="1759"/>
      <c r="CR39" s="1759"/>
      <c r="CS39" s="603"/>
      <c r="CT39" s="661">
        <f>データ一覧!G567</f>
        <v>0</v>
      </c>
      <c r="CU39" s="662"/>
      <c r="CV39" s="662"/>
      <c r="CW39" s="662"/>
      <c r="CX39" s="490"/>
      <c r="CY39" s="151"/>
    </row>
    <row r="40" spans="1:103" ht="15.75" customHeight="1" x14ac:dyDescent="0.15">
      <c r="A40" s="579" t="s">
        <v>878</v>
      </c>
      <c r="B40" s="1761" t="str">
        <f>+LEFT(データ一覧!$A$83,1)</f>
        <v>7</v>
      </c>
      <c r="C40" s="156" t="s">
        <v>879</v>
      </c>
      <c r="D40" s="164"/>
      <c r="E40" s="280"/>
      <c r="F40" s="280"/>
      <c r="G40" s="1762" t="s">
        <v>1207</v>
      </c>
      <c r="H40" s="1514"/>
      <c r="I40" s="1515"/>
      <c r="J40" s="1762" t="s">
        <v>1208</v>
      </c>
      <c r="K40" s="1514"/>
      <c r="L40" s="576"/>
      <c r="M40" s="1762" t="s">
        <v>1209</v>
      </c>
      <c r="N40" s="1514"/>
      <c r="O40" s="576"/>
      <c r="P40" s="1762" t="s">
        <v>1210</v>
      </c>
      <c r="Q40" s="1514"/>
      <c r="R40" s="1515"/>
      <c r="S40" s="1762" t="s">
        <v>1211</v>
      </c>
      <c r="T40" s="1514"/>
      <c r="U40" s="576"/>
      <c r="V40" s="1762" t="s">
        <v>1212</v>
      </c>
      <c r="W40" s="1514"/>
      <c r="X40" s="280"/>
      <c r="Y40" s="1516" t="s">
        <v>1213</v>
      </c>
      <c r="Z40" s="153" t="s">
        <v>887</v>
      </c>
      <c r="AA40" s="153"/>
      <c r="AB40" s="153"/>
      <c r="AC40" s="153"/>
      <c r="AD40" s="229"/>
      <c r="AE40" s="229"/>
      <c r="AF40" s="230"/>
      <c r="AG40" s="231" t="s">
        <v>888</v>
      </c>
      <c r="AH40" s="229"/>
      <c r="AI40" s="229"/>
      <c r="AJ40" s="229"/>
      <c r="AK40" s="229"/>
      <c r="AL40" s="229"/>
      <c r="AM40" s="232"/>
      <c r="AN40" s="148"/>
      <c r="AO40" s="723" t="s">
        <v>527</v>
      </c>
      <c r="AP40" s="723"/>
      <c r="AQ40" s="723"/>
      <c r="AR40" s="723"/>
      <c r="AS40" s="723"/>
      <c r="AT40" s="723"/>
      <c r="AU40" s="723"/>
      <c r="AV40" s="490"/>
      <c r="AW40" s="150"/>
      <c r="AX40" s="633">
        <f>データ一覧!G347</f>
        <v>11</v>
      </c>
      <c r="AY40" s="633"/>
      <c r="AZ40" s="633"/>
      <c r="BA40" s="248"/>
      <c r="BB40" s="661">
        <f>+データ一覧!G372</f>
        <v>998</v>
      </c>
      <c r="BC40" s="662"/>
      <c r="BD40" s="662"/>
      <c r="BE40" s="662"/>
      <c r="BF40" s="491"/>
      <c r="BG40" s="247"/>
      <c r="BH40" s="491"/>
      <c r="BI40" s="633">
        <f>データ一覧!G397</f>
        <v>41727.47</v>
      </c>
      <c r="BJ40" s="633"/>
      <c r="BK40" s="633"/>
      <c r="BL40" s="633"/>
      <c r="BM40" s="633"/>
      <c r="BN40" s="490"/>
      <c r="BO40" s="151"/>
      <c r="BP40" s="759" t="s">
        <v>889</v>
      </c>
      <c r="BQ40" s="1760"/>
      <c r="BR40" s="1760"/>
      <c r="BS40" s="1760"/>
      <c r="BT40" s="1760"/>
      <c r="BU40" s="1760"/>
      <c r="BV40" s="761"/>
      <c r="BW40" s="150"/>
      <c r="BX40" s="1759">
        <f>データ一覧!G549</f>
        <v>64</v>
      </c>
      <c r="BY40" s="1759"/>
      <c r="BZ40" s="1759"/>
      <c r="CA40" s="603"/>
      <c r="CB40" s="896">
        <f>データ一覧!G562</f>
        <v>1977</v>
      </c>
      <c r="CC40" s="1759"/>
      <c r="CD40" s="1759"/>
      <c r="CE40" s="1759"/>
      <c r="CF40" s="490"/>
      <c r="CG40" s="149"/>
      <c r="CH40" s="914" t="s">
        <v>890</v>
      </c>
      <c r="CI40" s="1760"/>
      <c r="CJ40" s="1760"/>
      <c r="CK40" s="1760"/>
      <c r="CL40" s="1760"/>
      <c r="CM40" s="1760"/>
      <c r="CN40" s="1760"/>
      <c r="CO40" s="267"/>
      <c r="CP40" s="1759">
        <f>データ一覧!G555</f>
        <v>231</v>
      </c>
      <c r="CQ40" s="1759"/>
      <c r="CR40" s="1759"/>
      <c r="CS40" s="603"/>
      <c r="CT40" s="661">
        <f>データ一覧!G568</f>
        <v>11872</v>
      </c>
      <c r="CU40" s="662"/>
      <c r="CV40" s="662"/>
      <c r="CW40" s="662"/>
      <c r="CX40" s="1763"/>
      <c r="CY40" s="269"/>
    </row>
    <row r="41" spans="1:103" ht="15.75" customHeight="1" x14ac:dyDescent="0.15">
      <c r="A41" s="579" t="s">
        <v>891</v>
      </c>
      <c r="B41" s="1758"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166"/>
      <c r="AA41" s="166"/>
      <c r="AB41" s="166"/>
      <c r="AC41" s="166"/>
      <c r="AD41" s="233"/>
      <c r="AE41" s="602"/>
      <c r="AF41" s="234" t="s">
        <v>756</v>
      </c>
      <c r="AG41" s="235"/>
      <c r="AH41" s="235"/>
      <c r="AI41" s="236"/>
      <c r="AJ41" s="237"/>
      <c r="AK41" s="233"/>
      <c r="AL41" s="577" t="s">
        <v>766</v>
      </c>
      <c r="AM41" s="238"/>
      <c r="AN41" s="148"/>
      <c r="AO41" s="723" t="s">
        <v>528</v>
      </c>
      <c r="AP41" s="723"/>
      <c r="AQ41" s="723"/>
      <c r="AR41" s="723"/>
      <c r="AS41" s="723"/>
      <c r="AT41" s="723"/>
      <c r="AU41" s="723"/>
      <c r="AV41" s="490"/>
      <c r="AW41" s="150"/>
      <c r="AX41" s="633">
        <f>データ一覧!G348</f>
        <v>19</v>
      </c>
      <c r="AY41" s="633"/>
      <c r="AZ41" s="633"/>
      <c r="BA41" s="248"/>
      <c r="BB41" s="661">
        <f>+データ一覧!G373</f>
        <v>269</v>
      </c>
      <c r="BC41" s="662"/>
      <c r="BD41" s="662"/>
      <c r="BE41" s="662"/>
      <c r="BF41" s="491"/>
      <c r="BG41" s="247"/>
      <c r="BH41" s="491"/>
      <c r="BI41" s="633">
        <f>データ一覧!G398</f>
        <v>4434.0600000000004</v>
      </c>
      <c r="BJ41" s="633"/>
      <c r="BK41" s="633"/>
      <c r="BL41" s="633"/>
      <c r="BM41" s="633"/>
      <c r="BN41" s="490"/>
      <c r="BO41" s="151"/>
      <c r="BP41" s="759" t="s">
        <v>894</v>
      </c>
      <c r="BQ41" s="1760"/>
      <c r="BR41" s="1760"/>
      <c r="BS41" s="1760"/>
      <c r="BT41" s="1760"/>
      <c r="BU41" s="1760"/>
      <c r="BV41" s="761"/>
      <c r="BW41" s="150"/>
      <c r="BX41" s="1759">
        <f>データ一覧!G550</f>
        <v>449</v>
      </c>
      <c r="BY41" s="1759"/>
      <c r="BZ41" s="1759"/>
      <c r="CA41" s="603"/>
      <c r="CB41" s="896">
        <f>データ一覧!G563</f>
        <v>8146</v>
      </c>
      <c r="CC41" s="1759"/>
      <c r="CD41" s="1759"/>
      <c r="CE41" s="1759"/>
      <c r="CF41" s="490"/>
      <c r="CG41" s="149"/>
      <c r="CH41" s="914" t="s">
        <v>895</v>
      </c>
      <c r="CI41" s="1760"/>
      <c r="CJ41" s="1760"/>
      <c r="CK41" s="1760"/>
      <c r="CL41" s="1760"/>
      <c r="CM41" s="1760"/>
      <c r="CN41" s="1760"/>
      <c r="CO41" s="267"/>
      <c r="CP41" s="1759">
        <f>データ一覧!G556</f>
        <v>1</v>
      </c>
      <c r="CQ41" s="1759"/>
      <c r="CR41" s="1759"/>
      <c r="CS41" s="603"/>
      <c r="CT41" s="661">
        <f>データ一覧!G569</f>
        <v>0</v>
      </c>
      <c r="CU41" s="662"/>
      <c r="CV41" s="662"/>
      <c r="CW41" s="662"/>
      <c r="CX41" s="490"/>
      <c r="CY41" s="151"/>
    </row>
    <row r="42" spans="1:103" ht="15.75" customHeight="1" x14ac:dyDescent="0.15">
      <c r="A42" s="579" t="s">
        <v>896</v>
      </c>
      <c r="B42" s="1764" t="str">
        <f>+MID(データ一覧!$A$83,3,2)</f>
        <v>10</v>
      </c>
      <c r="C42" s="1518" t="s">
        <v>897</v>
      </c>
      <c r="D42" s="622"/>
      <c r="E42" s="718">
        <f>+E43+E44</f>
        <v>29139</v>
      </c>
      <c r="F42" s="1736"/>
      <c r="G42" s="720"/>
      <c r="H42" s="718">
        <f>+H43+H44</f>
        <v>24327</v>
      </c>
      <c r="I42" s="1736"/>
      <c r="J42" s="720"/>
      <c r="K42" s="718">
        <f>+K43+K44</f>
        <v>22310</v>
      </c>
      <c r="L42" s="1736"/>
      <c r="M42" s="720"/>
      <c r="N42" s="718">
        <f>+N43+N44</f>
        <v>27708</v>
      </c>
      <c r="O42" s="1736"/>
      <c r="P42" s="720"/>
      <c r="Q42" s="718">
        <f>+Q43+Q44</f>
        <v>35926</v>
      </c>
      <c r="R42" s="1736"/>
      <c r="S42" s="720"/>
      <c r="T42" s="718">
        <f>+T43+T44</f>
        <v>32612</v>
      </c>
      <c r="U42" s="1736"/>
      <c r="V42" s="720"/>
      <c r="W42" s="718">
        <f>+W43+W44</f>
        <v>75892</v>
      </c>
      <c r="X42" s="1736"/>
      <c r="Y42" s="1479"/>
      <c r="Z42" s="490" t="s">
        <v>898</v>
      </c>
      <c r="AA42" s="490"/>
      <c r="AB42" s="490"/>
      <c r="AC42" s="490"/>
      <c r="AD42" s="666">
        <f>データ一覧!G271</f>
        <v>21.310000000000102</v>
      </c>
      <c r="AE42" s="1072"/>
      <c r="AF42" s="217"/>
      <c r="AG42" s="656" t="s">
        <v>899</v>
      </c>
      <c r="AH42" s="1059"/>
      <c r="AI42" s="1059"/>
      <c r="AJ42" s="658"/>
      <c r="AK42" s="666">
        <f>データ一覧!G273</f>
        <v>108.99000000000009</v>
      </c>
      <c r="AL42" s="1072"/>
      <c r="AM42" s="221"/>
      <c r="AN42" s="148" t="s">
        <v>1216</v>
      </c>
      <c r="AO42" s="723" t="s">
        <v>529</v>
      </c>
      <c r="AP42" s="723"/>
      <c r="AQ42" s="723"/>
      <c r="AR42" s="723"/>
      <c r="AS42" s="723"/>
      <c r="AT42" s="723"/>
      <c r="AU42" s="723"/>
      <c r="AV42" s="490"/>
      <c r="AW42" s="150"/>
      <c r="AX42" s="633">
        <f>データ一覧!G349</f>
        <v>2</v>
      </c>
      <c r="AY42" s="633"/>
      <c r="AZ42" s="633"/>
      <c r="BA42" s="248"/>
      <c r="BB42" s="661">
        <f>+データ一覧!G374</f>
        <v>221</v>
      </c>
      <c r="BC42" s="662"/>
      <c r="BD42" s="662"/>
      <c r="BE42" s="662"/>
      <c r="BF42" s="491"/>
      <c r="BG42" s="247"/>
      <c r="BH42" s="491"/>
      <c r="BI42" s="633" t="str">
        <f>データ一覧!G399</f>
        <v>x</v>
      </c>
      <c r="BJ42" s="633"/>
      <c r="BK42" s="633"/>
      <c r="BL42" s="633"/>
      <c r="BM42" s="633"/>
      <c r="BN42" s="490"/>
      <c r="BO42" s="151"/>
      <c r="BP42" s="899" t="s">
        <v>900</v>
      </c>
      <c r="BQ42" s="1055"/>
      <c r="BR42" s="1055"/>
      <c r="BS42" s="1055"/>
      <c r="BT42" s="1055"/>
      <c r="BU42" s="1055"/>
      <c r="BV42" s="901"/>
      <c r="BW42" s="150"/>
      <c r="BX42" s="1765">
        <f>データ一覧!G551</f>
        <v>2</v>
      </c>
      <c r="BY42" s="1765"/>
      <c r="BZ42" s="1765"/>
      <c r="CA42" s="603"/>
      <c r="CB42" s="1016">
        <f>データ一覧!G564</f>
        <v>0</v>
      </c>
      <c r="CC42" s="1765"/>
      <c r="CD42" s="1765"/>
      <c r="CE42" s="1765"/>
      <c r="CF42" s="490"/>
      <c r="CG42" s="149"/>
      <c r="CH42" s="914" t="s">
        <v>901</v>
      </c>
      <c r="CI42" s="1760"/>
      <c r="CJ42" s="1760"/>
      <c r="CK42" s="1760"/>
      <c r="CL42" s="1760"/>
      <c r="CM42" s="1760"/>
      <c r="CN42" s="1760"/>
      <c r="CO42" s="267"/>
      <c r="CP42" s="1759">
        <f>データ一覧!G557</f>
        <v>0</v>
      </c>
      <c r="CQ42" s="1759"/>
      <c r="CR42" s="1759"/>
      <c r="CS42" s="603"/>
      <c r="CT42" s="661">
        <f>データ一覧!G570</f>
        <v>0</v>
      </c>
      <c r="CU42" s="662"/>
      <c r="CV42" s="662"/>
      <c r="CW42" s="662"/>
      <c r="CX42" s="490"/>
      <c r="CY42" s="270"/>
    </row>
    <row r="43" spans="1:103" ht="15.75" customHeight="1" x14ac:dyDescent="0.15">
      <c r="A43" s="579" t="s">
        <v>902</v>
      </c>
      <c r="B43" s="1758" t="s">
        <v>892</v>
      </c>
      <c r="C43" s="150" t="s">
        <v>903</v>
      </c>
      <c r="D43" s="162"/>
      <c r="E43" s="718">
        <f>データ一覧!G83</f>
        <v>15103</v>
      </c>
      <c r="F43" s="1500"/>
      <c r="G43" s="1490"/>
      <c r="H43" s="718">
        <f>データ一覧!G84</f>
        <v>12826</v>
      </c>
      <c r="I43" s="1500"/>
      <c r="J43" s="1490"/>
      <c r="K43" s="718">
        <f>データ一覧!G85</f>
        <v>11766</v>
      </c>
      <c r="L43" s="1500"/>
      <c r="M43" s="1490"/>
      <c r="N43" s="718">
        <f>データ一覧!G86</f>
        <v>14032</v>
      </c>
      <c r="O43" s="1500"/>
      <c r="P43" s="1490"/>
      <c r="Q43" s="718">
        <f>データ一覧!G87</f>
        <v>18167</v>
      </c>
      <c r="R43" s="1500"/>
      <c r="S43" s="1490"/>
      <c r="T43" s="718">
        <f>データ一覧!G88</f>
        <v>16070</v>
      </c>
      <c r="U43" s="1500"/>
      <c r="V43" s="1490"/>
      <c r="W43" s="718">
        <f>データ一覧!G89</f>
        <v>32635</v>
      </c>
      <c r="X43" s="1500"/>
      <c r="Y43" s="1519"/>
      <c r="Z43" s="490" t="s">
        <v>1215</v>
      </c>
      <c r="AA43" s="490"/>
      <c r="AB43" s="490"/>
      <c r="AC43" s="490"/>
      <c r="AD43" s="666">
        <f>データ一覧!G272</f>
        <v>515.95999999999401</v>
      </c>
      <c r="AE43" s="1072"/>
      <c r="AF43" s="217"/>
      <c r="AG43" s="656" t="s">
        <v>904</v>
      </c>
      <c r="AH43" s="1059"/>
      <c r="AI43" s="1059"/>
      <c r="AJ43" s="658"/>
      <c r="AK43" s="666">
        <f>データ一覧!G274</f>
        <v>1530.0399999999888</v>
      </c>
      <c r="AL43" s="1072"/>
      <c r="AM43" s="221"/>
      <c r="AN43" s="148" t="s">
        <v>1217</v>
      </c>
      <c r="AO43" s="1738" t="s">
        <v>530</v>
      </c>
      <c r="AP43" s="1738"/>
      <c r="AQ43" s="1738"/>
      <c r="AR43" s="1738"/>
      <c r="AS43" s="1738"/>
      <c r="AT43" s="1738"/>
      <c r="AU43" s="1738"/>
      <c r="AV43" s="490"/>
      <c r="AW43" s="150"/>
      <c r="AX43" s="633">
        <f>データ一覧!G350</f>
        <v>4</v>
      </c>
      <c r="AY43" s="633"/>
      <c r="AZ43" s="633"/>
      <c r="BA43" s="248"/>
      <c r="BB43" s="661">
        <f>+データ一覧!G375</f>
        <v>271</v>
      </c>
      <c r="BC43" s="662"/>
      <c r="BD43" s="662"/>
      <c r="BE43" s="662"/>
      <c r="BF43" s="491"/>
      <c r="BG43" s="247"/>
      <c r="BH43" s="491"/>
      <c r="BI43" s="633">
        <f>データ一覧!G400</f>
        <v>7139.92</v>
      </c>
      <c r="BJ43" s="633"/>
      <c r="BK43" s="633"/>
      <c r="BL43" s="633"/>
      <c r="BM43" s="633"/>
      <c r="BN43" s="490"/>
      <c r="BO43" s="490"/>
      <c r="BP43" s="902"/>
      <c r="BQ43" s="1056"/>
      <c r="BR43" s="1056"/>
      <c r="BS43" s="1056"/>
      <c r="BT43" s="1056"/>
      <c r="BU43" s="1056"/>
      <c r="BV43" s="904"/>
      <c r="BW43" s="150"/>
      <c r="BX43" s="1765"/>
      <c r="BY43" s="1765"/>
      <c r="BZ43" s="1765"/>
      <c r="CA43" s="603"/>
      <c r="CB43" s="1016"/>
      <c r="CC43" s="1765"/>
      <c r="CD43" s="1765"/>
      <c r="CE43" s="1765"/>
      <c r="CF43" s="496"/>
      <c r="CG43" s="149"/>
      <c r="CH43" s="905" t="s">
        <v>905</v>
      </c>
      <c r="CI43" s="1068"/>
      <c r="CJ43" s="1068"/>
      <c r="CK43" s="1068"/>
      <c r="CL43" s="1068"/>
      <c r="CM43" s="1068"/>
      <c r="CN43" s="1068"/>
      <c r="CO43" s="267"/>
      <c r="CP43" s="1759">
        <f>データ一覧!G558+データ一覧!G559</f>
        <v>9</v>
      </c>
      <c r="CQ43" s="1759"/>
      <c r="CR43" s="1759"/>
      <c r="CS43" s="603"/>
      <c r="CT43" s="661">
        <f>SUM(データ一覧!G571,データ一覧!G572)</f>
        <v>0</v>
      </c>
      <c r="CU43" s="662"/>
      <c r="CV43" s="662"/>
      <c r="CW43" s="662"/>
      <c r="CX43" s="496"/>
      <c r="CY43" s="151"/>
    </row>
    <row r="44" spans="1:103" ht="15.75" customHeight="1" x14ac:dyDescent="0.15">
      <c r="A44" s="579" t="s">
        <v>906</v>
      </c>
      <c r="B44" s="1761" t="str">
        <f>+RIGHT(データ一覧!$A$83,1)</f>
        <v>1</v>
      </c>
      <c r="C44" s="156" t="s">
        <v>907</v>
      </c>
      <c r="D44" s="164"/>
      <c r="E44" s="1520">
        <f>データ一覧!G91</f>
        <v>14036</v>
      </c>
      <c r="F44" s="1521"/>
      <c r="G44" s="1522"/>
      <c r="H44" s="1520">
        <f>データ一覧!G92</f>
        <v>11501</v>
      </c>
      <c r="I44" s="1521"/>
      <c r="J44" s="1522"/>
      <c r="K44" s="1520">
        <f>データ一覧!G93</f>
        <v>10544</v>
      </c>
      <c r="L44" s="1521"/>
      <c r="M44" s="1522"/>
      <c r="N44" s="1520">
        <f>データ一覧!G94</f>
        <v>13676</v>
      </c>
      <c r="O44" s="1521"/>
      <c r="P44" s="1522"/>
      <c r="Q44" s="1520">
        <f>データ一覧!G95</f>
        <v>17759</v>
      </c>
      <c r="R44" s="1521"/>
      <c r="S44" s="1522"/>
      <c r="T44" s="1520">
        <f>データ一覧!G96</f>
        <v>16542</v>
      </c>
      <c r="U44" s="1521"/>
      <c r="V44" s="1522"/>
      <c r="W44" s="718">
        <f>データ一覧!G97</f>
        <v>43257</v>
      </c>
      <c r="X44" s="1500"/>
      <c r="Y44" s="1519"/>
      <c r="Z44" s="490"/>
      <c r="AA44" s="490"/>
      <c r="AB44" s="490"/>
      <c r="AC44" s="490"/>
      <c r="AD44" s="239"/>
      <c r="AE44" s="240"/>
      <c r="AF44" s="234"/>
      <c r="AG44" s="673" t="s">
        <v>908</v>
      </c>
      <c r="AH44" s="645"/>
      <c r="AI44" s="645"/>
      <c r="AJ44" s="672"/>
      <c r="AK44" s="666">
        <f>データ一覧!G275</f>
        <v>30316.190000003066</v>
      </c>
      <c r="AL44" s="1072"/>
      <c r="AM44" s="221"/>
      <c r="AN44" s="148" t="s">
        <v>1218</v>
      </c>
      <c r="AO44" s="723" t="s">
        <v>531</v>
      </c>
      <c r="AP44" s="723"/>
      <c r="AQ44" s="723"/>
      <c r="AR44" s="723"/>
      <c r="AS44" s="723"/>
      <c r="AT44" s="723"/>
      <c r="AU44" s="723"/>
      <c r="AV44" s="490"/>
      <c r="AW44" s="150"/>
      <c r="AX44" s="633">
        <f>データ一覧!G351</f>
        <v>54</v>
      </c>
      <c r="AY44" s="633"/>
      <c r="AZ44" s="633"/>
      <c r="BA44" s="248"/>
      <c r="BB44" s="661">
        <f>+データ一覧!G376</f>
        <v>893</v>
      </c>
      <c r="BC44" s="662"/>
      <c r="BD44" s="662"/>
      <c r="BE44" s="662"/>
      <c r="BF44" s="248"/>
      <c r="BG44" s="491"/>
      <c r="BH44" s="491"/>
      <c r="BI44" s="633">
        <f>データ一覧!G401</f>
        <v>11151.37</v>
      </c>
      <c r="BJ44" s="633"/>
      <c r="BK44" s="633"/>
      <c r="BL44" s="633"/>
      <c r="BM44" s="633"/>
      <c r="BN44" s="490"/>
      <c r="BO44" s="151"/>
      <c r="BP44" s="1017" t="s">
        <v>909</v>
      </c>
      <c r="BQ44" s="1018"/>
      <c r="BR44" s="1018"/>
      <c r="BS44" s="1018"/>
      <c r="BT44" s="1018"/>
      <c r="BU44" s="1018"/>
      <c r="BV44" s="1019"/>
      <c r="BW44" s="271"/>
      <c r="BX44" s="1759">
        <f>データ一覧!G552</f>
        <v>262</v>
      </c>
      <c r="BY44" s="1759"/>
      <c r="BZ44" s="1759"/>
      <c r="CA44" s="603"/>
      <c r="CB44" s="896">
        <f>データ一覧!G565</f>
        <v>3734</v>
      </c>
      <c r="CC44" s="1759"/>
      <c r="CD44" s="1759"/>
      <c r="CE44" s="1759"/>
      <c r="CF44" s="490"/>
      <c r="CG44" s="149"/>
      <c r="CH44" s="911"/>
      <c r="CI44" s="912"/>
      <c r="CJ44" s="912"/>
      <c r="CK44" s="912"/>
      <c r="CL44" s="912"/>
      <c r="CM44" s="912"/>
      <c r="CN44" s="912"/>
      <c r="CO44" s="273"/>
      <c r="CP44" s="1011"/>
      <c r="CQ44" s="1011"/>
      <c r="CR44" s="1011"/>
      <c r="CS44" s="604"/>
      <c r="CT44" s="679"/>
      <c r="CU44" s="680"/>
      <c r="CV44" s="680"/>
      <c r="CW44" s="680"/>
      <c r="CX44" s="490"/>
      <c r="CY44" s="254"/>
    </row>
    <row r="45" spans="1:103" ht="15.75" customHeight="1" x14ac:dyDescent="0.15">
      <c r="A45" s="1524" t="s">
        <v>38</v>
      </c>
      <c r="B45" s="1525"/>
      <c r="C45" s="150"/>
      <c r="D45" s="490"/>
      <c r="E45" s="490"/>
      <c r="F45" s="490"/>
      <c r="G45" s="162"/>
      <c r="H45" s="156" t="s">
        <v>912</v>
      </c>
      <c r="I45" s="153"/>
      <c r="J45" s="153"/>
      <c r="K45" s="153"/>
      <c r="L45" s="153"/>
      <c r="M45" s="164"/>
      <c r="N45" s="1526" t="s">
        <v>913</v>
      </c>
      <c r="O45" s="153"/>
      <c r="P45" s="153"/>
      <c r="Q45" s="153"/>
      <c r="R45" s="153"/>
      <c r="S45" s="153"/>
      <c r="T45" s="1766" t="str">
        <f>データ一覧!$A78</f>
        <v>6.1.1～6.12.31</v>
      </c>
      <c r="U45" s="645"/>
      <c r="V45" s="645"/>
      <c r="W45" s="685"/>
      <c r="X45" s="685"/>
      <c r="Y45" s="660"/>
      <c r="Z45" s="159" t="s">
        <v>910</v>
      </c>
      <c r="AA45" s="159"/>
      <c r="AB45" s="159"/>
      <c r="AC45" s="159"/>
      <c r="AD45" s="159"/>
      <c r="AE45" s="159"/>
      <c r="AF45" s="159"/>
      <c r="AG45" s="159"/>
      <c r="AH45" s="159"/>
      <c r="AI45" s="159"/>
      <c r="AJ45" s="241" t="str">
        <f>データ一覧!$A$276</f>
        <v>6年中</v>
      </c>
      <c r="AK45" s="159"/>
      <c r="AL45" s="159"/>
      <c r="AM45" s="181"/>
      <c r="AN45" s="148"/>
      <c r="AO45" s="599"/>
      <c r="AP45" s="599"/>
      <c r="AQ45" s="599"/>
      <c r="AR45" s="599"/>
      <c r="AS45" s="599"/>
      <c r="AT45" s="599"/>
      <c r="AU45" s="599"/>
      <c r="AV45" s="162"/>
      <c r="AW45" s="490"/>
      <c r="AX45" s="573"/>
      <c r="AY45" s="573"/>
      <c r="AZ45" s="573"/>
      <c r="BA45" s="248"/>
      <c r="BB45" s="572"/>
      <c r="BC45" s="572"/>
      <c r="BD45" s="572"/>
      <c r="BE45" s="572"/>
      <c r="BF45" s="248"/>
      <c r="BG45" s="491"/>
      <c r="BH45" s="491"/>
      <c r="BI45" s="573"/>
      <c r="BJ45" s="573"/>
      <c r="BK45" s="573"/>
      <c r="BL45" s="573"/>
      <c r="BM45" s="573"/>
      <c r="BN45" s="490"/>
      <c r="BO45" s="151"/>
      <c r="BP45" s="959" t="s">
        <v>1219</v>
      </c>
      <c r="BQ45" s="1740"/>
      <c r="BR45" s="1740"/>
      <c r="BS45" s="1740"/>
      <c r="BT45" s="1740"/>
      <c r="BU45" s="1740"/>
      <c r="BV45" s="1740"/>
      <c r="BW45" s="1740"/>
      <c r="BX45" s="1740"/>
      <c r="BY45" s="1740"/>
      <c r="BZ45" s="1740"/>
      <c r="CA45" s="1740"/>
      <c r="CB45" s="1740"/>
      <c r="CC45" s="1740"/>
      <c r="CD45" s="326"/>
      <c r="CE45" s="326"/>
      <c r="CF45" s="1097" t="str">
        <f>データ一覧!$A$573</f>
        <v>7.5.1</v>
      </c>
      <c r="CG45" s="1097"/>
      <c r="CH45" s="1097"/>
      <c r="CI45" s="1097"/>
      <c r="CJ45" s="1097"/>
      <c r="CK45" s="1097"/>
      <c r="CL45" s="1097"/>
      <c r="CM45" s="1097"/>
      <c r="CN45" s="1097"/>
      <c r="CO45" s="1097"/>
      <c r="CP45" s="1097"/>
      <c r="CQ45" s="1097"/>
      <c r="CR45" s="1097"/>
      <c r="CS45" s="1097"/>
      <c r="CT45" s="1097"/>
      <c r="CU45" s="1097"/>
      <c r="CV45" s="1097"/>
      <c r="CW45" s="1097"/>
      <c r="CX45" s="1097"/>
      <c r="CY45" s="1098"/>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1529" t="s">
        <v>914</v>
      </c>
      <c r="AA46" s="1529"/>
      <c r="AB46" s="1529"/>
      <c r="AC46" s="1530"/>
      <c r="AD46" s="664">
        <f>データ一覧!G276</f>
        <v>12100</v>
      </c>
      <c r="AE46" s="1124"/>
      <c r="AF46" s="580" t="s">
        <v>915</v>
      </c>
      <c r="AG46" s="1531" t="s">
        <v>916</v>
      </c>
      <c r="AH46" s="908"/>
      <c r="AI46" s="908"/>
      <c r="AJ46" s="909"/>
      <c r="AK46" s="664">
        <f>データ一覧!G277</f>
        <v>194</v>
      </c>
      <c r="AL46" s="1124"/>
      <c r="AM46" s="594" t="s">
        <v>917</v>
      </c>
      <c r="AN46" s="148"/>
      <c r="AO46" s="599"/>
      <c r="AP46" s="599"/>
      <c r="AQ46" s="599"/>
      <c r="AR46" s="599"/>
      <c r="AS46" s="599"/>
      <c r="AT46" s="599"/>
      <c r="AU46" s="599"/>
      <c r="AV46" s="162"/>
      <c r="AW46" s="490"/>
      <c r="AX46" s="573"/>
      <c r="AY46" s="573"/>
      <c r="AZ46" s="573"/>
      <c r="BA46" s="248"/>
      <c r="BB46" s="572"/>
      <c r="BC46" s="572"/>
      <c r="BD46" s="572"/>
      <c r="BE46" s="572"/>
      <c r="BF46" s="248"/>
      <c r="BG46" s="491"/>
      <c r="BH46" s="491"/>
      <c r="BI46" s="573"/>
      <c r="BJ46" s="573"/>
      <c r="BK46" s="573"/>
      <c r="BL46" s="573"/>
      <c r="BM46" s="573"/>
      <c r="BN46" s="490"/>
      <c r="BO46" s="151"/>
      <c r="BP46" s="1743"/>
      <c r="BQ46" s="1744"/>
      <c r="BR46" s="1744"/>
      <c r="BS46" s="1744"/>
      <c r="BT46" s="1744"/>
      <c r="BU46" s="1744"/>
      <c r="BV46" s="1744"/>
      <c r="BW46" s="1744"/>
      <c r="BX46" s="1744"/>
      <c r="BY46" s="1744"/>
      <c r="BZ46" s="1744"/>
      <c r="CA46" s="1744"/>
      <c r="CB46" s="1744"/>
      <c r="CC46" s="1744"/>
      <c r="CD46" s="1767"/>
      <c r="CE46" s="1767"/>
      <c r="CF46" s="1014"/>
      <c r="CG46" s="1014"/>
      <c r="CH46" s="1014"/>
      <c r="CI46" s="1014"/>
      <c r="CJ46" s="1014"/>
      <c r="CK46" s="1014"/>
      <c r="CL46" s="1014"/>
      <c r="CM46" s="1014"/>
      <c r="CN46" s="1014"/>
      <c r="CO46" s="1014"/>
      <c r="CP46" s="1014"/>
      <c r="CQ46" s="1014"/>
      <c r="CR46" s="1014"/>
      <c r="CS46" s="1014"/>
      <c r="CT46" s="1014"/>
      <c r="CU46" s="1014"/>
      <c r="CV46" s="1014"/>
      <c r="CW46" s="1014"/>
      <c r="CX46" s="1014"/>
      <c r="CY46" s="1015"/>
    </row>
    <row r="47" spans="1:103" ht="15.75" customHeight="1" x14ac:dyDescent="0.15">
      <c r="A47" s="1535" t="str">
        <f>LEFT(データ一覧!$A74,6)</f>
        <v>6.10.1</v>
      </c>
      <c r="B47" s="1536"/>
      <c r="C47" s="150"/>
      <c r="D47" s="490"/>
      <c r="E47" s="490"/>
      <c r="F47" s="490"/>
      <c r="G47" s="490"/>
      <c r="H47" s="182" t="s">
        <v>838</v>
      </c>
      <c r="I47" s="166"/>
      <c r="J47" s="165"/>
      <c r="K47" s="490" t="s">
        <v>838</v>
      </c>
      <c r="L47" s="490"/>
      <c r="M47" s="490"/>
      <c r="N47" s="1537" t="s">
        <v>838</v>
      </c>
      <c r="O47" s="490"/>
      <c r="P47" s="490"/>
      <c r="Q47" s="182" t="s">
        <v>838</v>
      </c>
      <c r="R47" s="166"/>
      <c r="S47" s="166"/>
      <c r="T47" s="150"/>
      <c r="U47" s="490" t="s">
        <v>931</v>
      </c>
      <c r="V47" s="162"/>
      <c r="W47" s="490"/>
      <c r="X47" s="490" t="s">
        <v>931</v>
      </c>
      <c r="Y47" s="151"/>
      <c r="Z47" s="723" t="s">
        <v>925</v>
      </c>
      <c r="AA47" s="723"/>
      <c r="AB47" s="723"/>
      <c r="AC47" s="711"/>
      <c r="AD47" s="715">
        <f>データ一覧!G279</f>
        <v>0</v>
      </c>
      <c r="AE47" s="1768"/>
      <c r="AF47" s="580" t="s">
        <v>915</v>
      </c>
      <c r="AG47" s="1534" t="s">
        <v>926</v>
      </c>
      <c r="AH47" s="1051"/>
      <c r="AI47" s="1051"/>
      <c r="AJ47" s="920"/>
      <c r="AK47" s="896">
        <f>データ一覧!G278</f>
        <v>25</v>
      </c>
      <c r="AL47" s="1759"/>
      <c r="AM47" s="594" t="s">
        <v>917</v>
      </c>
      <c r="AN47" s="170" t="s">
        <v>927</v>
      </c>
      <c r="AO47" s="1769"/>
      <c r="AP47" s="1769"/>
      <c r="AQ47" s="250"/>
      <c r="AR47" s="250"/>
      <c r="AS47" s="250"/>
      <c r="AT47" s="250"/>
      <c r="AU47" s="250"/>
      <c r="AV47" s="492"/>
      <c r="AW47" s="250"/>
      <c r="AX47" s="250"/>
      <c r="AY47" s="250"/>
      <c r="AZ47" s="250"/>
      <c r="BA47" s="252"/>
      <c r="BB47" s="251"/>
      <c r="BC47" s="251"/>
      <c r="BD47" s="251"/>
      <c r="BE47" s="251"/>
      <c r="BF47" s="248"/>
      <c r="BG47" s="487"/>
      <c r="BH47" s="487"/>
      <c r="BI47" s="487"/>
      <c r="BJ47" s="487"/>
      <c r="BK47" s="487"/>
      <c r="BL47" s="487"/>
      <c r="BM47" s="253"/>
      <c r="BN47" s="209"/>
      <c r="BO47" s="254"/>
      <c r="BP47" s="175"/>
      <c r="BQ47" s="175"/>
      <c r="BR47" s="175"/>
      <c r="BS47" s="175"/>
      <c r="BT47" s="175"/>
      <c r="BU47" s="175"/>
      <c r="BV47" s="175"/>
      <c r="BW47" s="175"/>
      <c r="BX47" s="175"/>
      <c r="BY47" s="176"/>
      <c r="BZ47" s="699" t="s">
        <v>928</v>
      </c>
      <c r="CA47" s="700"/>
      <c r="CB47" s="700"/>
      <c r="CC47" s="700"/>
      <c r="CD47" s="700"/>
      <c r="CE47" s="701"/>
      <c r="CF47" s="179"/>
      <c r="CG47" s="907" t="s">
        <v>929</v>
      </c>
      <c r="CH47" s="907"/>
      <c r="CI47" s="907"/>
      <c r="CJ47" s="907"/>
      <c r="CK47" s="907"/>
      <c r="CL47" s="907"/>
      <c r="CM47" s="175"/>
      <c r="CN47" s="274"/>
      <c r="CO47" s="795" t="s">
        <v>930</v>
      </c>
      <c r="CP47" s="795"/>
      <c r="CQ47" s="795"/>
      <c r="CR47" s="795"/>
      <c r="CS47" s="795"/>
      <c r="CT47" s="795"/>
      <c r="CU47" s="795"/>
      <c r="CV47" s="795"/>
      <c r="CW47" s="795"/>
      <c r="CX47" s="795"/>
      <c r="CY47" s="213"/>
    </row>
    <row r="48" spans="1:103" ht="15.75" customHeight="1" x14ac:dyDescent="0.15">
      <c r="A48" s="1539" t="s">
        <v>876</v>
      </c>
      <c r="B48" s="1540"/>
      <c r="C48" s="150" t="s">
        <v>939</v>
      </c>
      <c r="D48" s="490"/>
      <c r="E48" s="490"/>
      <c r="F48" s="490"/>
      <c r="G48" s="490"/>
      <c r="H48" s="769">
        <f>データ一覧!G74</f>
        <v>1601</v>
      </c>
      <c r="I48" s="1770"/>
      <c r="J48" s="1542"/>
      <c r="K48" s="769">
        <f>データ一覧!G75</f>
        <v>3437</v>
      </c>
      <c r="L48" s="1770"/>
      <c r="M48" s="1542"/>
      <c r="N48" s="769">
        <f>データ一覧!G76</f>
        <v>7725</v>
      </c>
      <c r="O48" s="1770"/>
      <c r="P48" s="1542"/>
      <c r="Q48" s="769">
        <f>データ一覧!G77</f>
        <v>7932</v>
      </c>
      <c r="R48" s="1770"/>
      <c r="S48" s="1542"/>
      <c r="T48" s="769">
        <f>データ一覧!G78</f>
        <v>969</v>
      </c>
      <c r="U48" s="1770"/>
      <c r="V48" s="1542"/>
      <c r="W48" s="769">
        <f>データ一覧!G79</f>
        <v>345</v>
      </c>
      <c r="X48" s="1770"/>
      <c r="Y48" s="1543"/>
      <c r="Z48" s="683" t="s">
        <v>932</v>
      </c>
      <c r="AA48" s="683"/>
      <c r="AB48" s="683"/>
      <c r="AC48" s="1188"/>
      <c r="AD48" s="716">
        <f>+データ一覧!G280</f>
        <v>6962</v>
      </c>
      <c r="AE48" s="1771"/>
      <c r="AF48" s="580" t="s">
        <v>915</v>
      </c>
      <c r="AG48" s="1538" t="s">
        <v>933</v>
      </c>
      <c r="AH48" s="1006"/>
      <c r="AI48" s="1006"/>
      <c r="AJ48" s="1007"/>
      <c r="AK48" s="716">
        <f>+データ一覧!G281</f>
        <v>511</v>
      </c>
      <c r="AL48" s="1771"/>
      <c r="AM48" s="594" t="s">
        <v>917</v>
      </c>
      <c r="AN48" s="109"/>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9"/>
      <c r="BP48" s="153"/>
      <c r="BQ48" s="153" t="s">
        <v>934</v>
      </c>
      <c r="BR48" s="744" t="s">
        <v>858</v>
      </c>
      <c r="BS48" s="744"/>
      <c r="BT48" s="744"/>
      <c r="BU48" s="744"/>
      <c r="BV48" s="744"/>
      <c r="BW48" s="744"/>
      <c r="BX48" s="153"/>
      <c r="BY48" s="164"/>
      <c r="BZ48" s="156" t="s">
        <v>935</v>
      </c>
      <c r="CA48" s="153"/>
      <c r="CB48" s="153"/>
      <c r="CC48" s="156" t="s">
        <v>936</v>
      </c>
      <c r="CD48" s="153"/>
      <c r="CE48" s="164"/>
      <c r="CF48" s="158" t="s">
        <v>937</v>
      </c>
      <c r="CG48" s="159"/>
      <c r="CH48" s="159"/>
      <c r="CI48" s="160"/>
      <c r="CJ48" s="158" t="s">
        <v>938</v>
      </c>
      <c r="CK48" s="159"/>
      <c r="CL48" s="159"/>
      <c r="CM48" s="159"/>
      <c r="CN48" s="158" t="s">
        <v>830</v>
      </c>
      <c r="CO48" s="159"/>
      <c r="CP48" s="159"/>
      <c r="CQ48" s="160"/>
      <c r="CR48" s="684" t="s">
        <v>340</v>
      </c>
      <c r="CS48" s="669"/>
      <c r="CT48" s="669"/>
      <c r="CU48" s="886"/>
      <c r="CV48" s="684" t="s">
        <v>339</v>
      </c>
      <c r="CW48" s="669"/>
      <c r="CX48" s="669"/>
      <c r="CY48" s="1008"/>
    </row>
    <row r="49" spans="1:103" ht="15.75" customHeight="1" x14ac:dyDescent="0.15">
      <c r="A49" s="1535" t="str">
        <f>RIGHT(データ一覧!$A76,6)</f>
        <v>7.9.30</v>
      </c>
      <c r="B49" s="1536"/>
      <c r="C49" s="150" t="s">
        <v>941</v>
      </c>
      <c r="D49" s="490"/>
      <c r="E49" s="490"/>
      <c r="F49" s="490"/>
      <c r="G49" s="490"/>
      <c r="H49" s="1544">
        <f>+H48/I37*1000</f>
        <v>6.3347485290800956</v>
      </c>
      <c r="I49" s="1772"/>
      <c r="J49" s="1546"/>
      <c r="K49" s="1544">
        <f>+K48/I37*1000</f>
        <v>13.599332101466766</v>
      </c>
      <c r="L49" s="1772"/>
      <c r="M49" s="1546"/>
      <c r="N49" s="1547" t="s">
        <v>942</v>
      </c>
      <c r="O49" s="1773"/>
      <c r="P49" s="1549"/>
      <c r="Q49" s="1547" t="s">
        <v>942</v>
      </c>
      <c r="R49" s="1773"/>
      <c r="S49" s="1549"/>
      <c r="T49" s="1544">
        <f>+T48/I37*1000</f>
        <v>3.8340857743151862</v>
      </c>
      <c r="U49" s="1772"/>
      <c r="V49" s="1546"/>
      <c r="W49" s="1544">
        <f>+W48/I37*1000</f>
        <v>1.3650769784713512</v>
      </c>
      <c r="X49" s="1772"/>
      <c r="Y49" s="1550"/>
      <c r="Z49" s="110"/>
      <c r="AA49" s="110"/>
      <c r="AB49" s="110"/>
      <c r="AC49" s="110"/>
      <c r="AD49" s="110"/>
      <c r="AE49" s="110"/>
      <c r="AF49" s="110"/>
      <c r="AG49" s="110"/>
      <c r="AH49" s="110"/>
      <c r="AI49" s="110"/>
      <c r="AJ49" s="110"/>
      <c r="AK49" s="110"/>
      <c r="AL49" s="110"/>
      <c r="AM49" s="111"/>
      <c r="AN49" s="112" t="s">
        <v>1220</v>
      </c>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135"/>
      <c r="BP49" s="490"/>
      <c r="BQ49" s="723" t="s">
        <v>940</v>
      </c>
      <c r="BR49" s="723"/>
      <c r="BS49" s="723"/>
      <c r="BT49" s="723"/>
      <c r="BU49" s="723"/>
      <c r="BV49" s="723"/>
      <c r="BW49" s="723"/>
      <c r="BX49" s="723"/>
      <c r="BY49" s="162"/>
      <c r="BZ49" s="896">
        <f>データ一覧!G574</f>
        <v>53</v>
      </c>
      <c r="CA49" s="1774"/>
      <c r="CB49" s="898"/>
      <c r="CC49" s="896">
        <f>データ一覧!G575</f>
        <v>0</v>
      </c>
      <c r="CD49" s="1759"/>
      <c r="CE49" s="1074"/>
      <c r="CF49" s="853">
        <f>データ一覧!G576</f>
        <v>955</v>
      </c>
      <c r="CG49" s="854"/>
      <c r="CH49" s="854"/>
      <c r="CI49" s="855"/>
      <c r="CJ49" s="853">
        <f>データ一覧!G577</f>
        <v>171</v>
      </c>
      <c r="CK49" s="854"/>
      <c r="CL49" s="854"/>
      <c r="CM49" s="855"/>
      <c r="CN49" s="853">
        <f>データ一覧!G578</f>
        <v>12144</v>
      </c>
      <c r="CO49" s="854"/>
      <c r="CP49" s="854"/>
      <c r="CQ49" s="855"/>
      <c r="CR49" s="853">
        <f>データ一覧!G579</f>
        <v>6229</v>
      </c>
      <c r="CS49" s="854"/>
      <c r="CT49" s="854"/>
      <c r="CU49" s="855"/>
      <c r="CV49" s="853">
        <f>データ一覧!G580</f>
        <v>5915</v>
      </c>
      <c r="CW49" s="854"/>
      <c r="CX49" s="854"/>
      <c r="CY49" s="894"/>
    </row>
    <row r="50" spans="1:103" ht="15.75" customHeight="1" x14ac:dyDescent="0.15">
      <c r="A50" s="1551"/>
      <c r="B50" s="1775"/>
      <c r="C50" s="284"/>
      <c r="D50" s="209"/>
      <c r="E50" s="209"/>
      <c r="F50" s="209"/>
      <c r="G50" s="210"/>
      <c r="H50" s="1776"/>
      <c r="I50" s="1776"/>
      <c r="J50" s="1776"/>
      <c r="K50" s="1554"/>
      <c r="L50" s="1555"/>
      <c r="M50" s="1556"/>
      <c r="N50" s="1776"/>
      <c r="O50" s="1777"/>
      <c r="P50" s="1777"/>
      <c r="Q50" s="1554"/>
      <c r="R50" s="1558"/>
      <c r="S50" s="1559"/>
      <c r="T50" s="1776"/>
      <c r="U50" s="1776"/>
      <c r="V50" s="1776"/>
      <c r="W50" s="1554"/>
      <c r="X50" s="1776"/>
      <c r="Y50" s="1560"/>
      <c r="Z50" s="1749" t="s">
        <v>943</v>
      </c>
      <c r="AA50" s="1749"/>
      <c r="AB50" s="1749"/>
      <c r="AC50" s="1749"/>
      <c r="AD50" s="1749"/>
      <c r="AE50" s="1749"/>
      <c r="AF50" s="1749"/>
      <c r="AG50" s="1749"/>
      <c r="AH50" s="1749"/>
      <c r="AI50" s="1749"/>
      <c r="AJ50" s="1749"/>
      <c r="AK50" s="1749"/>
      <c r="AL50" s="1749"/>
      <c r="AM50" s="114"/>
      <c r="AN50" s="136"/>
      <c r="AO50" s="131"/>
      <c r="AP50" s="131"/>
      <c r="AQ50" s="131"/>
      <c r="AR50" s="131"/>
      <c r="AS50" s="131"/>
      <c r="AT50" s="131"/>
      <c r="AU50" s="131"/>
      <c r="AV50" s="131"/>
      <c r="AW50" s="131"/>
      <c r="AX50" s="131"/>
      <c r="AY50" s="998"/>
      <c r="AZ50" s="998"/>
      <c r="BA50" s="998"/>
      <c r="BB50" s="998"/>
      <c r="BC50" s="131"/>
      <c r="BD50" s="131"/>
      <c r="BE50" s="690"/>
      <c r="BF50" s="690"/>
      <c r="BG50" s="690"/>
      <c r="BH50" s="690"/>
      <c r="BI50" s="131"/>
      <c r="BJ50" s="131"/>
      <c r="BK50" s="690"/>
      <c r="BL50" s="690"/>
      <c r="BM50" s="690"/>
      <c r="BN50" s="690"/>
      <c r="BO50" s="137"/>
      <c r="BP50" s="490" t="s">
        <v>775</v>
      </c>
      <c r="BQ50" s="723" t="s">
        <v>674</v>
      </c>
      <c r="BR50" s="723"/>
      <c r="BS50" s="723"/>
      <c r="BT50" s="723"/>
      <c r="BU50" s="723"/>
      <c r="BV50" s="723"/>
      <c r="BW50" s="723"/>
      <c r="BX50" s="723"/>
      <c r="BY50" s="162"/>
      <c r="BZ50" s="896">
        <f>データ一覧!G582</f>
        <v>27</v>
      </c>
      <c r="CA50" s="1759"/>
      <c r="CB50" s="1074"/>
      <c r="CC50" s="896">
        <f>データ一覧!G583</f>
        <v>1</v>
      </c>
      <c r="CD50" s="1759"/>
      <c r="CE50" s="1074"/>
      <c r="CF50" s="853">
        <f>データ一覧!G584</f>
        <v>622</v>
      </c>
      <c r="CG50" s="854"/>
      <c r="CH50" s="854"/>
      <c r="CI50" s="855"/>
      <c r="CJ50" s="853">
        <f>データ一覧!G585</f>
        <v>186</v>
      </c>
      <c r="CK50" s="854"/>
      <c r="CL50" s="854"/>
      <c r="CM50" s="855"/>
      <c r="CN50" s="853">
        <f>データ一覧!G586</f>
        <v>6763</v>
      </c>
      <c r="CO50" s="854"/>
      <c r="CP50" s="854"/>
      <c r="CQ50" s="855"/>
      <c r="CR50" s="853">
        <f>データ一覧!G587</f>
        <v>3571</v>
      </c>
      <c r="CS50" s="854"/>
      <c r="CT50" s="854"/>
      <c r="CU50" s="855"/>
      <c r="CV50" s="853">
        <f>データ一覧!G588</f>
        <v>3192</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08"/>
      <c r="AA51" s="108"/>
      <c r="AB51" s="108"/>
      <c r="AC51" s="108"/>
      <c r="AD51" s="108"/>
      <c r="AE51" s="108"/>
      <c r="AF51" s="108"/>
      <c r="AG51" s="108"/>
      <c r="AH51" s="108"/>
      <c r="AI51" s="108"/>
      <c r="AJ51" s="108"/>
      <c r="AK51" s="108"/>
      <c r="AL51" s="108"/>
      <c r="AM51" s="115"/>
      <c r="AN51" s="987" t="s">
        <v>944</v>
      </c>
      <c r="AO51" s="988"/>
      <c r="AP51" s="988"/>
      <c r="AQ51" s="988"/>
      <c r="AR51" s="988"/>
      <c r="AS51" s="988"/>
      <c r="AT51" s="989"/>
      <c r="AU51" s="699" t="s">
        <v>945</v>
      </c>
      <c r="AV51" s="700"/>
      <c r="AW51" s="700"/>
      <c r="AX51" s="701"/>
      <c r="AY51" s="699" t="s">
        <v>946</v>
      </c>
      <c r="AZ51" s="700"/>
      <c r="BA51" s="700"/>
      <c r="BB51" s="701"/>
      <c r="BC51" s="699" t="s">
        <v>947</v>
      </c>
      <c r="BD51" s="700"/>
      <c r="BE51" s="700"/>
      <c r="BF51" s="701"/>
      <c r="BG51" s="687" t="s">
        <v>538</v>
      </c>
      <c r="BH51" s="688"/>
      <c r="BI51" s="688"/>
      <c r="BJ51" s="689"/>
      <c r="BK51" s="644" t="s">
        <v>88</v>
      </c>
      <c r="BL51" s="645"/>
      <c r="BM51" s="645"/>
      <c r="BN51" s="645"/>
      <c r="BO51" s="646"/>
      <c r="BP51" s="490" t="s">
        <v>775</v>
      </c>
      <c r="BQ51" s="723" t="s">
        <v>948</v>
      </c>
      <c r="BR51" s="723"/>
      <c r="BS51" s="723"/>
      <c r="BT51" s="723"/>
      <c r="BU51" s="723"/>
      <c r="BV51" s="723"/>
      <c r="BW51" s="723"/>
      <c r="BX51" s="723"/>
      <c r="BY51" s="162"/>
      <c r="BZ51" s="896">
        <f>データ一覧!G590</f>
        <v>13</v>
      </c>
      <c r="CA51" s="1759"/>
      <c r="CB51" s="1074"/>
      <c r="CC51" s="647">
        <f>データ一覧!G591</f>
        <v>0</v>
      </c>
      <c r="CD51" s="1734"/>
      <c r="CE51" s="649"/>
      <c r="CF51" s="661">
        <f>データ一覧!G592</f>
        <v>734</v>
      </c>
      <c r="CG51" s="662"/>
      <c r="CH51" s="662"/>
      <c r="CI51" s="682"/>
      <c r="CJ51" s="853">
        <f>データ一覧!G593</f>
        <v>366</v>
      </c>
      <c r="CK51" s="854"/>
      <c r="CL51" s="854"/>
      <c r="CM51" s="855"/>
      <c r="CN51" s="853">
        <f>データ一覧!G594</f>
        <v>10400</v>
      </c>
      <c r="CO51" s="854"/>
      <c r="CP51" s="854"/>
      <c r="CQ51" s="855"/>
      <c r="CR51" s="853">
        <f>データ一覧!G595</f>
        <v>4944</v>
      </c>
      <c r="CS51" s="854"/>
      <c r="CT51" s="854"/>
      <c r="CU51" s="855"/>
      <c r="CV51" s="853">
        <f>データ一覧!G596</f>
        <v>5456</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565" t="s">
        <v>61</v>
      </c>
      <c r="AA52" s="1566"/>
      <c r="AB52" s="1566"/>
      <c r="AC52" s="1566"/>
      <c r="AD52" s="1567" t="str">
        <f>データ一覧!$A$282</f>
        <v>6.12.31</v>
      </c>
      <c r="AE52" s="1567"/>
      <c r="AF52" s="1567"/>
      <c r="AG52" s="1568"/>
      <c r="AH52" s="988" t="s">
        <v>950</v>
      </c>
      <c r="AI52" s="988"/>
      <c r="AJ52" s="988"/>
      <c r="AK52" s="988"/>
      <c r="AL52" s="988"/>
      <c r="AM52" s="1569"/>
      <c r="AN52" s="167" t="str">
        <f>データ一覧!$A$402</f>
        <v>7.3.31</v>
      </c>
      <c r="AO52" s="209"/>
      <c r="AP52" s="209"/>
      <c r="AQ52" s="209"/>
      <c r="AR52" s="209"/>
      <c r="AS52" s="209"/>
      <c r="AT52" s="210" t="s">
        <v>902</v>
      </c>
      <c r="AU52" s="211"/>
      <c r="AV52" s="982">
        <f>データ一覧!G402</f>
        <v>247668</v>
      </c>
      <c r="AW52" s="982"/>
      <c r="AX52" s="983"/>
      <c r="AY52" s="691">
        <f>データ一覧!G403</f>
        <v>3999</v>
      </c>
      <c r="AZ52" s="692"/>
      <c r="BA52" s="692"/>
      <c r="BB52" s="693"/>
      <c r="BC52" s="589"/>
      <c r="BD52" s="692">
        <f>データ一覧!G404</f>
        <v>2748</v>
      </c>
      <c r="BE52" s="692"/>
      <c r="BF52" s="693"/>
      <c r="BG52" s="589"/>
      <c r="BH52" s="692">
        <f>データ一覧!G405</f>
        <v>390</v>
      </c>
      <c r="BI52" s="692"/>
      <c r="BJ52" s="693"/>
      <c r="BK52" s="589"/>
      <c r="BL52" s="692">
        <f>データ一覧!G406</f>
        <v>230542</v>
      </c>
      <c r="BM52" s="692"/>
      <c r="BN52" s="692"/>
      <c r="BO52" s="694"/>
      <c r="BP52" s="490" t="s">
        <v>775</v>
      </c>
      <c r="BQ52" s="723" t="s">
        <v>677</v>
      </c>
      <c r="BR52" s="723"/>
      <c r="BS52" s="723"/>
      <c r="BT52" s="723"/>
      <c r="BU52" s="723"/>
      <c r="BV52" s="723"/>
      <c r="BW52" s="723"/>
      <c r="BX52" s="723"/>
      <c r="BY52" s="162"/>
      <c r="BZ52" s="647">
        <f>データ一覧!G597</f>
        <v>4</v>
      </c>
      <c r="CA52" s="1734"/>
      <c r="CB52" s="649"/>
      <c r="CC52" s="896">
        <f>データ一覧!G598</f>
        <v>0</v>
      </c>
      <c r="CD52" s="1759"/>
      <c r="CE52" s="1074"/>
      <c r="CF52" s="661">
        <f>データ一覧!G599</f>
        <v>456</v>
      </c>
      <c r="CG52" s="662"/>
      <c r="CH52" s="662"/>
      <c r="CI52" s="682"/>
      <c r="CJ52" s="853">
        <f>データ一覧!G600</f>
        <v>377</v>
      </c>
      <c r="CK52" s="854"/>
      <c r="CL52" s="854"/>
      <c r="CM52" s="855"/>
      <c r="CN52" s="853">
        <f>データ一覧!G601</f>
        <v>6705</v>
      </c>
      <c r="CO52" s="854"/>
      <c r="CP52" s="854"/>
      <c r="CQ52" s="855"/>
      <c r="CR52" s="853">
        <f>データ一覧!G602</f>
        <v>4750</v>
      </c>
      <c r="CS52" s="854"/>
      <c r="CT52" s="854"/>
      <c r="CU52" s="855"/>
      <c r="CV52" s="853">
        <f>データ一覧!G603</f>
        <v>1955</v>
      </c>
      <c r="CW52" s="854"/>
      <c r="CX52" s="854"/>
      <c r="CY52" s="894"/>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574"/>
      <c r="AA53" s="1575"/>
      <c r="AB53" s="1575"/>
      <c r="AC53" s="1575"/>
      <c r="AD53" s="1576"/>
      <c r="AE53" s="1576"/>
      <c r="AF53" s="1576"/>
      <c r="AG53" s="1577"/>
      <c r="AH53" s="1058"/>
      <c r="AI53" s="1058"/>
      <c r="AJ53" s="1058"/>
      <c r="AK53" s="1058"/>
      <c r="AL53" s="1058"/>
      <c r="AM53" s="1578"/>
      <c r="AN53" s="109"/>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9"/>
      <c r="BP53" s="490" t="s">
        <v>775</v>
      </c>
      <c r="BQ53" s="723" t="s">
        <v>679</v>
      </c>
      <c r="BR53" s="723"/>
      <c r="BS53" s="723"/>
      <c r="BT53" s="723"/>
      <c r="BU53" s="723"/>
      <c r="BV53" s="723"/>
      <c r="BW53" s="723"/>
      <c r="BX53" s="723"/>
      <c r="BY53" s="162"/>
      <c r="BZ53" s="661">
        <f>データ一覧!G604</f>
        <v>0</v>
      </c>
      <c r="CA53" s="662"/>
      <c r="CB53" s="682"/>
      <c r="CC53" s="661">
        <f>データ一覧!G605</f>
        <v>0</v>
      </c>
      <c r="CD53" s="662"/>
      <c r="CE53" s="682"/>
      <c r="CF53" s="853">
        <f>データ一覧!G606</f>
        <v>0</v>
      </c>
      <c r="CG53" s="854"/>
      <c r="CH53" s="854"/>
      <c r="CI53" s="855"/>
      <c r="CJ53" s="853">
        <f>データ一覧!G607</f>
        <v>0</v>
      </c>
      <c r="CK53" s="854"/>
      <c r="CL53" s="854"/>
      <c r="CM53" s="855"/>
      <c r="CN53" s="853">
        <f>データ一覧!G608</f>
        <v>0</v>
      </c>
      <c r="CO53" s="854"/>
      <c r="CP53" s="854"/>
      <c r="CQ53" s="855"/>
      <c r="CR53" s="853">
        <f>データ一覧!G609</f>
        <v>0</v>
      </c>
      <c r="CS53" s="854"/>
      <c r="CT53" s="854"/>
      <c r="CU53" s="855"/>
      <c r="CV53" s="853">
        <f>データ一覧!G610</f>
        <v>0</v>
      </c>
      <c r="CW53" s="854"/>
      <c r="CX53" s="854"/>
      <c r="CY53" s="894"/>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1580"/>
      <c r="AA54" s="1581"/>
      <c r="AB54" s="1581"/>
      <c r="AC54" s="1581"/>
      <c r="AD54" s="1582"/>
      <c r="AE54" s="1582"/>
      <c r="AF54" s="1582"/>
      <c r="AG54" s="1583"/>
      <c r="AH54" s="732"/>
      <c r="AI54" s="732"/>
      <c r="AJ54" s="732"/>
      <c r="AK54" s="732"/>
      <c r="AL54" s="732"/>
      <c r="AM54" s="850"/>
      <c r="AN54" s="112" t="s">
        <v>1221</v>
      </c>
      <c r="AO54" s="1778"/>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135"/>
      <c r="BP54" s="490" t="s">
        <v>775</v>
      </c>
      <c r="BQ54" s="723" t="s">
        <v>686</v>
      </c>
      <c r="BR54" s="723"/>
      <c r="BS54" s="723"/>
      <c r="BT54" s="723"/>
      <c r="BU54" s="723"/>
      <c r="BV54" s="723"/>
      <c r="BW54" s="723"/>
      <c r="BX54" s="723"/>
      <c r="BY54" s="162"/>
      <c r="BZ54" s="661">
        <f>+データ一覧!G612</f>
        <v>7</v>
      </c>
      <c r="CA54" s="662"/>
      <c r="CB54" s="682"/>
      <c r="CC54" s="661">
        <f>+データ一覧!G613</f>
        <v>0</v>
      </c>
      <c r="CD54" s="662"/>
      <c r="CE54" s="682"/>
      <c r="CF54" s="661">
        <f>+データ一覧!G614</f>
        <v>342</v>
      </c>
      <c r="CG54" s="662"/>
      <c r="CH54" s="662"/>
      <c r="CI54" s="682"/>
      <c r="CJ54" s="661">
        <f>+データ一覧!G615</f>
        <v>49</v>
      </c>
      <c r="CK54" s="662"/>
      <c r="CL54" s="662"/>
      <c r="CM54" s="682"/>
      <c r="CN54" s="661">
        <f>+データ一覧!G616</f>
        <v>351</v>
      </c>
      <c r="CO54" s="662"/>
      <c r="CP54" s="662"/>
      <c r="CQ54" s="682"/>
      <c r="CR54" s="661">
        <f>+データ一覧!G617</f>
        <v>210</v>
      </c>
      <c r="CS54" s="662"/>
      <c r="CT54" s="662"/>
      <c r="CU54" s="682"/>
      <c r="CV54" s="661">
        <f>+データ一覧!G618</f>
        <v>141</v>
      </c>
      <c r="CW54" s="662"/>
      <c r="CX54" s="662"/>
      <c r="CY54" s="663"/>
    </row>
    <row r="55" spans="1:103" ht="15.75" customHeight="1" x14ac:dyDescent="0.15">
      <c r="A55" s="148"/>
      <c r="B55" s="490"/>
      <c r="C55" s="490"/>
      <c r="D55" s="490"/>
      <c r="E55" s="490"/>
      <c r="F55" s="490"/>
      <c r="G55" s="490"/>
      <c r="H55" s="150"/>
      <c r="I55" s="490"/>
      <c r="J55" s="490"/>
      <c r="K55" s="150" t="s">
        <v>838</v>
      </c>
      <c r="L55" s="490"/>
      <c r="M55" s="490"/>
      <c r="N55" s="182"/>
      <c r="O55" s="490"/>
      <c r="P55" s="490"/>
      <c r="Q55" s="150" t="s">
        <v>838</v>
      </c>
      <c r="R55" s="490"/>
      <c r="S55" s="490"/>
      <c r="T55" s="150"/>
      <c r="U55" s="490"/>
      <c r="V55" s="490"/>
      <c r="W55" s="150" t="s">
        <v>838</v>
      </c>
      <c r="X55" s="490"/>
      <c r="Y55" s="151"/>
      <c r="Z55" s="620" t="s">
        <v>951</v>
      </c>
      <c r="AA55" s="1058"/>
      <c r="AB55" s="1058"/>
      <c r="AC55" s="622"/>
      <c r="AD55" s="1518" t="s">
        <v>952</v>
      </c>
      <c r="AE55" s="1058"/>
      <c r="AF55" s="1058"/>
      <c r="AG55" s="622"/>
      <c r="AH55" s="729" t="s">
        <v>953</v>
      </c>
      <c r="AI55" s="730"/>
      <c r="AJ55" s="731"/>
      <c r="AK55" s="729" t="s">
        <v>954</v>
      </c>
      <c r="AL55" s="730"/>
      <c r="AM55" s="1584"/>
      <c r="AN55" s="136"/>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7"/>
      <c r="BP55" s="490" t="s">
        <v>775</v>
      </c>
      <c r="BQ55" s="723" t="s">
        <v>962</v>
      </c>
      <c r="BR55" s="723"/>
      <c r="BS55" s="723"/>
      <c r="BT55" s="723"/>
      <c r="BU55" s="723"/>
      <c r="BV55" s="723"/>
      <c r="BW55" s="723"/>
      <c r="BX55" s="723"/>
      <c r="BY55" s="162"/>
      <c r="BZ55" s="661">
        <f>データ一覧!G620</f>
        <v>21</v>
      </c>
      <c r="CA55" s="662"/>
      <c r="CB55" s="682"/>
      <c r="CC55" s="853">
        <f>データ一覧!G621</f>
        <v>0</v>
      </c>
      <c r="CD55" s="854"/>
      <c r="CE55" s="855"/>
      <c r="CF55" s="661">
        <f>データ一覧!G622</f>
        <v>49</v>
      </c>
      <c r="CG55" s="662"/>
      <c r="CH55" s="662"/>
      <c r="CI55" s="682"/>
      <c r="CJ55" s="661">
        <f>データ一覧!G623</f>
        <v>16</v>
      </c>
      <c r="CK55" s="662"/>
      <c r="CL55" s="662"/>
      <c r="CM55" s="682"/>
      <c r="CN55" s="661">
        <f>データ一覧!G624</f>
        <v>269</v>
      </c>
      <c r="CO55" s="662"/>
      <c r="CP55" s="662"/>
      <c r="CQ55" s="682"/>
      <c r="CR55" s="661">
        <f>データ一覧!G625</f>
        <v>130</v>
      </c>
      <c r="CS55" s="662"/>
      <c r="CT55" s="662"/>
      <c r="CU55" s="682"/>
      <c r="CV55" s="661">
        <f>データ一覧!G626</f>
        <v>139</v>
      </c>
      <c r="CW55" s="662"/>
      <c r="CX55" s="662"/>
      <c r="CY55" s="663"/>
    </row>
    <row r="56" spans="1:103" ht="15.75" customHeight="1" x14ac:dyDescent="0.15">
      <c r="A56" s="710" t="s">
        <v>379</v>
      </c>
      <c r="B56" s="723"/>
      <c r="C56" s="723"/>
      <c r="D56" s="723"/>
      <c r="E56" s="723"/>
      <c r="F56" s="723"/>
      <c r="G56" s="711"/>
      <c r="H56" s="715" t="str">
        <f>データ一覧!G99</f>
        <v>…</v>
      </c>
      <c r="I56" s="1768"/>
      <c r="J56" s="1585"/>
      <c r="K56" s="715" t="str">
        <f>データ一覧!G156</f>
        <v>…</v>
      </c>
      <c r="L56" s="1768"/>
      <c r="M56" s="1585"/>
      <c r="N56" s="715">
        <f>データ一覧!G100</f>
        <v>15338</v>
      </c>
      <c r="O56" s="1768"/>
      <c r="P56" s="1585"/>
      <c r="Q56" s="715">
        <f>データ一覧!G157</f>
        <v>149002</v>
      </c>
      <c r="R56" s="1768"/>
      <c r="S56" s="1585"/>
      <c r="T56" s="715" t="str">
        <f>データ一覧!G101</f>
        <v>…</v>
      </c>
      <c r="U56" s="1768"/>
      <c r="V56" s="1585"/>
      <c r="W56" s="715" t="str">
        <f>データ一覧!G158</f>
        <v>…</v>
      </c>
      <c r="X56" s="1768"/>
      <c r="Y56" s="1586"/>
      <c r="Z56" s="837"/>
      <c r="AA56" s="732"/>
      <c r="AB56" s="732"/>
      <c r="AC56" s="733"/>
      <c r="AD56" s="671"/>
      <c r="AE56" s="732"/>
      <c r="AF56" s="732"/>
      <c r="AG56" s="733"/>
      <c r="AH56" s="671"/>
      <c r="AI56" s="732"/>
      <c r="AJ56" s="733"/>
      <c r="AK56" s="671"/>
      <c r="AL56" s="732"/>
      <c r="AM56" s="850"/>
      <c r="AN56" s="987" t="s">
        <v>964</v>
      </c>
      <c r="AO56" s="988"/>
      <c r="AP56" s="988"/>
      <c r="AQ56" s="989"/>
      <c r="AR56" s="699" t="s">
        <v>965</v>
      </c>
      <c r="AS56" s="700"/>
      <c r="AT56" s="700"/>
      <c r="AU56" s="701"/>
      <c r="AV56" s="699" t="s">
        <v>966</v>
      </c>
      <c r="AW56" s="700"/>
      <c r="AX56" s="700"/>
      <c r="AY56" s="701"/>
      <c r="AZ56" s="699" t="s">
        <v>967</v>
      </c>
      <c r="BA56" s="700"/>
      <c r="BB56" s="700"/>
      <c r="BC56" s="701"/>
      <c r="BD56" s="699" t="s">
        <v>544</v>
      </c>
      <c r="BE56" s="700"/>
      <c r="BF56" s="700"/>
      <c r="BG56" s="1002"/>
      <c r="BH56" s="696" t="s">
        <v>968</v>
      </c>
      <c r="BI56" s="697"/>
      <c r="BJ56" s="697"/>
      <c r="BK56" s="697"/>
      <c r="BL56" s="697"/>
      <c r="BM56" s="697"/>
      <c r="BN56" s="697"/>
      <c r="BO56" s="698"/>
      <c r="BP56" s="490" t="s">
        <v>775</v>
      </c>
      <c r="BQ56" s="1779" t="s">
        <v>969</v>
      </c>
      <c r="BR56" s="1779"/>
      <c r="BS56" s="1779"/>
      <c r="BT56" s="1779"/>
      <c r="BU56" s="1779"/>
      <c r="BV56" s="1779"/>
      <c r="BW56" s="1779"/>
      <c r="BX56" s="1779"/>
      <c r="BY56" s="162"/>
      <c r="BZ56" s="661">
        <f>データ一覧!G628</f>
        <v>68</v>
      </c>
      <c r="CA56" s="662"/>
      <c r="CB56" s="682"/>
      <c r="CC56" s="853">
        <f>データ一覧!G629</f>
        <v>1</v>
      </c>
      <c r="CD56" s="854"/>
      <c r="CE56" s="855"/>
      <c r="CF56" s="853">
        <f>データ一覧!G630</f>
        <v>1337</v>
      </c>
      <c r="CG56" s="854"/>
      <c r="CH56" s="854"/>
      <c r="CI56" s="855"/>
      <c r="CJ56" s="853">
        <f>データ一覧!G631</f>
        <v>260</v>
      </c>
      <c r="CK56" s="854"/>
      <c r="CL56" s="854"/>
      <c r="CM56" s="855"/>
      <c r="CN56" s="853">
        <f>データ一覧!G632</f>
        <v>7104</v>
      </c>
      <c r="CO56" s="854"/>
      <c r="CP56" s="854"/>
      <c r="CQ56" s="855"/>
      <c r="CR56" s="853">
        <f>データ一覧!G633</f>
        <v>3714</v>
      </c>
      <c r="CS56" s="854"/>
      <c r="CT56" s="854"/>
      <c r="CU56" s="855"/>
      <c r="CV56" s="853">
        <f>データ一覧!G634</f>
        <v>3390</v>
      </c>
      <c r="CW56" s="854"/>
      <c r="CX56" s="854"/>
      <c r="CY56" s="894"/>
    </row>
    <row r="57" spans="1:103" ht="15.75" customHeight="1" x14ac:dyDescent="0.15">
      <c r="A57" s="710" t="s">
        <v>974</v>
      </c>
      <c r="B57" s="723"/>
      <c r="C57" s="723"/>
      <c r="D57" s="723"/>
      <c r="E57" s="723"/>
      <c r="F57" s="723"/>
      <c r="G57" s="711"/>
      <c r="H57" s="715" t="str">
        <f>データ一覧!G102</f>
        <v>…</v>
      </c>
      <c r="I57" s="1768"/>
      <c r="J57" s="1585"/>
      <c r="K57" s="715" t="str">
        <f>データ一覧!G159</f>
        <v>…</v>
      </c>
      <c r="L57" s="1768"/>
      <c r="M57" s="1585"/>
      <c r="N57" s="715">
        <f>データ一覧!G103</f>
        <v>81</v>
      </c>
      <c r="O57" s="1768"/>
      <c r="P57" s="1585"/>
      <c r="Q57" s="715">
        <f>データ一覧!G160</f>
        <v>1284</v>
      </c>
      <c r="R57" s="1768"/>
      <c r="S57" s="1585"/>
      <c r="T57" s="715" t="str">
        <f>データ一覧!G104</f>
        <v>…</v>
      </c>
      <c r="U57" s="1768"/>
      <c r="V57" s="1585"/>
      <c r="W57" s="715" t="str">
        <f>データ一覧!G161</f>
        <v>…</v>
      </c>
      <c r="X57" s="1768"/>
      <c r="Y57" s="1586"/>
      <c r="Z57" s="148"/>
      <c r="AA57" s="67"/>
      <c r="AB57" s="67"/>
      <c r="AC57" s="277" t="s">
        <v>958</v>
      </c>
      <c r="AD57" s="150"/>
      <c r="AE57" s="67"/>
      <c r="AF57" s="67"/>
      <c r="AG57" s="277" t="s">
        <v>958</v>
      </c>
      <c r="AH57" s="150"/>
      <c r="AI57" s="67"/>
      <c r="AJ57" s="277" t="s">
        <v>958</v>
      </c>
      <c r="AK57" s="67"/>
      <c r="AL57" s="67"/>
      <c r="AM57" s="270" t="s">
        <v>792</v>
      </c>
      <c r="AN57" s="992" t="str">
        <f>データ一覧!$A$407</f>
        <v>6.4.1</v>
      </c>
      <c r="AO57" s="993"/>
      <c r="AP57" s="993"/>
      <c r="AQ57" s="994"/>
      <c r="AR57" s="727">
        <f>データ一覧!G407</f>
        <v>2526.9</v>
      </c>
      <c r="AS57" s="728"/>
      <c r="AT57" s="728"/>
      <c r="AU57" s="200" t="s">
        <v>971</v>
      </c>
      <c r="AV57" s="727">
        <f>データ一覧!G408</f>
        <v>108.8</v>
      </c>
      <c r="AW57" s="728"/>
      <c r="AX57" s="728"/>
      <c r="AY57" s="201" t="s">
        <v>971</v>
      </c>
      <c r="AZ57" s="887">
        <f>データ一覧!G409</f>
        <v>303</v>
      </c>
      <c r="BA57" s="888"/>
      <c r="BB57" s="888"/>
      <c r="BC57" s="202" t="s">
        <v>971</v>
      </c>
      <c r="BD57" s="985">
        <f>データ一覧!G410</f>
        <v>2115.1</v>
      </c>
      <c r="BE57" s="986"/>
      <c r="BF57" s="986"/>
      <c r="BG57" s="597" t="s">
        <v>972</v>
      </c>
      <c r="BH57" s="873" t="str">
        <f>データ一覧!$A$411</f>
        <v>7.4.1</v>
      </c>
      <c r="BI57" s="874"/>
      <c r="BJ57" s="874"/>
      <c r="BK57" s="875"/>
      <c r="BL57" s="889">
        <f>データ一覧!G411</f>
        <v>40.872</v>
      </c>
      <c r="BM57" s="890"/>
      <c r="BN57" s="890"/>
      <c r="BO57" s="584" t="s">
        <v>971</v>
      </c>
      <c r="BP57" s="490" t="s">
        <v>775</v>
      </c>
      <c r="BQ57" s="723" t="s">
        <v>973</v>
      </c>
      <c r="BR57" s="723"/>
      <c r="BS57" s="723"/>
      <c r="BT57" s="723"/>
      <c r="BU57" s="723"/>
      <c r="BV57" s="723"/>
      <c r="BW57" s="723"/>
      <c r="BX57" s="723"/>
      <c r="BY57" s="162"/>
      <c r="BZ57" s="661">
        <f>データ一覧!G636</f>
        <v>4</v>
      </c>
      <c r="CA57" s="662"/>
      <c r="CB57" s="682"/>
      <c r="CC57" s="661">
        <f>データ一覧!G637</f>
        <v>0</v>
      </c>
      <c r="CD57" s="662"/>
      <c r="CE57" s="682"/>
      <c r="CF57" s="853">
        <f>データ一覧!G638</f>
        <v>109</v>
      </c>
      <c r="CG57" s="854"/>
      <c r="CH57" s="854"/>
      <c r="CI57" s="855"/>
      <c r="CJ57" s="853">
        <f>データ一覧!G639</f>
        <v>6</v>
      </c>
      <c r="CK57" s="854"/>
      <c r="CL57" s="854"/>
      <c r="CM57" s="855"/>
      <c r="CN57" s="853">
        <f>データ一覧!G640</f>
        <v>1334</v>
      </c>
      <c r="CO57" s="854"/>
      <c r="CP57" s="854"/>
      <c r="CQ57" s="855"/>
      <c r="CR57" s="853">
        <f>データ一覧!G641</f>
        <v>910</v>
      </c>
      <c r="CS57" s="854"/>
      <c r="CT57" s="854"/>
      <c r="CU57" s="855"/>
      <c r="CV57" s="853">
        <f>データ一覧!G642</f>
        <v>424</v>
      </c>
      <c r="CW57" s="854"/>
      <c r="CX57" s="854"/>
      <c r="CY57" s="894"/>
    </row>
    <row r="58" spans="1:103" ht="15.75" customHeight="1" x14ac:dyDescent="0.15">
      <c r="A58" s="710" t="s">
        <v>979</v>
      </c>
      <c r="B58" s="723"/>
      <c r="C58" s="723"/>
      <c r="D58" s="723"/>
      <c r="E58" s="723"/>
      <c r="F58" s="723"/>
      <c r="G58" s="711"/>
      <c r="H58" s="715" t="str">
        <f>データ一覧!G105</f>
        <v>…</v>
      </c>
      <c r="I58" s="1768"/>
      <c r="J58" s="1585"/>
      <c r="K58" s="715" t="str">
        <f>データ一覧!G162</f>
        <v>…</v>
      </c>
      <c r="L58" s="1768"/>
      <c r="M58" s="1585"/>
      <c r="N58" s="715">
        <f>データ一覧!G106</f>
        <v>9</v>
      </c>
      <c r="O58" s="1768"/>
      <c r="P58" s="1585"/>
      <c r="Q58" s="715">
        <f>データ一覧!G163</f>
        <v>56</v>
      </c>
      <c r="R58" s="1768"/>
      <c r="S58" s="1585"/>
      <c r="T58" s="715" t="str">
        <f>データ一覧!G107</f>
        <v>…</v>
      </c>
      <c r="U58" s="1768"/>
      <c r="V58" s="1585"/>
      <c r="W58" s="715" t="str">
        <f>データ一覧!G164</f>
        <v>…</v>
      </c>
      <c r="X58" s="1768"/>
      <c r="Y58" s="1586"/>
      <c r="Z58" s="1780">
        <f>データ一覧!G282</f>
        <v>0</v>
      </c>
      <c r="AA58" s="1052"/>
      <c r="AB58" s="1052"/>
      <c r="AC58" s="576"/>
      <c r="AD58" s="1588">
        <f>データ一覧!G283</f>
        <v>123</v>
      </c>
      <c r="AE58" s="655"/>
      <c r="AF58" s="655"/>
      <c r="AG58" s="576"/>
      <c r="AH58" s="1520">
        <f>データ一覧!G284</f>
        <v>70</v>
      </c>
      <c r="AI58" s="637"/>
      <c r="AJ58" s="1589"/>
      <c r="AK58" s="1590">
        <f>データ一覧!G285</f>
        <v>570.34</v>
      </c>
      <c r="AL58" s="668"/>
      <c r="AM58" s="1591"/>
      <c r="AN58" s="638" t="s">
        <v>977</v>
      </c>
      <c r="AO58" s="639"/>
      <c r="AP58" s="639"/>
      <c r="AQ58" s="640"/>
      <c r="AR58" s="182"/>
      <c r="AS58" s="166"/>
      <c r="AT58" s="166"/>
      <c r="AU58" s="165"/>
      <c r="AV58" s="158"/>
      <c r="AW58" s="851" t="s">
        <v>978</v>
      </c>
      <c r="AX58" s="851"/>
      <c r="AY58" s="851"/>
      <c r="AZ58" s="851"/>
      <c r="BA58" s="851"/>
      <c r="BB58" s="851"/>
      <c r="BC58" s="160"/>
      <c r="BD58" s="182"/>
      <c r="BE58" s="166"/>
      <c r="BF58" s="165"/>
      <c r="BG58" s="182"/>
      <c r="BH58" s="166"/>
      <c r="BI58" s="165"/>
      <c r="BJ58" s="182"/>
      <c r="BK58" s="166"/>
      <c r="BL58" s="165"/>
      <c r="BM58" s="182"/>
      <c r="BN58" s="166"/>
      <c r="BO58" s="203"/>
      <c r="BP58" s="209" t="s">
        <v>775</v>
      </c>
      <c r="BQ58" s="683" t="s">
        <v>695</v>
      </c>
      <c r="BR58" s="683"/>
      <c r="BS58" s="683"/>
      <c r="BT58" s="683"/>
      <c r="BU58" s="683"/>
      <c r="BV58" s="683"/>
      <c r="BW58" s="683"/>
      <c r="BX58" s="683"/>
      <c r="BY58" s="210"/>
      <c r="BZ58" s="679">
        <f>データ一覧!G644</f>
        <v>11</v>
      </c>
      <c r="CA58" s="680"/>
      <c r="CB58" s="681"/>
      <c r="CC58" s="679">
        <f>データ一覧!G645</f>
        <v>0</v>
      </c>
      <c r="CD58" s="680"/>
      <c r="CE58" s="681"/>
      <c r="CF58" s="891">
        <f>データ一覧!G646</f>
        <v>86</v>
      </c>
      <c r="CG58" s="892"/>
      <c r="CH58" s="892"/>
      <c r="CI58" s="893"/>
      <c r="CJ58" s="891">
        <f>データ一覧!G647</f>
        <v>215</v>
      </c>
      <c r="CK58" s="892"/>
      <c r="CL58" s="892"/>
      <c r="CM58" s="893"/>
      <c r="CN58" s="891">
        <f>データ一覧!G648</f>
        <v>979</v>
      </c>
      <c r="CO58" s="892"/>
      <c r="CP58" s="892"/>
      <c r="CQ58" s="893"/>
      <c r="CR58" s="891">
        <f>データ一覧!G649</f>
        <v>321</v>
      </c>
      <c r="CS58" s="892"/>
      <c r="CT58" s="892"/>
      <c r="CU58" s="893"/>
      <c r="CV58" s="891">
        <f>データ一覧!G650</f>
        <v>658</v>
      </c>
      <c r="CW58" s="892"/>
      <c r="CX58" s="892"/>
      <c r="CY58" s="895"/>
    </row>
    <row r="59" spans="1:103" ht="15.75" customHeight="1" x14ac:dyDescent="0.15">
      <c r="A59" s="710" t="s">
        <v>836</v>
      </c>
      <c r="B59" s="723"/>
      <c r="C59" s="723"/>
      <c r="D59" s="723"/>
      <c r="E59" s="723"/>
      <c r="F59" s="723"/>
      <c r="G59" s="711"/>
      <c r="H59" s="715" t="str">
        <f>データ一覧!G108</f>
        <v>…</v>
      </c>
      <c r="I59" s="1768"/>
      <c r="J59" s="1585"/>
      <c r="K59" s="715" t="str">
        <f>データ一覧!G165</f>
        <v>…</v>
      </c>
      <c r="L59" s="1768"/>
      <c r="M59" s="1585"/>
      <c r="N59" s="715">
        <f>データ一覧!G109</f>
        <v>1493</v>
      </c>
      <c r="O59" s="1768"/>
      <c r="P59" s="1585"/>
      <c r="Q59" s="715">
        <f>データ一覧!G166</f>
        <v>11252</v>
      </c>
      <c r="R59" s="1768"/>
      <c r="S59" s="1585"/>
      <c r="T59" s="715" t="str">
        <f>データ一覧!G110</f>
        <v>…</v>
      </c>
      <c r="U59" s="1768"/>
      <c r="V59" s="1585"/>
      <c r="W59" s="715" t="str">
        <f>データ一覧!G167</f>
        <v>…</v>
      </c>
      <c r="X59" s="1768"/>
      <c r="Y59" s="1586"/>
      <c r="Z59" s="840" t="s">
        <v>963</v>
      </c>
      <c r="AA59" s="730"/>
      <c r="AB59" s="730"/>
      <c r="AC59" s="730"/>
      <c r="AD59" s="730"/>
      <c r="AE59" s="730"/>
      <c r="AF59" s="730"/>
      <c r="AG59" s="730"/>
      <c r="AH59" s="730"/>
      <c r="AI59" s="730"/>
      <c r="AJ59" s="730"/>
      <c r="AK59" s="730"/>
      <c r="AL59" s="730"/>
      <c r="AM59" s="1584"/>
      <c r="AN59" s="641" t="s">
        <v>980</v>
      </c>
      <c r="AO59" s="1053"/>
      <c r="AP59" s="1053"/>
      <c r="AQ59" s="643"/>
      <c r="AR59" s="671" t="s">
        <v>981</v>
      </c>
      <c r="AS59" s="645"/>
      <c r="AT59" s="645"/>
      <c r="AU59" s="672"/>
      <c r="AV59" s="684" t="s">
        <v>982</v>
      </c>
      <c r="AW59" s="685"/>
      <c r="AX59" s="685"/>
      <c r="AY59" s="686"/>
      <c r="AZ59" s="684" t="s">
        <v>983</v>
      </c>
      <c r="BA59" s="685"/>
      <c r="BB59" s="685"/>
      <c r="BC59" s="686"/>
      <c r="BD59" s="671" t="s">
        <v>984</v>
      </c>
      <c r="BE59" s="645"/>
      <c r="BF59" s="672"/>
      <c r="BG59" s="671" t="s">
        <v>985</v>
      </c>
      <c r="BH59" s="645"/>
      <c r="BI59" s="672"/>
      <c r="BJ59" s="671" t="s">
        <v>986</v>
      </c>
      <c r="BK59" s="645"/>
      <c r="BL59" s="672"/>
      <c r="BM59" s="671" t="s">
        <v>987</v>
      </c>
      <c r="BN59" s="645"/>
      <c r="BO59" s="646"/>
      <c r="BP59" s="777" t="s">
        <v>1222</v>
      </c>
      <c r="BQ59" s="778"/>
      <c r="BR59" s="778"/>
      <c r="BS59" s="778"/>
      <c r="BT59" s="778"/>
      <c r="BU59" s="778"/>
      <c r="BV59" s="778"/>
      <c r="BW59" s="778"/>
      <c r="BX59" s="778"/>
      <c r="BY59" s="778"/>
      <c r="BZ59" s="778"/>
      <c r="CA59" s="778"/>
      <c r="CB59" s="778"/>
      <c r="CC59" s="778"/>
      <c r="CD59" s="778"/>
      <c r="CE59" s="778"/>
      <c r="CF59" s="778"/>
      <c r="CG59" s="778"/>
      <c r="CH59" s="778"/>
      <c r="CI59" s="778"/>
      <c r="CJ59" s="778"/>
      <c r="CK59" s="778"/>
      <c r="CL59" s="778"/>
      <c r="CM59" s="778"/>
      <c r="CN59" s="778"/>
      <c r="CO59" s="778"/>
      <c r="CP59" s="778"/>
      <c r="CQ59" s="778"/>
      <c r="CR59" s="778"/>
      <c r="CS59" s="778"/>
      <c r="CT59" s="778"/>
      <c r="CU59" s="778"/>
      <c r="CV59" s="778"/>
      <c r="CW59" s="778"/>
      <c r="CX59" s="778"/>
      <c r="CY59" s="783"/>
    </row>
    <row r="60" spans="1:103" ht="15.75" customHeight="1" x14ac:dyDescent="0.15">
      <c r="A60" s="710" t="s">
        <v>841</v>
      </c>
      <c r="B60" s="723"/>
      <c r="C60" s="723"/>
      <c r="D60" s="723"/>
      <c r="E60" s="723"/>
      <c r="F60" s="723"/>
      <c r="G60" s="711"/>
      <c r="H60" s="715" t="str">
        <f>データ一覧!G111</f>
        <v>…</v>
      </c>
      <c r="I60" s="1768"/>
      <c r="J60" s="1585"/>
      <c r="K60" s="715" t="str">
        <f>データ一覧!G168</f>
        <v>…</v>
      </c>
      <c r="L60" s="1768"/>
      <c r="M60" s="1585"/>
      <c r="N60" s="715">
        <f>データ一覧!G112</f>
        <v>1311</v>
      </c>
      <c r="O60" s="1768"/>
      <c r="P60" s="1585"/>
      <c r="Q60" s="715">
        <f>データ一覧!G169</f>
        <v>20001</v>
      </c>
      <c r="R60" s="1768"/>
      <c r="S60" s="1585"/>
      <c r="T60" s="715" t="str">
        <f>データ一覧!G113</f>
        <v>…</v>
      </c>
      <c r="U60" s="1768"/>
      <c r="V60" s="1585"/>
      <c r="W60" s="715" t="str">
        <f>データ一覧!G170</f>
        <v>…</v>
      </c>
      <c r="X60" s="1768"/>
      <c r="Y60" s="1586"/>
      <c r="Z60" s="837"/>
      <c r="AA60" s="732"/>
      <c r="AB60" s="732"/>
      <c r="AC60" s="732"/>
      <c r="AD60" s="732"/>
      <c r="AE60" s="732"/>
      <c r="AF60" s="732"/>
      <c r="AG60" s="732"/>
      <c r="AH60" s="732"/>
      <c r="AI60" s="732"/>
      <c r="AJ60" s="732"/>
      <c r="AK60" s="732"/>
      <c r="AL60" s="732"/>
      <c r="AM60" s="850"/>
      <c r="AN60" s="870" t="str">
        <f>データ一覧!$A$412</f>
        <v>7.3.31</v>
      </c>
      <c r="AO60" s="871"/>
      <c r="AP60" s="871"/>
      <c r="AQ60" s="872"/>
      <c r="AR60" s="598"/>
      <c r="AS60" s="725">
        <f>データ一覧!G412</f>
        <v>17796</v>
      </c>
      <c r="AT60" s="725"/>
      <c r="AU60" s="726"/>
      <c r="AV60" s="598"/>
      <c r="AW60" s="725">
        <f>データ一覧!G414</f>
        <v>59291</v>
      </c>
      <c r="AX60" s="725"/>
      <c r="AY60" s="726"/>
      <c r="AZ60" s="598"/>
      <c r="BA60" s="725">
        <f>データ一覧!G415</f>
        <v>51211</v>
      </c>
      <c r="BB60" s="725"/>
      <c r="BC60" s="726"/>
      <c r="BD60" s="673">
        <f>データ一覧!G413</f>
        <v>473</v>
      </c>
      <c r="BE60" s="725"/>
      <c r="BF60" s="726"/>
      <c r="BG60" s="673">
        <f>データ一覧!G416</f>
        <v>5360</v>
      </c>
      <c r="BH60" s="725"/>
      <c r="BI60" s="726"/>
      <c r="BJ60" s="673">
        <f>データ一覧!G417</f>
        <v>2927</v>
      </c>
      <c r="BK60" s="674"/>
      <c r="BL60" s="675"/>
      <c r="BM60" s="673">
        <f>データ一覧!G418</f>
        <v>88571</v>
      </c>
      <c r="BN60" s="725"/>
      <c r="BO60" s="740"/>
      <c r="BP60" s="779"/>
      <c r="BQ60" s="780"/>
      <c r="BR60" s="780"/>
      <c r="BS60" s="780"/>
      <c r="BT60" s="780"/>
      <c r="BU60" s="780"/>
      <c r="BV60" s="780"/>
      <c r="BW60" s="780"/>
      <c r="BX60" s="780"/>
      <c r="BY60" s="780"/>
      <c r="BZ60" s="780"/>
      <c r="CA60" s="780"/>
      <c r="CB60" s="780"/>
      <c r="CC60" s="780"/>
      <c r="CD60" s="780"/>
      <c r="CE60" s="780"/>
      <c r="CF60" s="780"/>
      <c r="CG60" s="780"/>
      <c r="CH60" s="780"/>
      <c r="CI60" s="780"/>
      <c r="CJ60" s="780"/>
      <c r="CK60" s="780"/>
      <c r="CL60" s="780"/>
      <c r="CM60" s="780"/>
      <c r="CN60" s="780"/>
      <c r="CO60" s="780"/>
      <c r="CP60" s="780"/>
      <c r="CQ60" s="780"/>
      <c r="CR60" s="780"/>
      <c r="CS60" s="780"/>
      <c r="CT60" s="780"/>
      <c r="CU60" s="780"/>
      <c r="CV60" s="780"/>
      <c r="CW60" s="780"/>
      <c r="CX60" s="780"/>
      <c r="CY60" s="784"/>
    </row>
    <row r="61" spans="1:103" ht="15.75" customHeight="1" x14ac:dyDescent="0.15">
      <c r="A61" s="1593" t="s">
        <v>993</v>
      </c>
      <c r="B61" s="1064"/>
      <c r="C61" s="1064"/>
      <c r="D61" s="1064"/>
      <c r="E61" s="1064"/>
      <c r="F61" s="1064"/>
      <c r="G61" s="922"/>
      <c r="H61" s="715" t="str">
        <f>データ一覧!G114</f>
        <v>…</v>
      </c>
      <c r="I61" s="1768"/>
      <c r="J61" s="1585"/>
      <c r="K61" s="715" t="str">
        <f>データ一覧!G171</f>
        <v>…</v>
      </c>
      <c r="L61" s="1768"/>
      <c r="M61" s="1585"/>
      <c r="N61" s="715">
        <f>データ一覧!G115</f>
        <v>15</v>
      </c>
      <c r="O61" s="1768"/>
      <c r="P61" s="1585"/>
      <c r="Q61" s="715">
        <f>データ一覧!G172</f>
        <v>725</v>
      </c>
      <c r="R61" s="1768"/>
      <c r="S61" s="1585"/>
      <c r="T61" s="715" t="str">
        <f>データ一覧!G116</f>
        <v>…</v>
      </c>
      <c r="U61" s="1768"/>
      <c r="V61" s="1585"/>
      <c r="W61" s="715" t="str">
        <f>データ一覧!G173</f>
        <v>…</v>
      </c>
      <c r="X61" s="1768"/>
      <c r="Y61" s="1586"/>
      <c r="Z61" s="840" t="s">
        <v>970</v>
      </c>
      <c r="AA61" s="730"/>
      <c r="AB61" s="730"/>
      <c r="AC61" s="730"/>
      <c r="AD61" s="730"/>
      <c r="AE61" s="731"/>
      <c r="AF61" s="729" t="s">
        <v>394</v>
      </c>
      <c r="AG61" s="730"/>
      <c r="AH61" s="730"/>
      <c r="AI61" s="731"/>
      <c r="AJ61" s="730" t="s">
        <v>395</v>
      </c>
      <c r="AK61" s="730"/>
      <c r="AL61" s="730"/>
      <c r="AM61" s="1584"/>
      <c r="AN61" s="204"/>
      <c r="AO61" s="166"/>
      <c r="AP61" s="166" t="s">
        <v>790</v>
      </c>
      <c r="AQ61" s="165"/>
      <c r="AR61" s="684" t="s">
        <v>988</v>
      </c>
      <c r="AS61" s="669"/>
      <c r="AT61" s="669"/>
      <c r="AU61" s="669"/>
      <c r="AV61" s="669"/>
      <c r="AW61" s="669"/>
      <c r="AX61" s="669"/>
      <c r="AY61" s="669"/>
      <c r="AZ61" s="669"/>
      <c r="BA61" s="669"/>
      <c r="BB61" s="669"/>
      <c r="BC61" s="669"/>
      <c r="BD61" s="669"/>
      <c r="BE61" s="670"/>
      <c r="BF61" s="1781" t="str">
        <f>+MID(データ一覧!$A$422,3,2)</f>
        <v>3.</v>
      </c>
      <c r="BG61" s="205" t="s">
        <v>875</v>
      </c>
      <c r="BH61" s="729" t="s">
        <v>1223</v>
      </c>
      <c r="BI61" s="730"/>
      <c r="BJ61" s="730"/>
      <c r="BK61" s="731"/>
      <c r="BL61" s="206" t="s">
        <v>990</v>
      </c>
      <c r="BM61" s="166"/>
      <c r="BN61" s="166"/>
      <c r="BO61" s="203"/>
      <c r="BP61" s="153"/>
      <c r="BQ61" s="153"/>
      <c r="BR61" s="153"/>
      <c r="BS61" s="153"/>
      <c r="BT61" s="275" t="s">
        <v>991</v>
      </c>
      <c r="BU61" s="585"/>
      <c r="BV61" s="585"/>
      <c r="BW61" s="585"/>
      <c r="BX61" s="585"/>
      <c r="BY61" s="585"/>
      <c r="BZ61" s="497" t="str">
        <f>データ一覧!$A$651</f>
        <v>6.10.1</v>
      </c>
      <c r="CA61" s="585"/>
      <c r="CB61" s="585"/>
      <c r="CC61" s="585"/>
      <c r="CD61" s="585"/>
      <c r="CE61" s="585"/>
      <c r="CF61" s="585"/>
      <c r="CG61" s="490" t="s">
        <v>992</v>
      </c>
      <c r="CH61" s="585"/>
      <c r="CI61" s="585"/>
      <c r="CJ61" s="585"/>
      <c r="CK61" s="585"/>
      <c r="CL61" s="585"/>
      <c r="CM61" s="585"/>
      <c r="CN61" s="585"/>
      <c r="CO61" s="497" t="str">
        <f>データ一覧!$A$656</f>
        <v>4.12.31</v>
      </c>
      <c r="CP61" s="585"/>
      <c r="CQ61" s="585"/>
      <c r="CR61" s="585"/>
      <c r="CS61" s="585"/>
      <c r="CT61" s="585"/>
      <c r="CU61" s="585"/>
      <c r="CV61" s="153"/>
      <c r="CW61" s="153"/>
      <c r="CX61" s="153"/>
      <c r="CY61" s="157"/>
    </row>
    <row r="62" spans="1:103" ht="15.75" customHeight="1" x14ac:dyDescent="0.15">
      <c r="A62" s="710" t="s">
        <v>364</v>
      </c>
      <c r="B62" s="723"/>
      <c r="C62" s="723"/>
      <c r="D62" s="723"/>
      <c r="E62" s="723"/>
      <c r="F62" s="723"/>
      <c r="G62" s="711"/>
      <c r="H62" s="715" t="str">
        <f>データ一覧!G117</f>
        <v>…</v>
      </c>
      <c r="I62" s="1768"/>
      <c r="J62" s="1585"/>
      <c r="K62" s="715" t="str">
        <f>データ一覧!G174</f>
        <v>…</v>
      </c>
      <c r="L62" s="1768"/>
      <c r="M62" s="1585"/>
      <c r="N62" s="715">
        <f>データ一覧!G118</f>
        <v>192</v>
      </c>
      <c r="O62" s="1768"/>
      <c r="P62" s="1585"/>
      <c r="Q62" s="715">
        <f>データ一覧!G175</f>
        <v>3307</v>
      </c>
      <c r="R62" s="1768"/>
      <c r="S62" s="1585"/>
      <c r="T62" s="715" t="str">
        <f>データ一覧!G119</f>
        <v>…</v>
      </c>
      <c r="U62" s="1768"/>
      <c r="V62" s="1585"/>
      <c r="W62" s="715" t="str">
        <f>データ一覧!G176</f>
        <v>…</v>
      </c>
      <c r="X62" s="1768"/>
      <c r="Y62" s="1586"/>
      <c r="Z62" s="837"/>
      <c r="AA62" s="732"/>
      <c r="AB62" s="732"/>
      <c r="AC62" s="732"/>
      <c r="AD62" s="732"/>
      <c r="AE62" s="733"/>
      <c r="AF62" s="671"/>
      <c r="AG62" s="732"/>
      <c r="AH62" s="732"/>
      <c r="AI62" s="733"/>
      <c r="AJ62" s="732"/>
      <c r="AK62" s="732"/>
      <c r="AL62" s="732"/>
      <c r="AM62" s="850"/>
      <c r="AN62" s="641" t="s">
        <v>994</v>
      </c>
      <c r="AO62" s="1053"/>
      <c r="AP62" s="1053"/>
      <c r="AQ62" s="643"/>
      <c r="AR62" s="684" t="s">
        <v>995</v>
      </c>
      <c r="AS62" s="669"/>
      <c r="AT62" s="669"/>
      <c r="AU62" s="669"/>
      <c r="AV62" s="886"/>
      <c r="AW62" s="684" t="s">
        <v>996</v>
      </c>
      <c r="AX62" s="669"/>
      <c r="AY62" s="669"/>
      <c r="AZ62" s="669"/>
      <c r="BA62" s="886"/>
      <c r="BB62" s="669" t="s">
        <v>997</v>
      </c>
      <c r="BC62" s="669"/>
      <c r="BD62" s="669"/>
      <c r="BE62" s="670"/>
      <c r="BF62" s="498" t="s">
        <v>892</v>
      </c>
      <c r="BG62" s="1594" t="str">
        <f>+LEFT(データ一覧!$A$422,1)</f>
        <v>7</v>
      </c>
      <c r="BH62" s="671" t="s">
        <v>1224</v>
      </c>
      <c r="BI62" s="732"/>
      <c r="BJ62" s="732"/>
      <c r="BK62" s="733"/>
      <c r="BL62" s="671" t="s">
        <v>1225</v>
      </c>
      <c r="BM62" s="732"/>
      <c r="BN62" s="732"/>
      <c r="BO62" s="850"/>
      <c r="BP62" s="166"/>
      <c r="BQ62" s="166"/>
      <c r="BR62" s="166"/>
      <c r="BS62" s="166"/>
      <c r="BT62" s="166"/>
      <c r="BU62" s="165"/>
      <c r="BV62" s="182" t="s">
        <v>934</v>
      </c>
      <c r="BW62" s="265" t="s">
        <v>1000</v>
      </c>
      <c r="BX62" s="265"/>
      <c r="BY62" s="265"/>
      <c r="BZ62" s="265" t="s">
        <v>1001</v>
      </c>
      <c r="CA62" s="166"/>
      <c r="CB62" s="159" t="s">
        <v>934</v>
      </c>
      <c r="CC62" s="490"/>
      <c r="CD62" s="490"/>
      <c r="CE62" s="490"/>
      <c r="CF62" s="490"/>
      <c r="CG62" s="160" t="s">
        <v>1002</v>
      </c>
      <c r="CH62" s="729" t="s">
        <v>700</v>
      </c>
      <c r="CI62" s="665"/>
      <c r="CJ62" s="665"/>
      <c r="CK62" s="665"/>
      <c r="CL62" s="665"/>
      <c r="CM62" s="665"/>
      <c r="CN62" s="669"/>
      <c r="CO62" s="685"/>
      <c r="CP62" s="685"/>
      <c r="CQ62" s="685"/>
      <c r="CR62" s="685"/>
      <c r="CS62" s="686"/>
      <c r="CT62" s="729" t="s">
        <v>702</v>
      </c>
      <c r="CU62" s="665"/>
      <c r="CV62" s="665"/>
      <c r="CW62" s="665"/>
      <c r="CX62" s="665"/>
      <c r="CY62" s="852"/>
    </row>
    <row r="63" spans="1:103" ht="15.75" customHeight="1" x14ac:dyDescent="0.15">
      <c r="A63" s="710" t="s">
        <v>1006</v>
      </c>
      <c r="B63" s="723"/>
      <c r="C63" s="723"/>
      <c r="D63" s="723"/>
      <c r="E63" s="723"/>
      <c r="F63" s="723"/>
      <c r="G63" s="711"/>
      <c r="H63" s="715" t="str">
        <f>データ一覧!G120</f>
        <v>…</v>
      </c>
      <c r="I63" s="1768"/>
      <c r="J63" s="1585"/>
      <c r="K63" s="715" t="str">
        <f>データ一覧!G177</f>
        <v>…</v>
      </c>
      <c r="L63" s="1768"/>
      <c r="M63" s="1585"/>
      <c r="N63" s="715">
        <f>データ一覧!G121</f>
        <v>320</v>
      </c>
      <c r="O63" s="1768"/>
      <c r="P63" s="1585"/>
      <c r="Q63" s="715">
        <f>データ一覧!G178</f>
        <v>7801</v>
      </c>
      <c r="R63" s="1768"/>
      <c r="S63" s="1585"/>
      <c r="T63" s="715" t="str">
        <f>データ一覧!G122</f>
        <v>…</v>
      </c>
      <c r="U63" s="1768"/>
      <c r="V63" s="1585"/>
      <c r="W63" s="715" t="str">
        <f>データ一覧!G179</f>
        <v>…</v>
      </c>
      <c r="X63" s="1768"/>
      <c r="Y63" s="1586"/>
      <c r="Z63" s="67"/>
      <c r="AA63" s="67"/>
      <c r="AB63" s="490"/>
      <c r="AC63" s="490"/>
      <c r="AD63" s="67"/>
      <c r="AE63" s="586" t="s">
        <v>873</v>
      </c>
      <c r="AF63" s="150"/>
      <c r="AG63" s="490"/>
      <c r="AH63" s="490" t="s">
        <v>975</v>
      </c>
      <c r="AI63" s="162"/>
      <c r="AJ63" s="67"/>
      <c r="AK63" s="490"/>
      <c r="AL63" s="67"/>
      <c r="AM63" s="151" t="s">
        <v>976</v>
      </c>
      <c r="AN63" s="870" t="str">
        <f>データ一覧!$A$422</f>
        <v>7.3.31</v>
      </c>
      <c r="AO63" s="871"/>
      <c r="AP63" s="871"/>
      <c r="AQ63" s="872"/>
      <c r="AR63" s="882">
        <f>データ一覧!G419</f>
        <v>70</v>
      </c>
      <c r="AS63" s="883"/>
      <c r="AT63" s="883"/>
      <c r="AU63" s="883"/>
      <c r="AV63" s="884"/>
      <c r="AW63" s="882">
        <f>データ一覧!G420</f>
        <v>65</v>
      </c>
      <c r="AX63" s="883"/>
      <c r="AY63" s="883"/>
      <c r="AZ63" s="883"/>
      <c r="BA63" s="884"/>
      <c r="BB63" s="883">
        <f>データ一覧!G421</f>
        <v>5</v>
      </c>
      <c r="BC63" s="883"/>
      <c r="BD63" s="883"/>
      <c r="BE63" s="885"/>
      <c r="BF63" s="1782" t="str">
        <f>+RIGHT(データ一覧!$A$422,2)</f>
        <v>31</v>
      </c>
      <c r="BG63" s="208" t="s">
        <v>892</v>
      </c>
      <c r="BH63" s="879">
        <f>データ一覧!G422</f>
        <v>15514</v>
      </c>
      <c r="BI63" s="880"/>
      <c r="BJ63" s="880"/>
      <c r="BK63" s="881"/>
      <c r="BL63" s="847">
        <f>データ一覧!G423</f>
        <v>2613</v>
      </c>
      <c r="BM63" s="848"/>
      <c r="BN63" s="848"/>
      <c r="BO63" s="849"/>
      <c r="BP63" s="490" t="s">
        <v>1002</v>
      </c>
      <c r="BQ63" s="1738" t="s">
        <v>1003</v>
      </c>
      <c r="BR63" s="1738"/>
      <c r="BS63" s="1738"/>
      <c r="BT63" s="1738"/>
      <c r="BU63" s="162"/>
      <c r="BV63" s="156"/>
      <c r="BW63" s="153"/>
      <c r="BX63" s="153"/>
      <c r="BY63" s="153"/>
      <c r="BZ63" s="153"/>
      <c r="CA63" s="164"/>
      <c r="CB63" s="158"/>
      <c r="CC63" s="851" t="s">
        <v>699</v>
      </c>
      <c r="CD63" s="851"/>
      <c r="CE63" s="851"/>
      <c r="CF63" s="851"/>
      <c r="CG63" s="160"/>
      <c r="CH63" s="156"/>
      <c r="CI63" s="153"/>
      <c r="CJ63" s="153"/>
      <c r="CK63" s="153"/>
      <c r="CL63" s="153"/>
      <c r="CM63" s="164"/>
      <c r="CN63" s="158"/>
      <c r="CO63" s="159" t="s">
        <v>1004</v>
      </c>
      <c r="CP63" s="159"/>
      <c r="CQ63" s="159"/>
      <c r="CR63" s="159" t="s">
        <v>1005</v>
      </c>
      <c r="CS63" s="160"/>
      <c r="CT63" s="156"/>
      <c r="CU63" s="153"/>
      <c r="CV63" s="153"/>
      <c r="CW63" s="153"/>
      <c r="CX63" s="153"/>
      <c r="CY63" s="157"/>
    </row>
    <row r="64" spans="1:103" ht="15.75" customHeight="1" x14ac:dyDescent="0.15">
      <c r="A64" s="710" t="s">
        <v>366</v>
      </c>
      <c r="B64" s="723"/>
      <c r="C64" s="723"/>
      <c r="D64" s="723"/>
      <c r="E64" s="723"/>
      <c r="F64" s="723"/>
      <c r="G64" s="711"/>
      <c r="H64" s="715" t="str">
        <f>データ一覧!G123</f>
        <v>…</v>
      </c>
      <c r="I64" s="1768"/>
      <c r="J64" s="1585"/>
      <c r="K64" s="715" t="str">
        <f>データ一覧!G180</f>
        <v>…</v>
      </c>
      <c r="L64" s="1768"/>
      <c r="M64" s="1585"/>
      <c r="N64" s="715">
        <f>データ一覧!G124</f>
        <v>3893</v>
      </c>
      <c r="O64" s="1768"/>
      <c r="P64" s="1585"/>
      <c r="Q64" s="715">
        <f>データ一覧!G181</f>
        <v>32160</v>
      </c>
      <c r="R64" s="1768"/>
      <c r="S64" s="1585"/>
      <c r="T64" s="715" t="str">
        <f>データ一覧!G125</f>
        <v>…</v>
      </c>
      <c r="U64" s="1768"/>
      <c r="V64" s="1585"/>
      <c r="W64" s="715" t="str">
        <f>データ一覧!G182</f>
        <v>…</v>
      </c>
      <c r="X64" s="1768"/>
      <c r="Y64" s="1586"/>
      <c r="Z64" s="1596">
        <f>データ一覧!G286</f>
        <v>112</v>
      </c>
      <c r="AA64" s="652"/>
      <c r="AB64" s="652"/>
      <c r="AC64" s="652"/>
      <c r="AD64" s="652"/>
      <c r="AE64" s="1597"/>
      <c r="AF64" s="1502">
        <f>データ一覧!G287</f>
        <v>107</v>
      </c>
      <c r="AG64" s="652"/>
      <c r="AH64" s="652"/>
      <c r="AI64" s="1597"/>
      <c r="AJ64" s="1502">
        <f>データ一覧!G288</f>
        <v>5</v>
      </c>
      <c r="AK64" s="652"/>
      <c r="AL64" s="652"/>
      <c r="AM64" s="1598"/>
      <c r="AN64" s="109"/>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9"/>
      <c r="BP64" s="153"/>
      <c r="BQ64" s="744" t="s">
        <v>647</v>
      </c>
      <c r="BR64" s="744"/>
      <c r="BS64" s="744"/>
      <c r="BT64" s="744"/>
      <c r="BU64" s="164"/>
      <c r="BV64" s="150"/>
      <c r="BW64" s="490"/>
      <c r="BX64" s="1759">
        <f>データ一覧!G651</f>
        <v>27</v>
      </c>
      <c r="BY64" s="1759"/>
      <c r="BZ64" s="1759"/>
      <c r="CA64" s="248"/>
      <c r="CB64" s="247"/>
      <c r="CC64" s="491"/>
      <c r="CD64" s="1759">
        <f>データ一覧!G652</f>
        <v>23</v>
      </c>
      <c r="CE64" s="1759"/>
      <c r="CF64" s="1759"/>
      <c r="CG64" s="248"/>
      <c r="CH64" s="247"/>
      <c r="CI64" s="491"/>
      <c r="CJ64" s="1734">
        <f>データ一覧!G653</f>
        <v>264</v>
      </c>
      <c r="CK64" s="1734"/>
      <c r="CL64" s="1734"/>
      <c r="CM64" s="248"/>
      <c r="CN64" s="247"/>
      <c r="CO64" s="491"/>
      <c r="CP64" s="1734">
        <f>データ一覧!G654</f>
        <v>23</v>
      </c>
      <c r="CQ64" s="1734"/>
      <c r="CR64" s="1734"/>
      <c r="CS64" s="248"/>
      <c r="CT64" s="247"/>
      <c r="CU64" s="491"/>
      <c r="CV64" s="1759">
        <f>データ一覧!G655</f>
        <v>131</v>
      </c>
      <c r="CW64" s="1759"/>
      <c r="CX64" s="1759"/>
      <c r="CY64" s="151"/>
    </row>
    <row r="65" spans="1:115" ht="15.75" customHeight="1" x14ac:dyDescent="0.15">
      <c r="A65" s="710" t="s">
        <v>1010</v>
      </c>
      <c r="B65" s="723"/>
      <c r="C65" s="723"/>
      <c r="D65" s="723"/>
      <c r="E65" s="723"/>
      <c r="F65" s="723"/>
      <c r="G65" s="711"/>
      <c r="H65" s="715" t="str">
        <f>データ一覧!G126</f>
        <v>…</v>
      </c>
      <c r="I65" s="1768"/>
      <c r="J65" s="1585"/>
      <c r="K65" s="715" t="str">
        <f>データ一覧!G183</f>
        <v>…</v>
      </c>
      <c r="L65" s="1768"/>
      <c r="M65" s="1585"/>
      <c r="N65" s="715">
        <f>データ一覧!G127</f>
        <v>379</v>
      </c>
      <c r="O65" s="1768"/>
      <c r="P65" s="1585"/>
      <c r="Q65" s="715">
        <f>データ一覧!G184</f>
        <v>5509</v>
      </c>
      <c r="R65" s="1768"/>
      <c r="S65" s="1585"/>
      <c r="T65" s="715" t="str">
        <f>データ一覧!G128</f>
        <v>…</v>
      </c>
      <c r="U65" s="1768"/>
      <c r="V65" s="1585"/>
      <c r="W65" s="715" t="str">
        <f>データ一覧!G185</f>
        <v>…</v>
      </c>
      <c r="X65" s="1768"/>
      <c r="Y65" s="1586"/>
      <c r="Z65" s="122"/>
      <c r="AA65" s="605"/>
      <c r="AB65" s="605"/>
      <c r="AC65" s="605"/>
      <c r="AD65" s="489"/>
      <c r="AE65" s="489"/>
      <c r="AF65" s="489"/>
      <c r="AG65" s="605"/>
      <c r="AH65" s="605"/>
      <c r="AI65" s="605"/>
      <c r="AJ65" s="605"/>
      <c r="AK65" s="605"/>
      <c r="AL65" s="605"/>
      <c r="AM65" s="118"/>
      <c r="AN65" s="112" t="s">
        <v>1226</v>
      </c>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135"/>
      <c r="BP65" s="166"/>
      <c r="BQ65" s="166"/>
      <c r="BR65" s="166"/>
      <c r="BS65" s="166"/>
      <c r="BT65" s="166"/>
      <c r="BU65" s="165"/>
      <c r="BV65" s="158"/>
      <c r="BW65" s="851" t="s">
        <v>704</v>
      </c>
      <c r="BX65" s="851"/>
      <c r="BY65" s="851"/>
      <c r="BZ65" s="160"/>
      <c r="CA65" s="159"/>
      <c r="CB65" s="159" t="s">
        <v>705</v>
      </c>
      <c r="CC65" s="159"/>
      <c r="CD65" s="159"/>
      <c r="CE65" s="160"/>
      <c r="CF65" s="158"/>
      <c r="CG65" s="851" t="s">
        <v>706</v>
      </c>
      <c r="CH65" s="851"/>
      <c r="CI65" s="851"/>
      <c r="CJ65" s="160"/>
      <c r="CK65" s="158"/>
      <c r="CL65" s="851" t="s">
        <v>1007</v>
      </c>
      <c r="CM65" s="851"/>
      <c r="CN65" s="851"/>
      <c r="CO65" s="160"/>
      <c r="CP65" s="158"/>
      <c r="CQ65" s="867" t="s">
        <v>1008</v>
      </c>
      <c r="CR65" s="867"/>
      <c r="CS65" s="867"/>
      <c r="CT65" s="160" t="s">
        <v>1002</v>
      </c>
      <c r="CU65" s="158"/>
      <c r="CV65" s="851" t="s">
        <v>1009</v>
      </c>
      <c r="CW65" s="851"/>
      <c r="CX65" s="851"/>
      <c r="CY65" s="181" t="s">
        <v>1002</v>
      </c>
    </row>
    <row r="66" spans="1:115" ht="15.75" customHeight="1" x14ac:dyDescent="0.15">
      <c r="A66" s="710" t="s">
        <v>1012</v>
      </c>
      <c r="B66" s="723"/>
      <c r="C66" s="723"/>
      <c r="D66" s="723"/>
      <c r="E66" s="723"/>
      <c r="F66" s="723"/>
      <c r="G66" s="711"/>
      <c r="H66" s="715" t="str">
        <f>データ一覧!G129</f>
        <v>…</v>
      </c>
      <c r="I66" s="1768"/>
      <c r="J66" s="1585"/>
      <c r="K66" s="715" t="str">
        <f>データ一覧!G186</f>
        <v>…</v>
      </c>
      <c r="L66" s="1768"/>
      <c r="M66" s="1585"/>
      <c r="N66" s="715">
        <f>データ一覧!G130</f>
        <v>763</v>
      </c>
      <c r="O66" s="1768"/>
      <c r="P66" s="1585"/>
      <c r="Q66" s="715">
        <f>データ一覧!G187</f>
        <v>3197</v>
      </c>
      <c r="R66" s="1768"/>
      <c r="S66" s="1585"/>
      <c r="T66" s="715" t="str">
        <f>データ一覧!G131</f>
        <v>…</v>
      </c>
      <c r="U66" s="1768"/>
      <c r="V66" s="1585"/>
      <c r="W66" s="715" t="str">
        <f>データ一覧!G188</f>
        <v>…</v>
      </c>
      <c r="X66" s="1768"/>
      <c r="Y66" s="1586"/>
      <c r="Z66" s="1749" t="s">
        <v>1227</v>
      </c>
      <c r="AA66" s="489"/>
      <c r="AB66" s="489"/>
      <c r="AC66" s="489"/>
      <c r="AD66" s="489"/>
      <c r="AE66" s="489"/>
      <c r="AF66" s="489"/>
      <c r="AG66" s="499" t="str">
        <f>データ一覧!$A$289</f>
        <v>3.6.1(令和2年実績）</v>
      </c>
      <c r="AH66" s="489"/>
      <c r="AI66" s="489"/>
      <c r="AJ66" s="489"/>
      <c r="AK66" s="489"/>
      <c r="AL66" s="489"/>
      <c r="AM66" s="120"/>
      <c r="AN66" s="136"/>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7"/>
      <c r="BP66" s="490" t="s">
        <v>1002</v>
      </c>
      <c r="BQ66" s="1738" t="s">
        <v>1011</v>
      </c>
      <c r="BR66" s="1738"/>
      <c r="BS66" s="1738"/>
      <c r="BT66" s="1738"/>
      <c r="BU66" s="162"/>
      <c r="BV66" s="150"/>
      <c r="BW66" s="490"/>
      <c r="BX66" s="490"/>
      <c r="BY66" s="490"/>
      <c r="BZ66" s="277" t="s">
        <v>873</v>
      </c>
      <c r="CA66" s="490"/>
      <c r="CB66" s="490"/>
      <c r="CC66" s="490"/>
      <c r="CD66" s="490"/>
      <c r="CE66" s="1762" t="s">
        <v>873</v>
      </c>
      <c r="CF66" s="150"/>
      <c r="CG66" s="490"/>
      <c r="CH66" s="490"/>
      <c r="CI66" s="490"/>
      <c r="CJ66" s="277" t="s">
        <v>873</v>
      </c>
      <c r="CK66" s="182"/>
      <c r="CL66" s="166"/>
      <c r="CM66" s="166"/>
      <c r="CN66" s="166"/>
      <c r="CO66" s="278" t="s">
        <v>873</v>
      </c>
      <c r="CP66" s="182"/>
      <c r="CQ66" s="166"/>
      <c r="CR66" s="166"/>
      <c r="CS66" s="166"/>
      <c r="CT66" s="278" t="s">
        <v>873</v>
      </c>
      <c r="CU66" s="182"/>
      <c r="CV66" s="166"/>
      <c r="CW66" s="166"/>
      <c r="CX66" s="166"/>
      <c r="CY66" s="279" t="s">
        <v>873</v>
      </c>
    </row>
    <row r="67" spans="1:115" s="14" customFormat="1" ht="15.75" customHeight="1" x14ac:dyDescent="0.15">
      <c r="A67" s="1593" t="s">
        <v>1017</v>
      </c>
      <c r="B67" s="1064"/>
      <c r="C67" s="1064"/>
      <c r="D67" s="1064"/>
      <c r="E67" s="1064"/>
      <c r="F67" s="1064"/>
      <c r="G67" s="922"/>
      <c r="H67" s="715" t="str">
        <f>データ一覧!G132</f>
        <v>…</v>
      </c>
      <c r="I67" s="1768"/>
      <c r="J67" s="1585"/>
      <c r="K67" s="715" t="str">
        <f>データ一覧!G189</f>
        <v>…</v>
      </c>
      <c r="L67" s="1768"/>
      <c r="M67" s="1585"/>
      <c r="N67" s="715">
        <f>データ一覧!G133</f>
        <v>826</v>
      </c>
      <c r="O67" s="1768"/>
      <c r="P67" s="1585"/>
      <c r="Q67" s="715">
        <f>データ一覧!G190</f>
        <v>4470</v>
      </c>
      <c r="R67" s="1768"/>
      <c r="S67" s="1585"/>
      <c r="T67" s="715" t="str">
        <f>データ一覧!G134</f>
        <v>…</v>
      </c>
      <c r="U67" s="1768"/>
      <c r="V67" s="1585"/>
      <c r="W67" s="715" t="str">
        <f>データ一覧!G191</f>
        <v>…</v>
      </c>
      <c r="X67" s="1768"/>
      <c r="Y67" s="1586"/>
      <c r="Z67" s="607"/>
      <c r="AA67" s="607"/>
      <c r="AB67" s="607"/>
      <c r="AC67" s="607"/>
      <c r="AD67" s="607"/>
      <c r="AE67" s="607"/>
      <c r="AF67" s="607"/>
      <c r="AG67" s="607"/>
      <c r="AH67" s="607"/>
      <c r="AI67" s="607"/>
      <c r="AJ67" s="607"/>
      <c r="AK67" s="607"/>
      <c r="AL67" s="607"/>
      <c r="AM67" s="121"/>
      <c r="AN67" s="1599" t="s">
        <v>1013</v>
      </c>
      <c r="AO67" s="700"/>
      <c r="AP67" s="700"/>
      <c r="AQ67" s="700"/>
      <c r="AR67" s="851" t="s">
        <v>568</v>
      </c>
      <c r="AS67" s="851"/>
      <c r="AT67" s="851"/>
      <c r="AU67" s="851"/>
      <c r="AV67" s="851"/>
      <c r="AW67" s="851"/>
      <c r="AX67" s="851"/>
      <c r="AY67" s="153"/>
      <c r="AZ67" s="153"/>
      <c r="BA67" s="1600" t="s">
        <v>1014</v>
      </c>
      <c r="BB67" s="699" t="s">
        <v>1015</v>
      </c>
      <c r="BC67" s="700"/>
      <c r="BD67" s="700"/>
      <c r="BE67" s="700"/>
      <c r="BF67" s="851" t="s">
        <v>599</v>
      </c>
      <c r="BG67" s="851"/>
      <c r="BH67" s="851"/>
      <c r="BI67" s="851"/>
      <c r="BJ67" s="851"/>
      <c r="BK67" s="851"/>
      <c r="BL67" s="851"/>
      <c r="BM67" s="159"/>
      <c r="BN67" s="159"/>
      <c r="BO67" s="568" t="s">
        <v>1014</v>
      </c>
      <c r="BP67" s="153"/>
      <c r="BQ67" s="744" t="s">
        <v>1016</v>
      </c>
      <c r="BR67" s="744"/>
      <c r="BS67" s="744"/>
      <c r="BT67" s="744"/>
      <c r="BU67" s="164"/>
      <c r="BV67" s="1101">
        <f>データ一覧!G656</f>
        <v>1004</v>
      </c>
      <c r="BW67" s="645"/>
      <c r="BX67" s="645"/>
      <c r="BY67" s="645"/>
      <c r="BZ67" s="313"/>
      <c r="CA67" s="1101">
        <f>データ一覧!G657</f>
        <v>193</v>
      </c>
      <c r="CB67" s="645"/>
      <c r="CC67" s="645"/>
      <c r="CD67" s="645"/>
      <c r="CE67" s="314"/>
      <c r="CF67" s="1101">
        <f>データ一覧!G658</f>
        <v>687</v>
      </c>
      <c r="CG67" s="645"/>
      <c r="CH67" s="645"/>
      <c r="CI67" s="645"/>
      <c r="CJ67" s="314"/>
      <c r="CK67" s="1101">
        <f>データ一覧!G659</f>
        <v>179</v>
      </c>
      <c r="CL67" s="645"/>
      <c r="CM67" s="645"/>
      <c r="CN67" s="645"/>
      <c r="CO67" s="313"/>
      <c r="CP67" s="1101">
        <f>データ一覧!G660</f>
        <v>139</v>
      </c>
      <c r="CQ67" s="645"/>
      <c r="CR67" s="645"/>
      <c r="CS67" s="645"/>
      <c r="CT67" s="313"/>
      <c r="CU67" s="1101">
        <f>データ一覧!G661</f>
        <v>5548</v>
      </c>
      <c r="CV67" s="645"/>
      <c r="CW67" s="645"/>
      <c r="CX67" s="645"/>
      <c r="CY67" s="315"/>
      <c r="CZ67" s="3"/>
      <c r="DA67" s="3"/>
      <c r="DB67" s="3"/>
      <c r="DC67" s="3"/>
      <c r="DD67" s="3"/>
      <c r="DE67" s="3"/>
      <c r="DF67" s="3"/>
      <c r="DG67" s="3"/>
      <c r="DH67" s="3"/>
      <c r="DI67" s="3"/>
      <c r="DJ67" s="3"/>
      <c r="DK67" s="3"/>
    </row>
    <row r="68" spans="1:115" ht="15.75" customHeight="1" x14ac:dyDescent="0.15">
      <c r="A68" s="710" t="s">
        <v>1026</v>
      </c>
      <c r="B68" s="723"/>
      <c r="C68" s="723"/>
      <c r="D68" s="723"/>
      <c r="E68" s="723"/>
      <c r="F68" s="723"/>
      <c r="G68" s="711"/>
      <c r="H68" s="715" t="str">
        <f>データ一覧!G135</f>
        <v>…</v>
      </c>
      <c r="I68" s="1768"/>
      <c r="J68" s="1585"/>
      <c r="K68" s="715" t="str">
        <f>データ一覧!G192</f>
        <v>…</v>
      </c>
      <c r="L68" s="1768"/>
      <c r="M68" s="1585"/>
      <c r="N68" s="715">
        <f>データ一覧!G136</f>
        <v>1813</v>
      </c>
      <c r="O68" s="1768"/>
      <c r="P68" s="1585"/>
      <c r="Q68" s="715">
        <f>データ一覧!G193</f>
        <v>12276</v>
      </c>
      <c r="R68" s="1768"/>
      <c r="S68" s="1585"/>
      <c r="T68" s="715" t="str">
        <f>データ一覧!G137</f>
        <v>…</v>
      </c>
      <c r="U68" s="1768"/>
      <c r="V68" s="1585"/>
      <c r="W68" s="715" t="str">
        <f>データ一覧!G194</f>
        <v>…</v>
      </c>
      <c r="X68" s="1768"/>
      <c r="Y68" s="1586"/>
      <c r="Z68" s="177" t="s">
        <v>1018</v>
      </c>
      <c r="AA68" s="177"/>
      <c r="AB68" s="177"/>
      <c r="AC68" s="177"/>
      <c r="AD68" s="676" t="s">
        <v>1019</v>
      </c>
      <c r="AE68" s="677"/>
      <c r="AF68" s="678"/>
      <c r="AG68" s="676" t="s">
        <v>1020</v>
      </c>
      <c r="AH68" s="677"/>
      <c r="AI68" s="678"/>
      <c r="AJ68" s="699" t="s">
        <v>1021</v>
      </c>
      <c r="AK68" s="700"/>
      <c r="AL68" s="700"/>
      <c r="AM68" s="1126"/>
      <c r="AN68" s="1601" t="s">
        <v>1022</v>
      </c>
      <c r="AO68" s="669"/>
      <c r="AP68" s="669"/>
      <c r="AQ68" s="669"/>
      <c r="AR68" s="669"/>
      <c r="AS68" s="669"/>
      <c r="AT68" s="669"/>
      <c r="AU68" s="669"/>
      <c r="AV68" s="669"/>
      <c r="AW68" s="669"/>
      <c r="AX68" s="669"/>
      <c r="AY68" s="669"/>
      <c r="AZ68" s="669"/>
      <c r="BA68" s="669"/>
      <c r="BB68" s="669"/>
      <c r="BC68" s="669"/>
      <c r="BD68" s="669"/>
      <c r="BE68" s="669"/>
      <c r="BF68" s="669"/>
      <c r="BG68" s="669"/>
      <c r="BH68" s="669"/>
      <c r="BI68" s="669"/>
      <c r="BJ68" s="669"/>
      <c r="BK68" s="669"/>
      <c r="BL68" s="669"/>
      <c r="BM68" s="669"/>
      <c r="BN68" s="669"/>
      <c r="BO68" s="1008"/>
      <c r="BP68" s="153" t="s">
        <v>1023</v>
      </c>
      <c r="BQ68" s="153"/>
      <c r="BR68" s="153"/>
      <c r="BS68" s="153"/>
      <c r="BT68" s="153"/>
      <c r="BU68" s="153"/>
      <c r="BV68" s="153"/>
      <c r="BW68" s="153"/>
      <c r="BX68" s="153"/>
      <c r="BY68" s="744" t="s">
        <v>1024</v>
      </c>
      <c r="BZ68" s="744"/>
      <c r="CA68" s="851"/>
      <c r="CB68" s="851"/>
      <c r="CC68" s="851"/>
      <c r="CD68" s="851"/>
      <c r="CE68" s="851"/>
      <c r="CF68" s="851"/>
      <c r="CG68" s="851"/>
      <c r="CH68" s="851"/>
      <c r="CI68" s="851"/>
      <c r="CJ68" s="851"/>
      <c r="CK68" s="744"/>
      <c r="CL68" s="744"/>
      <c r="CM68" s="744"/>
      <c r="CN68" s="153"/>
      <c r="CO68" s="817" t="str">
        <f>データ一覧!$A$662</f>
        <v>6年中</v>
      </c>
      <c r="CP68" s="817"/>
      <c r="CQ68" s="817"/>
      <c r="CR68" s="817"/>
      <c r="CS68" s="866"/>
      <c r="CT68" s="153"/>
      <c r="CU68" s="153"/>
      <c r="CV68" s="153"/>
      <c r="CW68" s="153"/>
      <c r="CX68" s="280" t="s">
        <v>1025</v>
      </c>
      <c r="CY68" s="157"/>
    </row>
    <row r="69" spans="1:115" ht="15.75" customHeight="1" x14ac:dyDescent="0.15">
      <c r="A69" s="1609" t="s">
        <v>371</v>
      </c>
      <c r="B69" s="1737"/>
      <c r="C69" s="1737"/>
      <c r="D69" s="1737"/>
      <c r="E69" s="1737"/>
      <c r="F69" s="1737"/>
      <c r="G69" s="1501"/>
      <c r="H69" s="715" t="str">
        <f>データ一覧!G138</f>
        <v>…</v>
      </c>
      <c r="I69" s="1768"/>
      <c r="J69" s="1585"/>
      <c r="K69" s="715" t="str">
        <f>データ一覧!G195</f>
        <v>…</v>
      </c>
      <c r="L69" s="1768"/>
      <c r="M69" s="1585"/>
      <c r="N69" s="715">
        <f>データ一覧!G139</f>
        <v>1324</v>
      </c>
      <c r="O69" s="1768"/>
      <c r="P69" s="1585"/>
      <c r="Q69" s="715">
        <f>データ一覧!G196</f>
        <v>5855</v>
      </c>
      <c r="R69" s="1768"/>
      <c r="S69" s="1585"/>
      <c r="T69" s="715" t="str">
        <f>データ一覧!G140</f>
        <v>…</v>
      </c>
      <c r="U69" s="1768"/>
      <c r="V69" s="1585"/>
      <c r="W69" s="715" t="str">
        <f>データ一覧!G197</f>
        <v>…</v>
      </c>
      <c r="X69" s="1768"/>
      <c r="Y69" s="1586"/>
      <c r="Z69" s="490"/>
      <c r="AA69" s="490"/>
      <c r="AB69" s="490"/>
      <c r="AC69" s="490"/>
      <c r="AD69" s="182"/>
      <c r="AE69" s="166"/>
      <c r="AF69" s="165"/>
      <c r="AG69" s="182"/>
      <c r="AH69" s="166"/>
      <c r="AI69" s="165" t="s">
        <v>1027</v>
      </c>
      <c r="AJ69" s="182"/>
      <c r="AK69" s="166" t="s">
        <v>1758</v>
      </c>
      <c r="AL69" s="490"/>
      <c r="AM69" s="151"/>
      <c r="AN69" s="1528" t="s">
        <v>1028</v>
      </c>
      <c r="AO69" s="1529"/>
      <c r="AP69" s="1529"/>
      <c r="AQ69" s="1530"/>
      <c r="AR69" s="1602" t="str">
        <f>データ一覧!$A$428</f>
        <v>7年度</v>
      </c>
      <c r="AS69" s="1603"/>
      <c r="AT69" s="1603"/>
      <c r="AU69" s="1603"/>
      <c r="AV69" s="1604"/>
      <c r="AW69" s="1605" t="str">
        <f>データ一覧!$A$442</f>
        <v>6年度</v>
      </c>
      <c r="AX69" s="1606"/>
      <c r="AY69" s="1606"/>
      <c r="AZ69" s="1606"/>
      <c r="BA69" s="1607"/>
      <c r="BB69" s="1531" t="s">
        <v>1028</v>
      </c>
      <c r="BC69" s="1529"/>
      <c r="BD69" s="1529"/>
      <c r="BE69" s="1530"/>
      <c r="BF69" s="1602" t="str">
        <f>+AR69</f>
        <v>7年度</v>
      </c>
      <c r="BG69" s="730"/>
      <c r="BH69" s="730"/>
      <c r="BI69" s="730"/>
      <c r="BJ69" s="731"/>
      <c r="BK69" s="1605" t="str">
        <f>データ一覧!$A$442</f>
        <v>6年度</v>
      </c>
      <c r="BL69" s="1606"/>
      <c r="BM69" s="1606"/>
      <c r="BN69" s="1606"/>
      <c r="BO69" s="1608"/>
      <c r="BP69" s="857" t="s">
        <v>1029</v>
      </c>
      <c r="BQ69" s="858"/>
      <c r="BR69" s="858"/>
      <c r="BS69" s="858"/>
      <c r="BT69" s="859"/>
      <c r="BU69" s="281"/>
      <c r="BV69" s="282"/>
      <c r="BW69" s="282"/>
      <c r="BX69" s="283"/>
      <c r="BY69" s="281"/>
      <c r="BZ69" s="282"/>
      <c r="CA69" s="283"/>
      <c r="CB69" s="818" t="s">
        <v>1030</v>
      </c>
      <c r="CC69" s="819"/>
      <c r="CD69" s="856"/>
      <c r="CE69" s="818" t="s">
        <v>1031</v>
      </c>
      <c r="CF69" s="819"/>
      <c r="CG69" s="856"/>
      <c r="CH69" s="1783"/>
      <c r="CI69" s="1783"/>
      <c r="CJ69" s="1783"/>
      <c r="CK69" s="818" t="s">
        <v>1032</v>
      </c>
      <c r="CL69" s="819"/>
      <c r="CM69" s="856"/>
      <c r="CN69" s="1783"/>
      <c r="CO69" s="1783"/>
      <c r="CP69" s="1783"/>
      <c r="CQ69" s="281" t="s">
        <v>1002</v>
      </c>
      <c r="CR69" s="282"/>
      <c r="CS69" s="283"/>
      <c r="CT69" s="818" t="s">
        <v>1033</v>
      </c>
      <c r="CU69" s="819"/>
      <c r="CV69" s="819"/>
      <c r="CW69" s="819"/>
      <c r="CX69" s="819"/>
      <c r="CY69" s="820"/>
    </row>
    <row r="70" spans="1:115" ht="15.75" customHeight="1" x14ac:dyDescent="0.15">
      <c r="A70" s="710" t="s">
        <v>372</v>
      </c>
      <c r="B70" s="723"/>
      <c r="C70" s="723"/>
      <c r="D70" s="723"/>
      <c r="E70" s="723"/>
      <c r="F70" s="723"/>
      <c r="G70" s="711"/>
      <c r="H70" s="715" t="str">
        <f>データ一覧!G141</f>
        <v>…</v>
      </c>
      <c r="I70" s="1768"/>
      <c r="J70" s="1585"/>
      <c r="K70" s="715" t="str">
        <f>データ一覧!G198</f>
        <v>…</v>
      </c>
      <c r="L70" s="1768"/>
      <c r="M70" s="1585"/>
      <c r="N70" s="715">
        <f>データ一覧!G142</f>
        <v>455</v>
      </c>
      <c r="O70" s="1768"/>
      <c r="P70" s="1585"/>
      <c r="Q70" s="715">
        <f>データ一覧!G199</f>
        <v>6185</v>
      </c>
      <c r="R70" s="1768"/>
      <c r="S70" s="1585"/>
      <c r="T70" s="715" t="str">
        <f>データ一覧!G143</f>
        <v>…</v>
      </c>
      <c r="U70" s="1768"/>
      <c r="V70" s="1585"/>
      <c r="W70" s="715" t="str">
        <f>データ一覧!G200</f>
        <v>…</v>
      </c>
      <c r="X70" s="1768"/>
      <c r="Y70" s="1586"/>
      <c r="Z70" s="723" t="s">
        <v>1034</v>
      </c>
      <c r="AA70" s="723"/>
      <c r="AB70" s="723"/>
      <c r="AC70" s="711"/>
      <c r="AD70" s="721">
        <f>データ一覧!$G$289</f>
        <v>3374</v>
      </c>
      <c r="AE70" s="1073"/>
      <c r="AF70" s="198"/>
      <c r="AG70" s="721">
        <f>データ一覧!G298</f>
        <v>27581</v>
      </c>
      <c r="AH70" s="1073"/>
      <c r="AI70" s="198"/>
      <c r="AJ70" s="721">
        <f>データ一覧!G307</f>
        <v>1132111</v>
      </c>
      <c r="AK70" s="1073"/>
      <c r="AL70" s="1073"/>
      <c r="AM70" s="199"/>
      <c r="AN70" s="840"/>
      <c r="AO70" s="730"/>
      <c r="AP70" s="730"/>
      <c r="AQ70" s="731"/>
      <c r="AR70" s="1610">
        <f>データ一覧!G424</f>
        <v>535577.86280382855</v>
      </c>
      <c r="AS70" s="796"/>
      <c r="AT70" s="796"/>
      <c r="AU70" s="796"/>
      <c r="AV70" s="797"/>
      <c r="AW70" s="1611">
        <f>データ一覧!G425</f>
        <v>509430.16610669764</v>
      </c>
      <c r="AX70" s="1612"/>
      <c r="AY70" s="1612"/>
      <c r="AZ70" s="1612"/>
      <c r="BA70" s="1613"/>
      <c r="BB70" s="1531"/>
      <c r="BC70" s="1529"/>
      <c r="BD70" s="1529"/>
      <c r="BE70" s="1530"/>
      <c r="BF70" s="1611">
        <f>データ一覧!G426</f>
        <v>535577.86280382855</v>
      </c>
      <c r="BG70" s="1612"/>
      <c r="BH70" s="1612"/>
      <c r="BI70" s="1612"/>
      <c r="BJ70" s="1613"/>
      <c r="BK70" s="1611">
        <f>データ一覧!G427</f>
        <v>496778.34254403872</v>
      </c>
      <c r="BL70" s="1612"/>
      <c r="BM70" s="1612"/>
      <c r="BN70" s="1612"/>
      <c r="BO70" s="1614"/>
      <c r="BP70" s="860"/>
      <c r="BQ70" s="1784"/>
      <c r="BR70" s="1784"/>
      <c r="BS70" s="1784"/>
      <c r="BT70" s="862"/>
      <c r="BU70" s="671" t="s">
        <v>1035</v>
      </c>
      <c r="BV70" s="645"/>
      <c r="BW70" s="645"/>
      <c r="BX70" s="672"/>
      <c r="BY70" s="671" t="s">
        <v>1036</v>
      </c>
      <c r="BZ70" s="732"/>
      <c r="CA70" s="733"/>
      <c r="CB70" s="671" t="s">
        <v>1037</v>
      </c>
      <c r="CC70" s="732"/>
      <c r="CD70" s="733"/>
      <c r="CE70" s="671" t="s">
        <v>1038</v>
      </c>
      <c r="CF70" s="732"/>
      <c r="CG70" s="733"/>
      <c r="CH70" s="671" t="s">
        <v>715</v>
      </c>
      <c r="CI70" s="732"/>
      <c r="CJ70" s="733"/>
      <c r="CK70" s="671" t="s">
        <v>1039</v>
      </c>
      <c r="CL70" s="732"/>
      <c r="CM70" s="733"/>
      <c r="CN70" s="671" t="s">
        <v>1040</v>
      </c>
      <c r="CO70" s="732"/>
      <c r="CP70" s="733"/>
      <c r="CQ70" s="671" t="s">
        <v>1041</v>
      </c>
      <c r="CR70" s="732"/>
      <c r="CS70" s="733"/>
      <c r="CT70" s="156"/>
      <c r="CU70" s="153"/>
      <c r="CV70" s="164" t="s">
        <v>1002</v>
      </c>
      <c r="CW70" s="734" t="s">
        <v>1042</v>
      </c>
      <c r="CX70" s="735"/>
      <c r="CY70" s="736"/>
    </row>
    <row r="71" spans="1:115" ht="15.75" customHeight="1" x14ac:dyDescent="0.15">
      <c r="A71" s="710" t="s">
        <v>373</v>
      </c>
      <c r="B71" s="723"/>
      <c r="C71" s="723"/>
      <c r="D71" s="723"/>
      <c r="E71" s="723"/>
      <c r="F71" s="723"/>
      <c r="G71" s="711"/>
      <c r="H71" s="715" t="str">
        <f>データ一覧!G144</f>
        <v>…</v>
      </c>
      <c r="I71" s="1768"/>
      <c r="J71" s="1585"/>
      <c r="K71" s="715" t="str">
        <f>データ一覧!G201</f>
        <v>…</v>
      </c>
      <c r="L71" s="1768"/>
      <c r="M71" s="1585"/>
      <c r="N71" s="715">
        <f>データ一覧!G145</f>
        <v>1079</v>
      </c>
      <c r="O71" s="1768"/>
      <c r="P71" s="1585"/>
      <c r="Q71" s="715">
        <f>データ一覧!G202</f>
        <v>19988</v>
      </c>
      <c r="R71" s="1768"/>
      <c r="S71" s="1585"/>
      <c r="T71" s="715" t="str">
        <f>データ一覧!G146</f>
        <v>…</v>
      </c>
      <c r="U71" s="1768"/>
      <c r="V71" s="1585"/>
      <c r="W71" s="715" t="str">
        <f>データ一覧!G203</f>
        <v>…</v>
      </c>
      <c r="X71" s="1768"/>
      <c r="Y71" s="1586"/>
      <c r="Z71" s="723" t="s">
        <v>1043</v>
      </c>
      <c r="AA71" s="723"/>
      <c r="AB71" s="723"/>
      <c r="AC71" s="711"/>
      <c r="AD71" s="721">
        <f>データ一覧!G290</f>
        <v>1047</v>
      </c>
      <c r="AE71" s="1073"/>
      <c r="AF71" s="198"/>
      <c r="AG71" s="721">
        <f>データ一覧!G299</f>
        <v>9834</v>
      </c>
      <c r="AH71" s="1073"/>
      <c r="AI71" s="198"/>
      <c r="AJ71" s="721">
        <f>データ一覧!G308</f>
        <v>756572</v>
      </c>
      <c r="AK71" s="1073"/>
      <c r="AL71" s="1073"/>
      <c r="AM71" s="199"/>
      <c r="AN71" s="1601" t="s">
        <v>1044</v>
      </c>
      <c r="AO71" s="669"/>
      <c r="AP71" s="669"/>
      <c r="AQ71" s="669"/>
      <c r="AR71" s="669"/>
      <c r="AS71" s="669"/>
      <c r="AT71" s="669"/>
      <c r="AU71" s="669"/>
      <c r="AV71" s="669"/>
      <c r="AW71" s="669"/>
      <c r="AX71" s="669"/>
      <c r="AY71" s="669"/>
      <c r="AZ71" s="669"/>
      <c r="BA71" s="669"/>
      <c r="BB71" s="669"/>
      <c r="BC71" s="669"/>
      <c r="BD71" s="669"/>
      <c r="BE71" s="669"/>
      <c r="BF71" s="669"/>
      <c r="BG71" s="669"/>
      <c r="BH71" s="669"/>
      <c r="BI71" s="669"/>
      <c r="BJ71" s="669"/>
      <c r="BK71" s="669"/>
      <c r="BL71" s="669"/>
      <c r="BM71" s="669"/>
      <c r="BN71" s="669"/>
      <c r="BO71" s="1008"/>
      <c r="BP71" s="860"/>
      <c r="BQ71" s="1784"/>
      <c r="BR71" s="1784"/>
      <c r="BS71" s="1784"/>
      <c r="BT71" s="862"/>
      <c r="BU71" s="150"/>
      <c r="BV71" s="490"/>
      <c r="BW71" s="490"/>
      <c r="BX71" s="162"/>
      <c r="BY71" s="150"/>
      <c r="BZ71" s="490"/>
      <c r="CA71" s="162"/>
      <c r="CB71" s="150"/>
      <c r="CC71" s="490"/>
      <c r="CD71" s="162"/>
      <c r="CE71" s="150"/>
      <c r="CF71" s="490"/>
      <c r="CG71" s="162"/>
      <c r="CH71" s="490"/>
      <c r="CI71" s="490"/>
      <c r="CJ71" s="490"/>
      <c r="CK71" s="150"/>
      <c r="CL71" s="490"/>
      <c r="CM71" s="162"/>
      <c r="CN71" s="490"/>
      <c r="CO71" s="490"/>
      <c r="CP71" s="490"/>
      <c r="CQ71" s="150"/>
      <c r="CR71" s="490"/>
      <c r="CS71" s="162"/>
      <c r="CT71" s="150"/>
      <c r="CU71" s="490"/>
      <c r="CV71" s="162"/>
      <c r="CW71" s="150"/>
      <c r="CX71" s="490"/>
      <c r="CY71" s="151"/>
    </row>
    <row r="72" spans="1:115" ht="15.75" customHeight="1" x14ac:dyDescent="0.15">
      <c r="A72" s="710" t="s">
        <v>374</v>
      </c>
      <c r="B72" s="723"/>
      <c r="C72" s="723"/>
      <c r="D72" s="723"/>
      <c r="E72" s="723"/>
      <c r="F72" s="723"/>
      <c r="G72" s="711"/>
      <c r="H72" s="715" t="str">
        <f>データ一覧!G147</f>
        <v>…</v>
      </c>
      <c r="I72" s="1768"/>
      <c r="J72" s="1585"/>
      <c r="K72" s="715" t="str">
        <f>データ一覧!G204</f>
        <v>…</v>
      </c>
      <c r="L72" s="1768"/>
      <c r="M72" s="1585"/>
      <c r="N72" s="715">
        <f>データ一覧!G148</f>
        <v>92</v>
      </c>
      <c r="O72" s="1768"/>
      <c r="P72" s="1585"/>
      <c r="Q72" s="715">
        <f>データ一覧!G205</f>
        <v>1263</v>
      </c>
      <c r="R72" s="1768"/>
      <c r="S72" s="1585"/>
      <c r="T72" s="715" t="str">
        <f>データ一覧!G149</f>
        <v>…</v>
      </c>
      <c r="U72" s="1768"/>
      <c r="V72" s="1585"/>
      <c r="W72" s="715" t="str">
        <f>データ一覧!G206</f>
        <v>…</v>
      </c>
      <c r="X72" s="1768"/>
      <c r="Y72" s="1586"/>
      <c r="Z72" s="723" t="s">
        <v>1045</v>
      </c>
      <c r="AA72" s="723"/>
      <c r="AB72" s="723"/>
      <c r="AC72" s="711"/>
      <c r="AD72" s="721">
        <f>データ一覧!G291</f>
        <v>2327</v>
      </c>
      <c r="AE72" s="1073"/>
      <c r="AF72" s="198"/>
      <c r="AG72" s="721">
        <f>データ一覧!G300</f>
        <v>17747</v>
      </c>
      <c r="AH72" s="1073"/>
      <c r="AI72" s="198"/>
      <c r="AJ72" s="721">
        <f>データ一覧!G309</f>
        <v>375539</v>
      </c>
      <c r="AK72" s="1073"/>
      <c r="AL72" s="1073"/>
      <c r="AM72" s="199"/>
      <c r="AN72" s="1528" t="s">
        <v>1028</v>
      </c>
      <c r="AO72" s="1529"/>
      <c r="AP72" s="1529"/>
      <c r="AQ72" s="1530"/>
      <c r="AR72" s="1602" t="str">
        <f>データ一覧!$A$428</f>
        <v>7年度</v>
      </c>
      <c r="AS72" s="1603"/>
      <c r="AT72" s="1603"/>
      <c r="AU72" s="1603"/>
      <c r="AV72" s="1604"/>
      <c r="AW72" s="1605" t="str">
        <f>データ一覧!$A$442</f>
        <v>6年度</v>
      </c>
      <c r="AX72" s="1606"/>
      <c r="AY72" s="1606"/>
      <c r="AZ72" s="1606"/>
      <c r="BA72" s="1607"/>
      <c r="BB72" s="1531" t="s">
        <v>1028</v>
      </c>
      <c r="BC72" s="1529"/>
      <c r="BD72" s="1529"/>
      <c r="BE72" s="1530"/>
      <c r="BF72" s="1602" t="str">
        <f>+AR72</f>
        <v>7年度</v>
      </c>
      <c r="BG72" s="730"/>
      <c r="BH72" s="730"/>
      <c r="BI72" s="730"/>
      <c r="BJ72" s="731"/>
      <c r="BK72" s="1615" t="str">
        <f>データ一覧!$A$442</f>
        <v>6年度</v>
      </c>
      <c r="BL72" s="1616"/>
      <c r="BM72" s="1616"/>
      <c r="BN72" s="1616"/>
      <c r="BO72" s="1617"/>
      <c r="BP72" s="863"/>
      <c r="BQ72" s="864"/>
      <c r="BR72" s="864"/>
      <c r="BS72" s="864"/>
      <c r="BT72" s="865"/>
      <c r="BU72" s="647">
        <f>データ一覧!G662</f>
        <v>3368</v>
      </c>
      <c r="BV72" s="1734"/>
      <c r="BW72" s="1734"/>
      <c r="BX72" s="649"/>
      <c r="BY72" s="247" t="s">
        <v>1046</v>
      </c>
      <c r="BZ72" s="1102">
        <f>データ一覧!G663</f>
        <v>2</v>
      </c>
      <c r="CA72" s="1103"/>
      <c r="CB72" s="1010">
        <f>データ一覧!G664</f>
        <v>759</v>
      </c>
      <c r="CC72" s="1011"/>
      <c r="CD72" s="1104"/>
      <c r="CE72" s="247"/>
      <c r="CF72" s="1102">
        <f>データ一覧!G665</f>
        <v>13</v>
      </c>
      <c r="CG72" s="1103"/>
      <c r="CH72" s="1502">
        <f>データ一覧!G666</f>
        <v>450</v>
      </c>
      <c r="CI72" s="1102"/>
      <c r="CJ72" s="1503"/>
      <c r="CK72" s="1502">
        <f>データ一覧!G667</f>
        <v>218</v>
      </c>
      <c r="CL72" s="1102"/>
      <c r="CM72" s="1503"/>
      <c r="CN72" s="1502">
        <f>データ一覧!G668</f>
        <v>203</v>
      </c>
      <c r="CO72" s="1102"/>
      <c r="CP72" s="1503"/>
      <c r="CQ72" s="1502">
        <f>データ一覧!G669</f>
        <v>397</v>
      </c>
      <c r="CR72" s="1102"/>
      <c r="CS72" s="1503"/>
      <c r="CT72" s="1502">
        <f>データ一覧!G670</f>
        <v>120</v>
      </c>
      <c r="CU72" s="1102"/>
      <c r="CV72" s="1503"/>
      <c r="CW72" s="1502">
        <f>データ一覧!G671</f>
        <v>9</v>
      </c>
      <c r="CX72" s="1102"/>
      <c r="CY72" s="1504"/>
    </row>
    <row r="73" spans="1:115" ht="15.75" customHeight="1" x14ac:dyDescent="0.15">
      <c r="A73" s="710" t="s">
        <v>844</v>
      </c>
      <c r="B73" s="723"/>
      <c r="C73" s="723"/>
      <c r="D73" s="723"/>
      <c r="E73" s="723"/>
      <c r="F73" s="723"/>
      <c r="G73" s="711"/>
      <c r="H73" s="715" t="str">
        <f>データ一覧!G150</f>
        <v>…</v>
      </c>
      <c r="I73" s="1768"/>
      <c r="J73" s="1585"/>
      <c r="K73" s="715" t="str">
        <f>データ一覧!G207</f>
        <v>…</v>
      </c>
      <c r="L73" s="1768"/>
      <c r="M73" s="1585"/>
      <c r="N73" s="715">
        <f>データ一覧!G151</f>
        <v>1293</v>
      </c>
      <c r="O73" s="1768"/>
      <c r="P73" s="1585"/>
      <c r="Q73" s="715">
        <f>データ一覧!G208</f>
        <v>13673</v>
      </c>
      <c r="R73" s="1768"/>
      <c r="S73" s="1585"/>
      <c r="T73" s="715" t="str">
        <f>データ一覧!G152</f>
        <v>…</v>
      </c>
      <c r="U73" s="1768"/>
      <c r="V73" s="1585"/>
      <c r="W73" s="715" t="str">
        <f>データ一覧!G209</f>
        <v>…</v>
      </c>
      <c r="X73" s="1768"/>
      <c r="Y73" s="1586"/>
      <c r="Z73" s="723" t="s">
        <v>1047</v>
      </c>
      <c r="AA73" s="723"/>
      <c r="AB73" s="723"/>
      <c r="AC73" s="711"/>
      <c r="AD73" s="721">
        <f>データ一覧!G292</f>
        <v>11</v>
      </c>
      <c r="AE73" s="1073"/>
      <c r="AF73" s="198"/>
      <c r="AG73" s="721">
        <f>データ一覧!G301</f>
        <v>730</v>
      </c>
      <c r="AH73" s="1073"/>
      <c r="AI73" s="198"/>
      <c r="AJ73" s="721">
        <f>データ一覧!G310</f>
        <v>21678</v>
      </c>
      <c r="AK73" s="1073"/>
      <c r="AL73" s="1073"/>
      <c r="AM73" s="199"/>
      <c r="AN73" s="1618" t="s">
        <v>1048</v>
      </c>
      <c r="AO73" s="1619"/>
      <c r="AP73" s="1619"/>
      <c r="AQ73" s="1620"/>
      <c r="AR73" s="1611">
        <f>SUM(AR74:AV86)</f>
        <v>135358200</v>
      </c>
      <c r="AS73" s="1612"/>
      <c r="AT73" s="1612"/>
      <c r="AU73" s="1612"/>
      <c r="AV73" s="1613"/>
      <c r="AW73" s="1611">
        <f>SUM(AW74:BA86)</f>
        <v>129790580</v>
      </c>
      <c r="AX73" s="1612"/>
      <c r="AY73" s="1612"/>
      <c r="AZ73" s="1612"/>
      <c r="BA73" s="1613"/>
      <c r="BB73" s="1531" t="s">
        <v>565</v>
      </c>
      <c r="BC73" s="908"/>
      <c r="BD73" s="908"/>
      <c r="BE73" s="909"/>
      <c r="BF73" s="1611">
        <f>SUM(BF74:BJ86)</f>
        <v>135358200</v>
      </c>
      <c r="BG73" s="1612"/>
      <c r="BH73" s="1612"/>
      <c r="BI73" s="1612"/>
      <c r="BJ73" s="1613"/>
      <c r="BK73" s="718">
        <f>SUM(BK74:BO86)</f>
        <v>126567199</v>
      </c>
      <c r="BL73" s="1065"/>
      <c r="BM73" s="1065"/>
      <c r="BN73" s="1065"/>
      <c r="BO73" s="1621"/>
      <c r="BP73" s="777" t="s">
        <v>1228</v>
      </c>
      <c r="BQ73" s="778"/>
      <c r="BR73" s="778"/>
      <c r="BS73" s="778"/>
      <c r="BT73" s="778"/>
      <c r="BU73" s="778"/>
      <c r="BV73" s="778"/>
      <c r="BW73" s="778"/>
      <c r="BX73" s="778"/>
      <c r="BY73" s="778"/>
      <c r="BZ73" s="778"/>
      <c r="CA73" s="778"/>
      <c r="CB73" s="778"/>
      <c r="CC73" s="778"/>
      <c r="CD73" s="778"/>
      <c r="CE73" s="138"/>
      <c r="CF73" s="1047" t="str">
        <f>+データ一覧!$A672</f>
        <v>7.4.1</v>
      </c>
      <c r="CG73" s="1047"/>
      <c r="CH73" s="1047"/>
      <c r="CI73" s="1047"/>
      <c r="CJ73" s="1047"/>
      <c r="CK73" s="1047"/>
      <c r="CL73" s="1047"/>
      <c r="CM73" s="1047"/>
      <c r="CN73" s="1047"/>
      <c r="CO73" s="1047"/>
      <c r="CP73" s="1047"/>
      <c r="CQ73" s="1047"/>
      <c r="CR73" s="1047"/>
      <c r="CS73" s="1047"/>
      <c r="CT73" s="1047"/>
      <c r="CU73" s="1047"/>
      <c r="CV73" s="1047"/>
      <c r="CW73" s="1047"/>
      <c r="CX73" s="1047"/>
      <c r="CY73" s="1048"/>
    </row>
    <row r="74" spans="1:115" ht="15.75" customHeight="1" x14ac:dyDescent="0.15">
      <c r="A74" s="1187" t="s">
        <v>846</v>
      </c>
      <c r="B74" s="683"/>
      <c r="C74" s="683"/>
      <c r="D74" s="683"/>
      <c r="E74" s="683"/>
      <c r="F74" s="683"/>
      <c r="G74" s="1188"/>
      <c r="H74" s="715" t="str">
        <f>データ一覧!G153</f>
        <v>…</v>
      </c>
      <c r="I74" s="1768"/>
      <c r="J74" s="1585"/>
      <c r="K74" s="715" t="str">
        <f>データ一覧!G210</f>
        <v>…</v>
      </c>
      <c r="L74" s="1768"/>
      <c r="M74" s="1585"/>
      <c r="N74" s="715" t="str">
        <f>データ一覧!G154</f>
        <v>…</v>
      </c>
      <c r="O74" s="1768"/>
      <c r="P74" s="1585"/>
      <c r="Q74" s="715" t="str">
        <f>データ一覧!G211</f>
        <v>…</v>
      </c>
      <c r="R74" s="1768"/>
      <c r="S74" s="1585"/>
      <c r="T74" s="715" t="str">
        <f>データ一覧!G155</f>
        <v>…</v>
      </c>
      <c r="U74" s="1768"/>
      <c r="V74" s="1585"/>
      <c r="W74" s="715" t="str">
        <f>データ一覧!G212</f>
        <v>…</v>
      </c>
      <c r="X74" s="1768"/>
      <c r="Y74" s="1586"/>
      <c r="Z74" s="1069" t="s">
        <v>1049</v>
      </c>
      <c r="AA74" s="1069"/>
      <c r="AB74" s="1069"/>
      <c r="AC74" s="704"/>
      <c r="AD74" s="721">
        <f>データ一覧!G293</f>
        <v>408</v>
      </c>
      <c r="AE74" s="1073"/>
      <c r="AF74" s="198"/>
      <c r="AG74" s="721">
        <f>データ一覧!G302</f>
        <v>1517</v>
      </c>
      <c r="AH74" s="1073"/>
      <c r="AI74" s="198"/>
      <c r="AJ74" s="721">
        <f>データ一覧!G311</f>
        <v>19910</v>
      </c>
      <c r="AK74" s="1073"/>
      <c r="AL74" s="1073"/>
      <c r="AM74" s="199"/>
      <c r="AN74" s="1622" t="s">
        <v>570</v>
      </c>
      <c r="AO74" s="1063"/>
      <c r="AP74" s="1063"/>
      <c r="AQ74" s="965"/>
      <c r="AR74" s="718">
        <f>データ一覧!G429</f>
        <v>46612000</v>
      </c>
      <c r="AS74" s="1736"/>
      <c r="AT74" s="1736"/>
      <c r="AU74" s="1736"/>
      <c r="AV74" s="720"/>
      <c r="AW74" s="718">
        <f>データ一覧!G443</f>
        <v>44840896</v>
      </c>
      <c r="AX74" s="1736"/>
      <c r="AY74" s="1736"/>
      <c r="AZ74" s="1736"/>
      <c r="BA74" s="720"/>
      <c r="BB74" s="1534" t="s">
        <v>586</v>
      </c>
      <c r="BC74" s="1051"/>
      <c r="BD74" s="1051"/>
      <c r="BE74" s="920"/>
      <c r="BF74" s="718">
        <f>データ一覧!G457</f>
        <v>691726</v>
      </c>
      <c r="BG74" s="1736"/>
      <c r="BH74" s="1736"/>
      <c r="BI74" s="1736"/>
      <c r="BJ74" s="720"/>
      <c r="BK74" s="718">
        <f>データ一覧!G471</f>
        <v>660962</v>
      </c>
      <c r="BL74" s="712"/>
      <c r="BM74" s="712"/>
      <c r="BN74" s="712"/>
      <c r="BO74" s="910"/>
      <c r="BP74" s="779"/>
      <c r="BQ74" s="780"/>
      <c r="BR74" s="780"/>
      <c r="BS74" s="780"/>
      <c r="BT74" s="780"/>
      <c r="BU74" s="780"/>
      <c r="BV74" s="780"/>
      <c r="BW74" s="780"/>
      <c r="BX74" s="780"/>
      <c r="BY74" s="780"/>
      <c r="BZ74" s="780"/>
      <c r="CA74" s="780"/>
      <c r="CB74" s="780"/>
      <c r="CC74" s="780"/>
      <c r="CD74" s="780"/>
      <c r="CE74" s="131"/>
      <c r="CF74" s="1049"/>
      <c r="CG74" s="1049"/>
      <c r="CH74" s="1049"/>
      <c r="CI74" s="1049"/>
      <c r="CJ74" s="1049"/>
      <c r="CK74" s="1049"/>
      <c r="CL74" s="1049"/>
      <c r="CM74" s="1049"/>
      <c r="CN74" s="1049"/>
      <c r="CO74" s="1049"/>
      <c r="CP74" s="1049"/>
      <c r="CQ74" s="1049"/>
      <c r="CR74" s="1049"/>
      <c r="CS74" s="1049"/>
      <c r="CT74" s="1049"/>
      <c r="CU74" s="1049"/>
      <c r="CV74" s="1049"/>
      <c r="CW74" s="1049"/>
      <c r="CX74" s="1049"/>
      <c r="CY74" s="1050"/>
    </row>
    <row r="75" spans="1:115"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23" t="s">
        <v>1050</v>
      </c>
      <c r="AA75" s="723"/>
      <c r="AB75" s="723"/>
      <c r="AC75" s="711"/>
      <c r="AD75" s="721">
        <f>データ一覧!G294</f>
        <v>620</v>
      </c>
      <c r="AE75" s="1073"/>
      <c r="AF75" s="198"/>
      <c r="AG75" s="721">
        <f>データ一覧!G303</f>
        <v>5768</v>
      </c>
      <c r="AH75" s="1073"/>
      <c r="AI75" s="198"/>
      <c r="AJ75" s="721">
        <f>データ一覧!G312</f>
        <v>82095</v>
      </c>
      <c r="AK75" s="1073"/>
      <c r="AL75" s="1073"/>
      <c r="AM75" s="199"/>
      <c r="AN75" s="1622" t="s">
        <v>571</v>
      </c>
      <c r="AO75" s="1063"/>
      <c r="AP75" s="1063"/>
      <c r="AQ75" s="965"/>
      <c r="AR75" s="718">
        <f>データ一覧!G430</f>
        <v>952474</v>
      </c>
      <c r="AS75" s="1736"/>
      <c r="AT75" s="1736"/>
      <c r="AU75" s="1736"/>
      <c r="AV75" s="720"/>
      <c r="AW75" s="718">
        <f>データ一覧!G444</f>
        <v>974064</v>
      </c>
      <c r="AX75" s="1736"/>
      <c r="AY75" s="1736"/>
      <c r="AZ75" s="1736"/>
      <c r="BA75" s="720"/>
      <c r="BB75" s="1534" t="s">
        <v>587</v>
      </c>
      <c r="BC75" s="1051"/>
      <c r="BD75" s="1051"/>
      <c r="BE75" s="920"/>
      <c r="BF75" s="718">
        <f>データ一覧!G458</f>
        <v>13398052</v>
      </c>
      <c r="BG75" s="1736"/>
      <c r="BH75" s="1736"/>
      <c r="BI75" s="1736"/>
      <c r="BJ75" s="720"/>
      <c r="BK75" s="718">
        <f>データ一覧!G472</f>
        <v>10219857</v>
      </c>
      <c r="BL75" s="712"/>
      <c r="BM75" s="712"/>
      <c r="BN75" s="712"/>
      <c r="BO75" s="910"/>
      <c r="BP75" s="1623"/>
      <c r="BQ75" s="575"/>
      <c r="BR75" s="575"/>
      <c r="BS75" s="575"/>
      <c r="BT75" s="575"/>
      <c r="BU75" s="575"/>
      <c r="BV75" s="575"/>
      <c r="BW75" s="575"/>
      <c r="BX75" s="575"/>
      <c r="BY75" s="1624"/>
      <c r="BZ75" s="971"/>
      <c r="CA75" s="971"/>
      <c r="CB75" s="971"/>
      <c r="CC75" s="971"/>
      <c r="CD75" s="971"/>
      <c r="CE75" s="971"/>
      <c r="CF75" s="971"/>
      <c r="CG75" s="1625"/>
      <c r="CH75" s="575"/>
      <c r="CI75" s="1626" t="s">
        <v>1052</v>
      </c>
      <c r="CJ75" s="1626"/>
      <c r="CK75" s="1626"/>
      <c r="CL75" s="1626"/>
      <c r="CM75" s="1626"/>
      <c r="CN75" s="1626"/>
      <c r="CO75" s="1626"/>
      <c r="CP75" s="1625"/>
      <c r="CQ75" s="575"/>
      <c r="CR75" s="1627" t="s">
        <v>1053</v>
      </c>
      <c r="CS75" s="1627"/>
      <c r="CT75" s="1627"/>
      <c r="CU75" s="1627"/>
      <c r="CV75" s="1627"/>
      <c r="CW75" s="1627"/>
      <c r="CX75" s="1627"/>
      <c r="CY75" s="262"/>
    </row>
    <row r="76" spans="1:115"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23" t="s">
        <v>1054</v>
      </c>
      <c r="AA76" s="723"/>
      <c r="AB76" s="723"/>
      <c r="AC76" s="711"/>
      <c r="AD76" s="721">
        <f>データ一覧!G295</f>
        <v>364</v>
      </c>
      <c r="AE76" s="1073"/>
      <c r="AF76" s="198"/>
      <c r="AG76" s="721">
        <f>データ一覧!G304</f>
        <v>2897</v>
      </c>
      <c r="AH76" s="1073"/>
      <c r="AI76" s="198"/>
      <c r="AJ76" s="721">
        <f>データ一覧!G313</f>
        <v>102753</v>
      </c>
      <c r="AK76" s="1073"/>
      <c r="AL76" s="1073"/>
      <c r="AM76" s="199"/>
      <c r="AN76" s="1622" t="s">
        <v>572</v>
      </c>
      <c r="AO76" s="1063"/>
      <c r="AP76" s="1063"/>
      <c r="AQ76" s="965"/>
      <c r="AR76" s="718">
        <f>データ一覧!G431</f>
        <v>9145000</v>
      </c>
      <c r="AS76" s="1736"/>
      <c r="AT76" s="1736"/>
      <c r="AU76" s="1736"/>
      <c r="AV76" s="720"/>
      <c r="AW76" s="718">
        <f>データ一覧!G445</f>
        <v>9843673</v>
      </c>
      <c r="AX76" s="1736"/>
      <c r="AY76" s="1736"/>
      <c r="AZ76" s="1736"/>
      <c r="BA76" s="720"/>
      <c r="BB76" s="1534" t="s">
        <v>588</v>
      </c>
      <c r="BC76" s="1051"/>
      <c r="BD76" s="1051"/>
      <c r="BE76" s="920"/>
      <c r="BF76" s="718">
        <f>データ一覧!G459</f>
        <v>52904849</v>
      </c>
      <c r="BG76" s="1736"/>
      <c r="BH76" s="1736"/>
      <c r="BI76" s="1736"/>
      <c r="BJ76" s="720"/>
      <c r="BK76" s="718">
        <f>データ一覧!G473</f>
        <v>51852936</v>
      </c>
      <c r="BL76" s="712"/>
      <c r="BM76" s="712"/>
      <c r="BN76" s="712"/>
      <c r="BO76" s="910"/>
      <c r="BP76" s="1628"/>
      <c r="BQ76" s="744" t="s">
        <v>1055</v>
      </c>
      <c r="BR76" s="744"/>
      <c r="BS76" s="744"/>
      <c r="BT76" s="744"/>
      <c r="BU76" s="744"/>
      <c r="BV76" s="744"/>
      <c r="BW76" s="744"/>
      <c r="BX76" s="585"/>
      <c r="BY76" s="1629"/>
      <c r="BZ76" s="744" t="s">
        <v>1665</v>
      </c>
      <c r="CA76" s="744"/>
      <c r="CB76" s="744"/>
      <c r="CC76" s="744"/>
      <c r="CD76" s="744"/>
      <c r="CE76" s="744"/>
      <c r="CF76" s="744"/>
      <c r="CG76" s="1630"/>
      <c r="CH76" s="585"/>
      <c r="CI76" s="585"/>
      <c r="CJ76" s="817" t="str">
        <f>データ一覧!$A$674</f>
        <v>6年中</v>
      </c>
      <c r="CK76" s="817"/>
      <c r="CL76" s="817"/>
      <c r="CM76" s="817"/>
      <c r="CN76" s="817"/>
      <c r="CO76" s="1631"/>
      <c r="CP76" s="1632"/>
      <c r="CQ76" s="1631"/>
      <c r="CR76" s="1631"/>
      <c r="CS76" s="817" t="str">
        <f>データ一覧!$A$674</f>
        <v>6年中</v>
      </c>
      <c r="CT76" s="817"/>
      <c r="CU76" s="817"/>
      <c r="CV76" s="817"/>
      <c r="CW76" s="817"/>
      <c r="CX76" s="1633"/>
      <c r="CY76" s="1634"/>
    </row>
    <row r="77" spans="1:115"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723" t="s">
        <v>1056</v>
      </c>
      <c r="AA77" s="723"/>
      <c r="AB77" s="723"/>
      <c r="AC77" s="711"/>
      <c r="AD77" s="721">
        <f>データ一覧!G296</f>
        <v>817</v>
      </c>
      <c r="AE77" s="1073"/>
      <c r="AF77" s="198"/>
      <c r="AG77" s="721">
        <f>データ一覧!G305</f>
        <v>5619</v>
      </c>
      <c r="AH77" s="1073"/>
      <c r="AI77" s="198"/>
      <c r="AJ77" s="721">
        <f>データ一覧!G314</f>
        <v>107570</v>
      </c>
      <c r="AK77" s="1073"/>
      <c r="AL77" s="1073"/>
      <c r="AM77" s="199"/>
      <c r="AN77" s="1635" t="s">
        <v>573</v>
      </c>
      <c r="AO77" s="1786"/>
      <c r="AP77" s="1786"/>
      <c r="AQ77" s="1637"/>
      <c r="AR77" s="718">
        <f>データ一覧!G432</f>
        <v>200000</v>
      </c>
      <c r="AS77" s="1736"/>
      <c r="AT77" s="1736"/>
      <c r="AU77" s="1736"/>
      <c r="AV77" s="720"/>
      <c r="AW77" s="718">
        <f>データ一覧!G446</f>
        <v>1449287</v>
      </c>
      <c r="AX77" s="1736"/>
      <c r="AY77" s="1736"/>
      <c r="AZ77" s="1736"/>
      <c r="BA77" s="720"/>
      <c r="BB77" s="1534" t="s">
        <v>589</v>
      </c>
      <c r="BC77" s="1051"/>
      <c r="BD77" s="1051"/>
      <c r="BE77" s="920"/>
      <c r="BF77" s="718">
        <f>データ一覧!G460</f>
        <v>14137935</v>
      </c>
      <c r="BG77" s="1736"/>
      <c r="BH77" s="1736"/>
      <c r="BI77" s="1736"/>
      <c r="BJ77" s="720"/>
      <c r="BK77" s="718">
        <f>データ一覧!G474</f>
        <v>11909965</v>
      </c>
      <c r="BL77" s="712"/>
      <c r="BM77" s="712"/>
      <c r="BN77" s="712"/>
      <c r="BO77" s="910"/>
      <c r="BP77" s="148"/>
      <c r="BQ77" s="490"/>
      <c r="BR77" s="490"/>
      <c r="BS77" s="490"/>
      <c r="BT77" s="490"/>
      <c r="BU77" s="490"/>
      <c r="BV77" s="490"/>
      <c r="BW77" s="490"/>
      <c r="BX77" s="490"/>
      <c r="BY77" s="150"/>
      <c r="BZ77" s="490"/>
      <c r="CA77" s="166"/>
      <c r="CB77" s="166"/>
      <c r="CC77" s="166"/>
      <c r="CD77" s="166"/>
      <c r="CE77" s="490"/>
      <c r="CF77" s="490"/>
      <c r="CG77" s="162"/>
      <c r="CH77" s="490"/>
      <c r="CI77" s="490"/>
      <c r="CJ77" s="490"/>
      <c r="CK77" s="490"/>
      <c r="CL77" s="490"/>
      <c r="CM77" s="490"/>
      <c r="CN77" s="490" t="s">
        <v>1057</v>
      </c>
      <c r="CO77" s="490"/>
      <c r="CP77" s="162"/>
      <c r="CQ77" s="490"/>
      <c r="CR77" s="490"/>
      <c r="CS77" s="490"/>
      <c r="CT77" s="490"/>
      <c r="CU77" s="490"/>
      <c r="CV77" s="490"/>
      <c r="CW77" s="490" t="s">
        <v>1058</v>
      </c>
      <c r="CX77" s="490"/>
      <c r="CY77" s="151"/>
    </row>
    <row r="78" spans="1:115" ht="15.75" customHeight="1" x14ac:dyDescent="0.15">
      <c r="A78" s="1645" t="s">
        <v>1061</v>
      </c>
      <c r="B78" s="1758"/>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723" t="s">
        <v>1060</v>
      </c>
      <c r="AA78" s="723"/>
      <c r="AB78" s="723"/>
      <c r="AC78" s="711"/>
      <c r="AD78" s="1003">
        <f>データ一覧!G297</f>
        <v>107</v>
      </c>
      <c r="AE78" s="1125"/>
      <c r="AF78" s="198"/>
      <c r="AG78" s="721">
        <f>データ一覧!G306</f>
        <v>1216</v>
      </c>
      <c r="AH78" s="1073"/>
      <c r="AI78" s="198"/>
      <c r="AJ78" s="721">
        <f>データ一覧!G315</f>
        <v>41533</v>
      </c>
      <c r="AK78" s="1073"/>
      <c r="AL78" s="1073"/>
      <c r="AM78" s="199"/>
      <c r="AN78" s="1622" t="s">
        <v>574</v>
      </c>
      <c r="AO78" s="1063"/>
      <c r="AP78" s="1063"/>
      <c r="AQ78" s="965"/>
      <c r="AR78" s="718">
        <f>データ一覧!G433</f>
        <v>14600000</v>
      </c>
      <c r="AS78" s="1736"/>
      <c r="AT78" s="1736"/>
      <c r="AU78" s="1736"/>
      <c r="AV78" s="720"/>
      <c r="AW78" s="718">
        <f>データ一覧!G447</f>
        <v>15749982</v>
      </c>
      <c r="AX78" s="1736"/>
      <c r="AY78" s="1736"/>
      <c r="AZ78" s="1736"/>
      <c r="BA78" s="720"/>
      <c r="BB78" s="1534" t="s">
        <v>590</v>
      </c>
      <c r="BC78" s="1051"/>
      <c r="BD78" s="1051"/>
      <c r="BE78" s="920"/>
      <c r="BF78" s="718">
        <f>データ一覧!G461</f>
        <v>230972</v>
      </c>
      <c r="BG78" s="1736"/>
      <c r="BH78" s="1736"/>
      <c r="BI78" s="1736"/>
      <c r="BJ78" s="720"/>
      <c r="BK78" s="718">
        <f>データ一覧!G475</f>
        <v>224871</v>
      </c>
      <c r="BL78" s="712"/>
      <c r="BM78" s="712"/>
      <c r="BN78" s="712"/>
      <c r="BO78" s="910"/>
      <c r="BP78" s="152"/>
      <c r="BQ78" s="153"/>
      <c r="BR78" s="1640">
        <f>データ一覧!G672</f>
        <v>2</v>
      </c>
      <c r="BS78" s="1640"/>
      <c r="BT78" s="1640"/>
      <c r="BU78" s="1640"/>
      <c r="BV78" s="1641"/>
      <c r="BW78" s="153"/>
      <c r="BX78" s="153"/>
      <c r="BY78" s="1642"/>
      <c r="BZ78" s="1641"/>
      <c r="CA78" s="1643">
        <f>データ一覧!G673</f>
        <v>36</v>
      </c>
      <c r="CB78" s="1643"/>
      <c r="CC78" s="1643"/>
      <c r="CD78" s="1643"/>
      <c r="CE78" s="153"/>
      <c r="CF78" s="1641"/>
      <c r="CG78" s="1644"/>
      <c r="CH78" s="1641"/>
      <c r="CI78" s="1641"/>
      <c r="CJ78" s="1643">
        <f>データ一覧!G674</f>
        <v>1355</v>
      </c>
      <c r="CK78" s="1643"/>
      <c r="CL78" s="1643"/>
      <c r="CM78" s="1643"/>
      <c r="CN78" s="153"/>
      <c r="CO78" s="1641"/>
      <c r="CP78" s="1644"/>
      <c r="CQ78" s="153"/>
      <c r="CR78" s="153"/>
      <c r="CS78" s="1643">
        <f>データ一覧!G675</f>
        <v>428</v>
      </c>
      <c r="CT78" s="1643"/>
      <c r="CU78" s="1643"/>
      <c r="CV78" s="1643"/>
      <c r="CW78" s="153"/>
      <c r="CX78" s="1641"/>
      <c r="CY78" s="157"/>
    </row>
    <row r="79" spans="1:115" ht="15.75" customHeight="1" x14ac:dyDescent="0.15">
      <c r="A79" s="1645" t="s">
        <v>1070</v>
      </c>
      <c r="B79" s="1758"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0"/>
      <c r="AA79" s="110"/>
      <c r="AB79" s="110"/>
      <c r="AC79" s="110"/>
      <c r="AD79" s="110"/>
      <c r="AE79" s="110"/>
      <c r="AF79" s="110"/>
      <c r="AG79" s="110"/>
      <c r="AH79" s="110"/>
      <c r="AI79" s="110"/>
      <c r="AJ79" s="110"/>
      <c r="AK79" s="110"/>
      <c r="AL79" s="110"/>
      <c r="AM79" s="111"/>
      <c r="AN79" s="1646" t="s">
        <v>1064</v>
      </c>
      <c r="AO79" s="1787"/>
      <c r="AP79" s="1787"/>
      <c r="AQ79" s="1648"/>
      <c r="AR79" s="718">
        <f>データ一覧!G434</f>
        <v>212541</v>
      </c>
      <c r="AS79" s="1736"/>
      <c r="AT79" s="1736"/>
      <c r="AU79" s="1736"/>
      <c r="AV79" s="720"/>
      <c r="AW79" s="718">
        <f>データ一覧!G448</f>
        <v>153476</v>
      </c>
      <c r="AX79" s="1736"/>
      <c r="AY79" s="1736"/>
      <c r="AZ79" s="1736"/>
      <c r="BA79" s="720"/>
      <c r="BB79" s="1649" t="s">
        <v>591</v>
      </c>
      <c r="BC79" s="1069"/>
      <c r="BD79" s="1069"/>
      <c r="BE79" s="704"/>
      <c r="BF79" s="718">
        <f>データ一覧!G462</f>
        <v>2865862</v>
      </c>
      <c r="BG79" s="1736"/>
      <c r="BH79" s="1736"/>
      <c r="BI79" s="1736"/>
      <c r="BJ79" s="720"/>
      <c r="BK79" s="718">
        <f>データ一覧!G476</f>
        <v>2833395</v>
      </c>
      <c r="BL79" s="712"/>
      <c r="BM79" s="712"/>
      <c r="BN79" s="712"/>
      <c r="BO79" s="910"/>
      <c r="BP79" s="285" t="s">
        <v>1065</v>
      </c>
      <c r="BQ79" s="285"/>
      <c r="BR79" s="285"/>
      <c r="BS79" s="285"/>
      <c r="BT79" s="286"/>
      <c r="BU79" s="206"/>
      <c r="BV79" s="166"/>
      <c r="BW79" s="166"/>
      <c r="BX79" s="166"/>
      <c r="BY79" s="165"/>
      <c r="BZ79" s="729" t="s">
        <v>1066</v>
      </c>
      <c r="CA79" s="665"/>
      <c r="CB79" s="665"/>
      <c r="CC79" s="665"/>
      <c r="CD79" s="705"/>
      <c r="CE79" s="729" t="s">
        <v>1067</v>
      </c>
      <c r="CF79" s="730"/>
      <c r="CG79" s="730"/>
      <c r="CH79" s="730"/>
      <c r="CI79" s="731"/>
      <c r="CJ79" s="729" t="s">
        <v>1068</v>
      </c>
      <c r="CK79" s="730"/>
      <c r="CL79" s="730"/>
      <c r="CM79" s="731"/>
      <c r="CN79" s="729" t="s">
        <v>1069</v>
      </c>
      <c r="CO79" s="730"/>
      <c r="CP79" s="730"/>
      <c r="CQ79" s="731"/>
      <c r="CR79" s="182" t="s">
        <v>1002</v>
      </c>
      <c r="CS79" s="166"/>
      <c r="CT79" s="166"/>
      <c r="CU79" s="165"/>
      <c r="CV79" s="182"/>
      <c r="CW79" s="166" t="s">
        <v>1002</v>
      </c>
      <c r="CX79" s="166"/>
      <c r="CY79" s="203"/>
    </row>
    <row r="80" spans="1:115" ht="15.75" customHeight="1" x14ac:dyDescent="0.15">
      <c r="A80" s="1645" t="s">
        <v>1079</v>
      </c>
      <c r="B80" s="1758" t="str">
        <f>+LEFT(データ一覧!$A$213)</f>
        <v>2</v>
      </c>
      <c r="C80" s="729" t="s">
        <v>734</v>
      </c>
      <c r="D80" s="730"/>
      <c r="E80" s="730"/>
      <c r="F80" s="731"/>
      <c r="G80" s="647">
        <f>データ一覧!G213</f>
        <v>2333</v>
      </c>
      <c r="H80" s="1734"/>
      <c r="I80" s="649"/>
      <c r="J80" s="1518" t="s">
        <v>1080</v>
      </c>
      <c r="K80" s="1058"/>
      <c r="L80" s="1058"/>
      <c r="M80" s="1058"/>
      <c r="N80" s="622"/>
      <c r="O80" s="1650">
        <f>データ一覧!G217</f>
        <v>2333</v>
      </c>
      <c r="P80" s="712"/>
      <c r="Q80" s="624"/>
      <c r="R80" s="1518" t="s">
        <v>1080</v>
      </c>
      <c r="S80" s="1058"/>
      <c r="T80" s="1058"/>
      <c r="U80" s="1058"/>
      <c r="V80" s="622"/>
      <c r="W80" s="647">
        <f>データ一覧!G233</f>
        <v>6910</v>
      </c>
      <c r="X80" s="1734"/>
      <c r="Y80" s="1109"/>
      <c r="Z80" s="1749" t="s">
        <v>1230</v>
      </c>
      <c r="AA80" s="1749"/>
      <c r="AB80" s="1749"/>
      <c r="AC80" s="1749"/>
      <c r="AD80" s="1749"/>
      <c r="AE80" s="1749"/>
      <c r="AF80" s="1749"/>
      <c r="AG80" s="1749"/>
      <c r="AH80" s="1749"/>
      <c r="AI80" s="1749"/>
      <c r="AJ80" s="1749"/>
      <c r="AK80" s="1749"/>
      <c r="AL80" s="1749"/>
      <c r="AM80" s="114"/>
      <c r="AN80" s="1646" t="s">
        <v>1071</v>
      </c>
      <c r="AO80" s="1787"/>
      <c r="AP80" s="1787"/>
      <c r="AQ80" s="1648"/>
      <c r="AR80" s="718">
        <f>データ一覧!G435</f>
        <v>1291063</v>
      </c>
      <c r="AS80" s="1736"/>
      <c r="AT80" s="1736"/>
      <c r="AU80" s="1736"/>
      <c r="AV80" s="720"/>
      <c r="AW80" s="718">
        <f>データ一覧!G449</f>
        <v>1183204</v>
      </c>
      <c r="AX80" s="1736"/>
      <c r="AY80" s="1736"/>
      <c r="AZ80" s="1736"/>
      <c r="BA80" s="720"/>
      <c r="BB80" s="1534" t="s">
        <v>592</v>
      </c>
      <c r="BC80" s="1051"/>
      <c r="BD80" s="1051"/>
      <c r="BE80" s="920"/>
      <c r="BF80" s="718">
        <f>データ一覧!G463</f>
        <v>2437452</v>
      </c>
      <c r="BG80" s="1736"/>
      <c r="BH80" s="1736"/>
      <c r="BI80" s="1736"/>
      <c r="BJ80" s="720"/>
      <c r="BK80" s="718">
        <f>データ一覧!G477</f>
        <v>2528777</v>
      </c>
      <c r="BL80" s="712"/>
      <c r="BM80" s="712"/>
      <c r="BN80" s="712"/>
      <c r="BO80" s="910"/>
      <c r="BP80" s="773" t="str">
        <f>+データ一覧!$A$676</f>
        <v>6年中</v>
      </c>
      <c r="BQ80" s="1057"/>
      <c r="BR80" s="1057"/>
      <c r="BS80" s="1057"/>
      <c r="BT80" s="775"/>
      <c r="BU80" s="671" t="s">
        <v>1072</v>
      </c>
      <c r="BV80" s="645"/>
      <c r="BW80" s="645"/>
      <c r="BX80" s="645"/>
      <c r="BY80" s="672"/>
      <c r="BZ80" s="671" t="s">
        <v>1073</v>
      </c>
      <c r="CA80" s="645"/>
      <c r="CB80" s="645"/>
      <c r="CC80" s="645"/>
      <c r="CD80" s="672"/>
      <c r="CE80" s="671" t="s">
        <v>1074</v>
      </c>
      <c r="CF80" s="732"/>
      <c r="CG80" s="732"/>
      <c r="CH80" s="732"/>
      <c r="CI80" s="733"/>
      <c r="CJ80" s="671" t="s">
        <v>1075</v>
      </c>
      <c r="CK80" s="732"/>
      <c r="CL80" s="732"/>
      <c r="CM80" s="733"/>
      <c r="CN80" s="671" t="s">
        <v>1076</v>
      </c>
      <c r="CO80" s="732"/>
      <c r="CP80" s="732"/>
      <c r="CQ80" s="733"/>
      <c r="CR80" s="671" t="s">
        <v>1077</v>
      </c>
      <c r="CS80" s="645"/>
      <c r="CT80" s="645"/>
      <c r="CU80" s="672"/>
      <c r="CV80" s="671" t="s">
        <v>1078</v>
      </c>
      <c r="CW80" s="645"/>
      <c r="CX80" s="645"/>
      <c r="CY80" s="646"/>
    </row>
    <row r="81" spans="1:115" ht="15.75" customHeight="1" x14ac:dyDescent="0.15">
      <c r="A81" s="1645" t="s">
        <v>1084</v>
      </c>
      <c r="B81" s="1758" t="s">
        <v>892</v>
      </c>
      <c r="C81" s="214" t="s">
        <v>1085</v>
      </c>
      <c r="D81" s="601"/>
      <c r="E81" s="601"/>
      <c r="F81" s="596"/>
      <c r="G81" s="647">
        <f>データ一覧!G214</f>
        <v>2195</v>
      </c>
      <c r="H81" s="1734"/>
      <c r="I81" s="649"/>
      <c r="J81" s="1518" t="s">
        <v>1086</v>
      </c>
      <c r="K81" s="1058"/>
      <c r="L81" s="1058"/>
      <c r="M81" s="1058"/>
      <c r="N81" s="622"/>
      <c r="O81" s="1650">
        <f>データ一覧!G218</f>
        <v>129</v>
      </c>
      <c r="P81" s="712"/>
      <c r="Q81" s="624"/>
      <c r="R81" s="1651" t="s">
        <v>1087</v>
      </c>
      <c r="S81" s="1788"/>
      <c r="T81" s="1788"/>
      <c r="U81" s="1788"/>
      <c r="V81" s="1653"/>
      <c r="W81" s="647">
        <f>データ一覧!G234</f>
        <v>163</v>
      </c>
      <c r="X81" s="1734"/>
      <c r="Y81" s="1109"/>
      <c r="Z81" s="108"/>
      <c r="AA81" s="108"/>
      <c r="AB81" s="108"/>
      <c r="AC81" s="108"/>
      <c r="AD81" s="108"/>
      <c r="AE81" s="108"/>
      <c r="AF81" s="108"/>
      <c r="AG81" s="108"/>
      <c r="AH81" s="108"/>
      <c r="AI81" s="108"/>
      <c r="AJ81" s="108"/>
      <c r="AK81" s="108"/>
      <c r="AL81" s="108"/>
      <c r="AM81" s="115"/>
      <c r="AN81" s="1622" t="s">
        <v>577</v>
      </c>
      <c r="AO81" s="1063"/>
      <c r="AP81" s="1063"/>
      <c r="AQ81" s="965"/>
      <c r="AR81" s="718">
        <f>データ一覧!G436</f>
        <v>26704005</v>
      </c>
      <c r="AS81" s="1736"/>
      <c r="AT81" s="1736"/>
      <c r="AU81" s="1736"/>
      <c r="AV81" s="720"/>
      <c r="AW81" s="718">
        <f>データ一覧!G450</f>
        <v>25168384</v>
      </c>
      <c r="AX81" s="1736"/>
      <c r="AY81" s="1736"/>
      <c r="AZ81" s="1736"/>
      <c r="BA81" s="720"/>
      <c r="BB81" s="1534" t="s">
        <v>593</v>
      </c>
      <c r="BC81" s="1051"/>
      <c r="BD81" s="1051"/>
      <c r="BE81" s="920"/>
      <c r="BF81" s="718">
        <f>データ一覧!G464</f>
        <v>15493142</v>
      </c>
      <c r="BG81" s="1736"/>
      <c r="BH81" s="1736"/>
      <c r="BI81" s="1736"/>
      <c r="BJ81" s="720"/>
      <c r="BK81" s="718">
        <f>データ一覧!G478</f>
        <v>16928445</v>
      </c>
      <c r="BL81" s="712"/>
      <c r="BM81" s="712"/>
      <c r="BN81" s="712"/>
      <c r="BO81" s="910"/>
      <c r="BP81" s="490" t="s">
        <v>1231</v>
      </c>
      <c r="BQ81" s="490"/>
      <c r="BR81" s="490"/>
      <c r="BS81" s="490"/>
      <c r="BT81" s="162"/>
      <c r="BU81" s="150"/>
      <c r="BV81" s="490" t="s">
        <v>1232</v>
      </c>
      <c r="BW81" s="490"/>
      <c r="BX81" s="490"/>
      <c r="BY81" s="162"/>
      <c r="BZ81" s="150"/>
      <c r="CA81" s="490"/>
      <c r="CB81" s="490"/>
      <c r="CC81" s="490" t="s">
        <v>1081</v>
      </c>
      <c r="CD81" s="162"/>
      <c r="CE81" s="490"/>
      <c r="CF81" s="490"/>
      <c r="CG81" s="490" t="s">
        <v>1082</v>
      </c>
      <c r="CH81" s="490"/>
      <c r="CI81" s="490"/>
      <c r="CJ81" s="150" t="s">
        <v>1083</v>
      </c>
      <c r="CK81" s="490"/>
      <c r="CL81" s="490"/>
      <c r="CM81" s="162"/>
      <c r="CN81" s="490"/>
      <c r="CO81" s="490"/>
      <c r="CP81" s="490"/>
      <c r="CQ81" s="490"/>
      <c r="CR81" s="150"/>
      <c r="CS81" s="490"/>
      <c r="CT81" s="767" t="s">
        <v>976</v>
      </c>
      <c r="CU81" s="772"/>
      <c r="CV81" s="150"/>
      <c r="CW81" s="490"/>
      <c r="CX81" s="767" t="s">
        <v>976</v>
      </c>
      <c r="CY81" s="768"/>
    </row>
    <row r="82" spans="1:115" ht="15.75" customHeight="1" x14ac:dyDescent="0.15">
      <c r="A82" s="1645" t="s">
        <v>1089</v>
      </c>
      <c r="B82" s="1758" t="str">
        <f>+LEFT(データ一覧!$A$213,1)</f>
        <v>2</v>
      </c>
      <c r="C82" s="214" t="s">
        <v>384</v>
      </c>
      <c r="D82" s="601"/>
      <c r="E82" s="601"/>
      <c r="F82" s="596"/>
      <c r="G82" s="647">
        <f>データ一覧!G215</f>
        <v>138</v>
      </c>
      <c r="H82" s="1734"/>
      <c r="I82" s="649"/>
      <c r="J82" s="1518" t="s">
        <v>388</v>
      </c>
      <c r="K82" s="1058"/>
      <c r="L82" s="1058"/>
      <c r="M82" s="1058"/>
      <c r="N82" s="622"/>
      <c r="O82" s="1650">
        <f>データ一覧!G219</f>
        <v>816</v>
      </c>
      <c r="P82" s="712"/>
      <c r="Q82" s="624"/>
      <c r="R82" s="150" t="s">
        <v>1090</v>
      </c>
      <c r="S82" s="1789"/>
      <c r="T82" s="1789"/>
      <c r="U82" s="1789"/>
      <c r="V82" s="1662"/>
      <c r="W82" s="647">
        <f>データ一覧!G235</f>
        <v>549</v>
      </c>
      <c r="X82" s="1734"/>
      <c r="Y82" s="1109"/>
      <c r="Z82" s="1654" t="str">
        <f>+データ一覧!$A$316</f>
        <v>5年</v>
      </c>
      <c r="AA82" s="1655"/>
      <c r="AB82" s="1655"/>
      <c r="AC82" s="1656"/>
      <c r="AD82" s="490"/>
      <c r="AE82" s="1657" t="str">
        <f>データ一覧!$A$319</f>
        <v>6年</v>
      </c>
      <c r="AF82" s="177" t="s">
        <v>1088</v>
      </c>
      <c r="AG82" s="490"/>
      <c r="AH82" s="177"/>
      <c r="AI82" s="177"/>
      <c r="AJ82" s="1658" t="str">
        <f>+データ一覧!$A$319</f>
        <v>6年</v>
      </c>
      <c r="AK82" s="1790"/>
      <c r="AL82" s="1790"/>
      <c r="AM82" s="1791"/>
      <c r="AN82" s="1622" t="s">
        <v>578</v>
      </c>
      <c r="AO82" s="1063"/>
      <c r="AP82" s="1063"/>
      <c r="AQ82" s="965"/>
      <c r="AR82" s="718">
        <f>データ一覧!G437</f>
        <v>11749634</v>
      </c>
      <c r="AS82" s="1736"/>
      <c r="AT82" s="1736"/>
      <c r="AU82" s="1736"/>
      <c r="AV82" s="720"/>
      <c r="AW82" s="718">
        <f>データ一覧!G451</f>
        <v>10746332</v>
      </c>
      <c r="AX82" s="1736"/>
      <c r="AY82" s="1736"/>
      <c r="AZ82" s="1736"/>
      <c r="BA82" s="720"/>
      <c r="BB82" s="1534" t="s">
        <v>594</v>
      </c>
      <c r="BC82" s="1051"/>
      <c r="BD82" s="1051"/>
      <c r="BE82" s="920"/>
      <c r="BF82" s="718">
        <f>データ一覧!G465</f>
        <v>5021676</v>
      </c>
      <c r="BG82" s="1736"/>
      <c r="BH82" s="1736"/>
      <c r="BI82" s="1736"/>
      <c r="BJ82" s="720"/>
      <c r="BK82" s="718">
        <f>データ一覧!G479</f>
        <v>3637722</v>
      </c>
      <c r="BL82" s="712"/>
      <c r="BM82" s="712"/>
      <c r="BN82" s="712"/>
      <c r="BO82" s="910"/>
      <c r="BP82" s="490"/>
      <c r="BQ82" s="1792">
        <f>データ一覧!G676</f>
        <v>35</v>
      </c>
      <c r="BR82" s="1792"/>
      <c r="BS82" s="1792"/>
      <c r="BT82" s="162"/>
      <c r="BU82" s="150"/>
      <c r="BV82" s="1792">
        <f>データ一覧!G677</f>
        <v>46</v>
      </c>
      <c r="BW82" s="1792"/>
      <c r="BX82" s="1792"/>
      <c r="BY82" s="162"/>
      <c r="BZ82" s="150"/>
      <c r="CA82" s="1734">
        <f>データ一覧!G678</f>
        <v>0</v>
      </c>
      <c r="CB82" s="1734"/>
      <c r="CC82" s="1734"/>
      <c r="CD82" s="162"/>
      <c r="CE82" s="769">
        <f>データ一覧!G679</f>
        <v>96205</v>
      </c>
      <c r="CF82" s="1792"/>
      <c r="CG82" s="1792"/>
      <c r="CH82" s="1792"/>
      <c r="CI82" s="771"/>
      <c r="CJ82" s="287"/>
      <c r="CK82" s="1736">
        <f>データ一覧!G680</f>
        <v>35</v>
      </c>
      <c r="CL82" s="1736"/>
      <c r="CM82" s="720"/>
      <c r="CN82" s="490"/>
      <c r="CO82" s="1792">
        <f>データ一覧!G681</f>
        <v>116</v>
      </c>
      <c r="CP82" s="1792"/>
      <c r="CQ82" s="771"/>
      <c r="CR82" s="150"/>
      <c r="CS82" s="1792">
        <f>データ一覧!G682</f>
        <v>347</v>
      </c>
      <c r="CT82" s="1792"/>
      <c r="CU82" s="771"/>
      <c r="CV82" s="150"/>
      <c r="CW82" s="1792">
        <f>データ一覧!G683</f>
        <v>971</v>
      </c>
      <c r="CX82" s="1792"/>
      <c r="CY82" s="785"/>
    </row>
    <row r="83" spans="1:115" ht="15.75" customHeight="1" x14ac:dyDescent="0.15">
      <c r="A83" s="1645" t="s">
        <v>1093</v>
      </c>
      <c r="B83" s="1758" t="s">
        <v>892</v>
      </c>
      <c r="C83" s="150"/>
      <c r="D83" s="490" t="s">
        <v>1094</v>
      </c>
      <c r="E83" s="490"/>
      <c r="F83" s="162"/>
      <c r="G83" s="647">
        <f>データ一覧!G216</f>
        <v>73</v>
      </c>
      <c r="H83" s="1734"/>
      <c r="I83" s="649"/>
      <c r="J83" s="1668" t="s">
        <v>1095</v>
      </c>
      <c r="K83" s="1793"/>
      <c r="L83" s="1793"/>
      <c r="M83" s="1793"/>
      <c r="N83" s="1670"/>
      <c r="O83" s="1650">
        <f>データ一覧!G220</f>
        <v>1075</v>
      </c>
      <c r="P83" s="712"/>
      <c r="Q83" s="624"/>
      <c r="R83" s="150" t="s">
        <v>1096</v>
      </c>
      <c r="S83" s="490"/>
      <c r="T83" s="490"/>
      <c r="U83" s="490"/>
      <c r="V83" s="162"/>
      <c r="W83" s="647">
        <f>データ一覧!G236</f>
        <v>908</v>
      </c>
      <c r="X83" s="1734"/>
      <c r="Y83" s="1109"/>
      <c r="Z83" s="1663"/>
      <c r="AA83" s="1663"/>
      <c r="AB83" s="1663"/>
      <c r="AC83" s="1664"/>
      <c r="AD83" s="684" t="s">
        <v>1091</v>
      </c>
      <c r="AE83" s="669"/>
      <c r="AF83" s="886"/>
      <c r="AG83" s="684" t="s">
        <v>1092</v>
      </c>
      <c r="AH83" s="669"/>
      <c r="AI83" s="886"/>
      <c r="AJ83" s="1794"/>
      <c r="AK83" s="1795"/>
      <c r="AL83" s="1795"/>
      <c r="AM83" s="1796"/>
      <c r="AN83" s="1622" t="s">
        <v>579</v>
      </c>
      <c r="AO83" s="1063"/>
      <c r="AP83" s="1063"/>
      <c r="AQ83" s="965"/>
      <c r="AR83" s="718">
        <f>データ一覧!G438</f>
        <v>130647</v>
      </c>
      <c r="AS83" s="1736"/>
      <c r="AT83" s="1736"/>
      <c r="AU83" s="1736"/>
      <c r="AV83" s="720"/>
      <c r="AW83" s="718">
        <f>データ一覧!G452</f>
        <v>121897</v>
      </c>
      <c r="AX83" s="1736"/>
      <c r="AY83" s="1736"/>
      <c r="AZ83" s="1736"/>
      <c r="BA83" s="720"/>
      <c r="BB83" s="1534" t="s">
        <v>595</v>
      </c>
      <c r="BC83" s="1051"/>
      <c r="BD83" s="1051"/>
      <c r="BE83" s="920"/>
      <c r="BF83" s="718">
        <f>データ一覧!G466</f>
        <v>14969721</v>
      </c>
      <c r="BG83" s="1736"/>
      <c r="BH83" s="1736"/>
      <c r="BI83" s="1736"/>
      <c r="BJ83" s="720"/>
      <c r="BK83" s="718">
        <f>データ一覧!G480</f>
        <v>12587519</v>
      </c>
      <c r="BL83" s="712"/>
      <c r="BM83" s="712"/>
      <c r="BN83" s="712"/>
      <c r="BO83" s="910"/>
      <c r="BP83" s="777" t="s">
        <v>1233</v>
      </c>
      <c r="BQ83" s="778"/>
      <c r="BR83" s="778"/>
      <c r="BS83" s="778"/>
      <c r="BT83" s="778"/>
      <c r="BU83" s="778"/>
      <c r="BV83" s="778"/>
      <c r="BW83" s="778"/>
      <c r="BX83" s="778"/>
      <c r="BY83" s="778"/>
      <c r="BZ83" s="778"/>
      <c r="CA83" s="778"/>
      <c r="CB83" s="778"/>
      <c r="CC83" s="778"/>
      <c r="CD83" s="778"/>
      <c r="CE83" s="778"/>
      <c r="CF83" s="778"/>
      <c r="CG83" s="778"/>
      <c r="CH83" s="778"/>
      <c r="CI83" s="778"/>
      <c r="CJ83" s="778"/>
      <c r="CK83" s="778"/>
      <c r="CL83" s="778"/>
      <c r="CM83" s="778"/>
      <c r="CN83" s="778"/>
      <c r="CO83" s="778"/>
      <c r="CP83" s="778"/>
      <c r="CQ83" s="778"/>
      <c r="CR83" s="778"/>
      <c r="CS83" s="778"/>
      <c r="CT83" s="778"/>
      <c r="CU83" s="778"/>
      <c r="CV83" s="778"/>
      <c r="CW83" s="778"/>
      <c r="CX83" s="778"/>
      <c r="CY83" s="783"/>
    </row>
    <row r="84" spans="1:115" ht="15.75" customHeight="1" x14ac:dyDescent="0.15">
      <c r="A84" s="1671" t="s">
        <v>1097</v>
      </c>
      <c r="B84" s="1758" t="str">
        <f>+RIGHT(データ一覧!$A$213)</f>
        <v>1</v>
      </c>
      <c r="C84" s="150"/>
      <c r="D84" s="490"/>
      <c r="E84" s="490"/>
      <c r="F84" s="162"/>
      <c r="G84" s="1734"/>
      <c r="H84" s="1734"/>
      <c r="I84" s="649"/>
      <c r="J84" s="1668" t="s">
        <v>1098</v>
      </c>
      <c r="K84" s="1793"/>
      <c r="L84" s="1793"/>
      <c r="M84" s="1793"/>
      <c r="N84" s="1670"/>
      <c r="O84" s="1650">
        <f>データ一覧!G221</f>
        <v>92</v>
      </c>
      <c r="P84" s="712"/>
      <c r="Q84" s="624"/>
      <c r="R84" s="150" t="s">
        <v>1099</v>
      </c>
      <c r="S84" s="490"/>
      <c r="T84" s="490"/>
      <c r="U84" s="490"/>
      <c r="V84" s="162"/>
      <c r="W84" s="647">
        <f>データ一覧!G237</f>
        <v>398</v>
      </c>
      <c r="X84" s="1734"/>
      <c r="Y84" s="1109"/>
      <c r="Z84" s="166"/>
      <c r="AA84" s="166"/>
      <c r="AB84" s="166"/>
      <c r="AC84" s="165"/>
      <c r="AD84" s="490"/>
      <c r="AE84" s="490"/>
      <c r="AF84" s="165"/>
      <c r="AG84" s="150"/>
      <c r="AH84" s="490"/>
      <c r="AI84" s="490"/>
      <c r="AJ84" s="150"/>
      <c r="AK84" s="490"/>
      <c r="AL84" s="490"/>
      <c r="AM84" s="151"/>
      <c r="AN84" s="1622" t="s">
        <v>580</v>
      </c>
      <c r="AO84" s="1063"/>
      <c r="AP84" s="1063"/>
      <c r="AQ84" s="965"/>
      <c r="AR84" s="718">
        <f>データ一覧!G439</f>
        <v>2250779</v>
      </c>
      <c r="AS84" s="1736"/>
      <c r="AT84" s="1736"/>
      <c r="AU84" s="1736"/>
      <c r="AV84" s="720"/>
      <c r="AW84" s="718">
        <f>データ一覧!G453</f>
        <v>1247644</v>
      </c>
      <c r="AX84" s="1736"/>
      <c r="AY84" s="1736"/>
      <c r="AZ84" s="1736"/>
      <c r="BA84" s="720"/>
      <c r="BB84" s="1534" t="s">
        <v>596</v>
      </c>
      <c r="BC84" s="1051"/>
      <c r="BD84" s="1051"/>
      <c r="BE84" s="920"/>
      <c r="BF84" s="718">
        <f>データ一覧!G467</f>
        <v>134400</v>
      </c>
      <c r="BG84" s="1736"/>
      <c r="BH84" s="1736"/>
      <c r="BI84" s="1736"/>
      <c r="BJ84" s="720"/>
      <c r="BK84" s="718">
        <f>データ一覧!G481</f>
        <v>402116</v>
      </c>
      <c r="BL84" s="712"/>
      <c r="BM84" s="712"/>
      <c r="BN84" s="712"/>
      <c r="BO84" s="910"/>
      <c r="BP84" s="876"/>
      <c r="BQ84" s="1797"/>
      <c r="BR84" s="1797"/>
      <c r="BS84" s="1797"/>
      <c r="BT84" s="1797"/>
      <c r="BU84" s="1797"/>
      <c r="BV84" s="1797"/>
      <c r="BW84" s="1797"/>
      <c r="BX84" s="1797"/>
      <c r="BY84" s="1797"/>
      <c r="BZ84" s="1797"/>
      <c r="CA84" s="1797"/>
      <c r="CB84" s="1797"/>
      <c r="CC84" s="1797"/>
      <c r="CD84" s="1797"/>
      <c r="CE84" s="1797"/>
      <c r="CF84" s="1797"/>
      <c r="CG84" s="1797"/>
      <c r="CH84" s="1797"/>
      <c r="CI84" s="1797"/>
      <c r="CJ84" s="1797"/>
      <c r="CK84" s="1797"/>
      <c r="CL84" s="1797"/>
      <c r="CM84" s="1797"/>
      <c r="CN84" s="1797"/>
      <c r="CO84" s="1797"/>
      <c r="CP84" s="1797"/>
      <c r="CQ84" s="1797"/>
      <c r="CR84" s="1797"/>
      <c r="CS84" s="1797"/>
      <c r="CT84" s="1797"/>
      <c r="CU84" s="1797"/>
      <c r="CV84" s="1797"/>
      <c r="CW84" s="1797"/>
      <c r="CX84" s="1797"/>
      <c r="CY84" s="878"/>
    </row>
    <row r="85" spans="1:115" ht="15.75" customHeight="1" x14ac:dyDescent="0.15">
      <c r="A85" s="1645" t="s">
        <v>1101</v>
      </c>
      <c r="B85" s="1758"/>
      <c r="C85" s="150"/>
      <c r="D85" s="490"/>
      <c r="E85" s="590"/>
      <c r="F85" s="314"/>
      <c r="G85" s="1734"/>
      <c r="H85" s="1734"/>
      <c r="I85" s="649"/>
      <c r="J85" s="1668" t="s">
        <v>1102</v>
      </c>
      <c r="K85" s="1793"/>
      <c r="L85" s="1793"/>
      <c r="M85" s="1793"/>
      <c r="N85" s="1670"/>
      <c r="O85" s="1650">
        <f>データ一覧!G222</f>
        <v>81</v>
      </c>
      <c r="P85" s="712"/>
      <c r="Q85" s="624"/>
      <c r="R85" s="150" t="s">
        <v>1103</v>
      </c>
      <c r="S85" s="490"/>
      <c r="T85" s="490"/>
      <c r="U85" s="490"/>
      <c r="V85" s="162"/>
      <c r="W85" s="647">
        <f>データ一覧!G238</f>
        <v>287</v>
      </c>
      <c r="X85" s="1734"/>
      <c r="Y85" s="1109"/>
      <c r="Z85" s="490"/>
      <c r="AA85" s="1672">
        <f>データ一覧!G316</f>
        <v>111289</v>
      </c>
      <c r="AB85" s="1672"/>
      <c r="AC85" s="259" t="s">
        <v>1100</v>
      </c>
      <c r="AD85" s="1673">
        <f>データ一覧!G317</f>
        <v>1694</v>
      </c>
      <c r="AE85" s="945"/>
      <c r="AF85" s="259" t="s">
        <v>1100</v>
      </c>
      <c r="AG85" s="1673">
        <f>データ一覧!G318</f>
        <v>763</v>
      </c>
      <c r="AH85" s="945"/>
      <c r="AI85" s="259" t="s">
        <v>1100</v>
      </c>
      <c r="AJ85" s="150"/>
      <c r="AK85" s="742">
        <f>データ一覧!G319</f>
        <v>112220</v>
      </c>
      <c r="AL85" s="742"/>
      <c r="AM85" s="1675" t="s">
        <v>1100</v>
      </c>
      <c r="AN85" s="1622" t="s">
        <v>581</v>
      </c>
      <c r="AO85" s="1063"/>
      <c r="AP85" s="1063"/>
      <c r="AQ85" s="965"/>
      <c r="AR85" s="718">
        <f>データ一覧!G440</f>
        <v>16671800</v>
      </c>
      <c r="AS85" s="1736"/>
      <c r="AT85" s="1736"/>
      <c r="AU85" s="1736"/>
      <c r="AV85" s="720"/>
      <c r="AW85" s="718">
        <f>データ一覧!G454</f>
        <v>11305157</v>
      </c>
      <c r="AX85" s="1736"/>
      <c r="AY85" s="1736"/>
      <c r="AZ85" s="1736"/>
      <c r="BA85" s="720"/>
      <c r="BB85" s="1534" t="s">
        <v>597</v>
      </c>
      <c r="BC85" s="1051"/>
      <c r="BD85" s="1051"/>
      <c r="BE85" s="920"/>
      <c r="BF85" s="718">
        <f>データ一覧!G468</f>
        <v>12872413</v>
      </c>
      <c r="BG85" s="1736"/>
      <c r="BH85" s="1736"/>
      <c r="BI85" s="1736"/>
      <c r="BJ85" s="720"/>
      <c r="BK85" s="718">
        <f>データ一覧!G482</f>
        <v>12780634</v>
      </c>
      <c r="BL85" s="712"/>
      <c r="BM85" s="712"/>
      <c r="BN85" s="712"/>
      <c r="BO85" s="910"/>
      <c r="BP85" s="317"/>
      <c r="BQ85" s="318"/>
      <c r="BR85" s="318"/>
      <c r="BS85" s="318"/>
      <c r="BT85" s="176"/>
      <c r="BU85" s="1798" t="s">
        <v>1677</v>
      </c>
      <c r="BV85" s="1799"/>
      <c r="BW85" s="1799"/>
      <c r="BX85" s="1799"/>
      <c r="BY85" s="1799"/>
      <c r="BZ85" s="1799"/>
      <c r="CA85" s="1799"/>
      <c r="CB85" s="1799"/>
      <c r="CC85" s="1799"/>
      <c r="CD85" s="1799"/>
      <c r="CE85" s="1799"/>
      <c r="CF85" s="1799"/>
      <c r="CG85" s="1799"/>
      <c r="CH85" s="1799"/>
      <c r="CI85" s="1799"/>
      <c r="CJ85" s="1799"/>
      <c r="CK85" s="1799"/>
      <c r="CL85" s="1799"/>
      <c r="CM85" s="1799"/>
      <c r="CN85" s="1799"/>
      <c r="CO85" s="1799"/>
      <c r="CP85" s="1799"/>
      <c r="CQ85" s="1799"/>
      <c r="CR85" s="1799"/>
      <c r="CS85" s="1799"/>
      <c r="CT85" s="1799"/>
      <c r="CU85" s="1799"/>
      <c r="CV85" s="1799"/>
      <c r="CW85" s="1799"/>
      <c r="CX85" s="1799"/>
      <c r="CY85" s="1800"/>
    </row>
    <row r="86" spans="1:115" ht="15.75" customHeight="1" x14ac:dyDescent="0.15">
      <c r="A86" s="1645" t="s">
        <v>1093</v>
      </c>
      <c r="B86" s="1801"/>
      <c r="C86" s="171"/>
      <c r="D86" s="172"/>
      <c r="E86" s="172"/>
      <c r="F86" s="173"/>
      <c r="G86" s="1734"/>
      <c r="H86" s="1734"/>
      <c r="I86" s="649"/>
      <c r="J86" s="1668" t="s">
        <v>1110</v>
      </c>
      <c r="K86" s="1793"/>
      <c r="L86" s="1793"/>
      <c r="M86" s="1793"/>
      <c r="N86" s="1670"/>
      <c r="O86" s="1650">
        <f>データ一覧!G223</f>
        <v>140</v>
      </c>
      <c r="P86" s="712"/>
      <c r="Q86" s="624"/>
      <c r="R86" s="1683" t="s">
        <v>1111</v>
      </c>
      <c r="S86" s="1684"/>
      <c r="T86" s="1684"/>
      <c r="U86" s="1684"/>
      <c r="V86" s="1685"/>
      <c r="W86" s="647">
        <f>データ一覧!G239</f>
        <v>4608</v>
      </c>
      <c r="X86" s="1734"/>
      <c r="Y86" s="1109"/>
      <c r="Z86" s="209"/>
      <c r="AA86" s="209"/>
      <c r="AB86" s="209"/>
      <c r="AC86" s="210"/>
      <c r="AD86" s="209"/>
      <c r="AE86" s="209"/>
      <c r="AF86" s="210"/>
      <c r="AG86" s="284"/>
      <c r="AH86" s="209"/>
      <c r="AI86" s="209"/>
      <c r="AJ86" s="284"/>
      <c r="AK86" s="209"/>
      <c r="AL86" s="209"/>
      <c r="AM86" s="254"/>
      <c r="AN86" s="1678" t="s">
        <v>1104</v>
      </c>
      <c r="AO86" s="1679"/>
      <c r="AP86" s="1679"/>
      <c r="AQ86" s="1680"/>
      <c r="AR86" s="718">
        <f>データ一覧!G441</f>
        <v>4838257</v>
      </c>
      <c r="AS86" s="1736"/>
      <c r="AT86" s="1736"/>
      <c r="AU86" s="1736"/>
      <c r="AV86" s="720"/>
      <c r="AW86" s="718">
        <f>データ一覧!G455</f>
        <v>7006584</v>
      </c>
      <c r="AX86" s="1736"/>
      <c r="AY86" s="1736"/>
      <c r="AZ86" s="1736"/>
      <c r="BA86" s="720"/>
      <c r="BB86" s="1534" t="s">
        <v>1104</v>
      </c>
      <c r="BC86" s="1051"/>
      <c r="BD86" s="1051"/>
      <c r="BE86" s="920"/>
      <c r="BF86" s="718">
        <f>データ一覧!G469</f>
        <v>200000</v>
      </c>
      <c r="BG86" s="1736"/>
      <c r="BH86" s="1736"/>
      <c r="BI86" s="1736"/>
      <c r="BJ86" s="720"/>
      <c r="BK86" s="647">
        <f>データ一覧!G483</f>
        <v>0</v>
      </c>
      <c r="BL86" s="1802"/>
      <c r="BM86" s="1802"/>
      <c r="BN86" s="1802"/>
      <c r="BO86" s="1803"/>
      <c r="BP86" s="319" t="s">
        <v>1234</v>
      </c>
      <c r="BQ86" s="490"/>
      <c r="BR86" s="490"/>
      <c r="BS86" s="1753"/>
      <c r="BT86" s="162"/>
      <c r="BU86" s="1804"/>
      <c r="BV86" s="1805"/>
      <c r="BW86" s="1805"/>
      <c r="BX86" s="1805"/>
      <c r="BY86" s="1805"/>
      <c r="BZ86" s="1805"/>
      <c r="CA86" s="1805"/>
      <c r="CB86" s="1805"/>
      <c r="CC86" s="1805"/>
      <c r="CD86" s="1805"/>
      <c r="CE86" s="1805"/>
      <c r="CF86" s="1805"/>
      <c r="CG86" s="1805"/>
      <c r="CH86" s="1805"/>
      <c r="CI86" s="1805"/>
      <c r="CJ86" s="1805"/>
      <c r="CK86" s="1805"/>
      <c r="CL86" s="1805"/>
      <c r="CM86" s="1805"/>
      <c r="CN86" s="1805"/>
      <c r="CO86" s="1805"/>
      <c r="CP86" s="1805"/>
      <c r="CQ86" s="1805"/>
      <c r="CR86" s="1805"/>
      <c r="CS86" s="1805"/>
      <c r="CT86" s="1805"/>
      <c r="CU86" s="1805"/>
      <c r="CV86" s="1805"/>
      <c r="CW86" s="1805"/>
      <c r="CX86" s="1805"/>
      <c r="CY86" s="1806"/>
    </row>
    <row r="87" spans="1:115" ht="15.75" customHeight="1" x14ac:dyDescent="0.15">
      <c r="A87" s="1690" t="s">
        <v>1113</v>
      </c>
      <c r="B87" s="1758"/>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38"/>
      <c r="AA87" s="110"/>
      <c r="AB87" s="110"/>
      <c r="AC87" s="110"/>
      <c r="AD87" s="110"/>
      <c r="AE87" s="110"/>
      <c r="AF87" s="110"/>
      <c r="AG87" s="110"/>
      <c r="AH87" s="110"/>
      <c r="AI87" s="110"/>
      <c r="AJ87" s="110"/>
      <c r="AK87" s="110"/>
      <c r="AL87" s="110"/>
      <c r="AM87" s="111"/>
      <c r="AN87" s="109"/>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9"/>
      <c r="BP87" s="319" t="s">
        <v>1235</v>
      </c>
      <c r="BQ87" s="1753"/>
      <c r="BR87" s="1753"/>
      <c r="BS87" s="1753"/>
      <c r="BT87" s="162"/>
      <c r="BU87" s="1804"/>
      <c r="BV87" s="1805"/>
      <c r="BW87" s="1805"/>
      <c r="BX87" s="1805"/>
      <c r="BY87" s="1805"/>
      <c r="BZ87" s="1805"/>
      <c r="CA87" s="1805"/>
      <c r="CB87" s="1805"/>
      <c r="CC87" s="1805"/>
      <c r="CD87" s="1805"/>
      <c r="CE87" s="1805"/>
      <c r="CF87" s="1805"/>
      <c r="CG87" s="1805"/>
      <c r="CH87" s="1805"/>
      <c r="CI87" s="1805"/>
      <c r="CJ87" s="1805"/>
      <c r="CK87" s="1805"/>
      <c r="CL87" s="1805"/>
      <c r="CM87" s="1805"/>
      <c r="CN87" s="1805"/>
      <c r="CO87" s="1805"/>
      <c r="CP87" s="1805"/>
      <c r="CQ87" s="1805"/>
      <c r="CR87" s="1805"/>
      <c r="CS87" s="1805"/>
      <c r="CT87" s="1805"/>
      <c r="CU87" s="1805"/>
      <c r="CV87" s="1805"/>
      <c r="CW87" s="1805"/>
      <c r="CX87" s="1805"/>
      <c r="CY87" s="1806"/>
    </row>
    <row r="88" spans="1:115" ht="15.75" customHeight="1" x14ac:dyDescent="0.15">
      <c r="A88" s="1645" t="s">
        <v>1119</v>
      </c>
      <c r="B88" s="1801"/>
      <c r="C88" s="1023"/>
      <c r="D88" s="1046"/>
      <c r="E88" s="1046"/>
      <c r="F88" s="1046"/>
      <c r="G88" s="1046"/>
      <c r="H88" s="1046"/>
      <c r="I88" s="1025"/>
      <c r="J88" s="1699"/>
      <c r="K88" s="1700"/>
      <c r="L88" s="1700"/>
      <c r="M88" s="1700"/>
      <c r="N88" s="1700"/>
      <c r="O88" s="1700"/>
      <c r="P88" s="1700"/>
      <c r="Q88" s="1700"/>
      <c r="R88" s="1700"/>
      <c r="S88" s="1700"/>
      <c r="T88" s="1700"/>
      <c r="U88" s="1700"/>
      <c r="V88" s="1700"/>
      <c r="W88" s="1700"/>
      <c r="X88" s="1700"/>
      <c r="Y88" s="1701"/>
      <c r="Z88" s="1749" t="s">
        <v>1236</v>
      </c>
      <c r="AA88" s="1749"/>
      <c r="AB88" s="1749"/>
      <c r="AC88" s="1749"/>
      <c r="AD88" s="1749"/>
      <c r="AE88" s="1749"/>
      <c r="AF88" s="1749"/>
      <c r="AG88" s="1749"/>
      <c r="AH88" s="1749"/>
      <c r="AI88" s="1749"/>
      <c r="AJ88" s="1749"/>
      <c r="AK88" s="1749"/>
      <c r="AL88" s="1749"/>
      <c r="AM88" s="114"/>
      <c r="AN88" s="112" t="s">
        <v>1761</v>
      </c>
      <c r="AO88" s="493"/>
      <c r="AP88" s="493"/>
      <c r="AQ88" s="493"/>
      <c r="AR88" s="493"/>
      <c r="AS88" s="493"/>
      <c r="AT88" s="493"/>
      <c r="AU88" s="493"/>
      <c r="AV88" s="500" t="s">
        <v>1116</v>
      </c>
      <c r="AW88" s="1807" t="str">
        <f>"令"&amp;データ一覧!$A$488</f>
        <v>令7.3.31</v>
      </c>
      <c r="AX88" s="1808"/>
      <c r="AY88" s="1809"/>
      <c r="AZ88" s="501" t="s">
        <v>1117</v>
      </c>
      <c r="BA88" s="501"/>
      <c r="BB88" s="493"/>
      <c r="BC88" s="502"/>
      <c r="BD88" s="493"/>
      <c r="BE88" s="493"/>
      <c r="BF88" s="493"/>
      <c r="BG88" s="493"/>
      <c r="BH88" s="493"/>
      <c r="BI88" s="493"/>
      <c r="BJ88" s="493"/>
      <c r="BK88" s="1809"/>
      <c r="BL88" s="1810" t="str">
        <f>データ一覧!$A$484</f>
        <v>7.4.1</v>
      </c>
      <c r="BM88" s="493"/>
      <c r="BN88" s="493"/>
      <c r="BO88" s="135"/>
      <c r="BP88" s="319"/>
      <c r="BQ88" s="1753"/>
      <c r="BR88" s="1753"/>
      <c r="BS88" s="1753"/>
      <c r="BT88" s="162"/>
      <c r="BU88" s="1804"/>
      <c r="BV88" s="1805"/>
      <c r="BW88" s="1805"/>
      <c r="BX88" s="1805"/>
      <c r="BY88" s="1805"/>
      <c r="BZ88" s="1805"/>
      <c r="CA88" s="1805"/>
      <c r="CB88" s="1805"/>
      <c r="CC88" s="1805"/>
      <c r="CD88" s="1805"/>
      <c r="CE88" s="1805"/>
      <c r="CF88" s="1805"/>
      <c r="CG88" s="1805"/>
      <c r="CH88" s="1805"/>
      <c r="CI88" s="1805"/>
      <c r="CJ88" s="1805"/>
      <c r="CK88" s="1805"/>
      <c r="CL88" s="1805"/>
      <c r="CM88" s="1805"/>
      <c r="CN88" s="1805"/>
      <c r="CO88" s="1805"/>
      <c r="CP88" s="1805"/>
      <c r="CQ88" s="1805"/>
      <c r="CR88" s="1805"/>
      <c r="CS88" s="1805"/>
      <c r="CT88" s="1805"/>
      <c r="CU88" s="1805"/>
      <c r="CV88" s="1805"/>
      <c r="CW88" s="1805"/>
      <c r="CX88" s="1805"/>
      <c r="CY88" s="1806"/>
    </row>
    <row r="89" spans="1:115" ht="15.75" customHeight="1" x14ac:dyDescent="0.15">
      <c r="A89" s="1645" t="s">
        <v>1122</v>
      </c>
      <c r="B89" s="1801"/>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08"/>
      <c r="AA89" s="108"/>
      <c r="AB89" s="108"/>
      <c r="AC89" s="108"/>
      <c r="AD89" s="108"/>
      <c r="AE89" s="108"/>
      <c r="AF89" s="108"/>
      <c r="AG89" s="108"/>
      <c r="AH89" s="108"/>
      <c r="AI89" s="108"/>
      <c r="AJ89" s="108"/>
      <c r="AK89" s="108"/>
      <c r="AL89" s="108"/>
      <c r="AM89" s="115"/>
      <c r="AN89" s="136"/>
      <c r="AO89" s="131"/>
      <c r="AP89" s="131"/>
      <c r="AQ89" s="131"/>
      <c r="AR89" s="131"/>
      <c r="AS89" s="131"/>
      <c r="AT89" s="131"/>
      <c r="AU89" s="131"/>
      <c r="AV89" s="131"/>
      <c r="AW89" s="131"/>
      <c r="AX89" s="131"/>
      <c r="AY89" s="131"/>
      <c r="AZ89" s="131"/>
      <c r="BA89" s="144" t="s">
        <v>1120</v>
      </c>
      <c r="BB89" s="144"/>
      <c r="BC89" s="131"/>
      <c r="BD89" s="145"/>
      <c r="BE89" s="131"/>
      <c r="BF89" s="493"/>
      <c r="BG89" s="131"/>
      <c r="BH89" s="131"/>
      <c r="BI89" s="131"/>
      <c r="BJ89" s="131"/>
      <c r="BK89" s="1809"/>
      <c r="BL89" s="1812" t="str">
        <f>データ一覧!$A$492</f>
        <v>6.12.31</v>
      </c>
      <c r="BM89" s="131"/>
      <c r="BN89" s="131"/>
      <c r="BO89" s="131"/>
      <c r="BP89" s="319"/>
      <c r="BQ89" s="1753"/>
      <c r="BR89" s="490"/>
      <c r="BS89" s="1753"/>
      <c r="BT89" s="162"/>
      <c r="BU89" s="1813"/>
      <c r="BV89" s="1814"/>
      <c r="BW89" s="1814"/>
      <c r="BX89" s="1814"/>
      <c r="BY89" s="1814"/>
      <c r="BZ89" s="1814"/>
      <c r="CA89" s="1814"/>
      <c r="CB89" s="1814"/>
      <c r="CC89" s="1814"/>
      <c r="CD89" s="1814"/>
      <c r="CE89" s="1814"/>
      <c r="CF89" s="1814"/>
      <c r="CG89" s="1814"/>
      <c r="CH89" s="1814"/>
      <c r="CI89" s="1814"/>
      <c r="CJ89" s="1814"/>
      <c r="CK89" s="1814"/>
      <c r="CL89" s="1814"/>
      <c r="CM89" s="1814"/>
      <c r="CN89" s="1814"/>
      <c r="CO89" s="1814"/>
      <c r="CP89" s="1814"/>
      <c r="CQ89" s="1814"/>
      <c r="CR89" s="1814"/>
      <c r="CS89" s="1814"/>
      <c r="CT89" s="1814"/>
      <c r="CU89" s="1814"/>
      <c r="CV89" s="1814"/>
      <c r="CW89" s="1814"/>
      <c r="CX89" s="1814"/>
      <c r="CY89" s="1815"/>
    </row>
    <row r="90" spans="1:115" ht="15.75" customHeight="1" x14ac:dyDescent="0.15">
      <c r="A90" s="1690" t="s">
        <v>1070</v>
      </c>
      <c r="B90" s="1758"/>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75" t="s">
        <v>1124</v>
      </c>
      <c r="AA90" s="175"/>
      <c r="AB90" s="175"/>
      <c r="AC90" s="699" t="s">
        <v>1125</v>
      </c>
      <c r="AD90" s="700"/>
      <c r="AE90" s="1705" t="str">
        <f>データ一覧!$A$323</f>
        <v>7.9.1</v>
      </c>
      <c r="AF90" s="1706"/>
      <c r="AG90" s="793" t="s">
        <v>1126</v>
      </c>
      <c r="AH90" s="697"/>
      <c r="AI90" s="794"/>
      <c r="AJ90" s="177" t="s">
        <v>1237</v>
      </c>
      <c r="AK90" s="177"/>
      <c r="AL90" s="177"/>
      <c r="AM90" s="213"/>
      <c r="AN90" s="174"/>
      <c r="AO90" s="175"/>
      <c r="AP90" s="175"/>
      <c r="AQ90" s="176"/>
      <c r="AR90" s="177"/>
      <c r="AS90" s="795" t="s">
        <v>602</v>
      </c>
      <c r="AT90" s="795"/>
      <c r="AU90" s="795"/>
      <c r="AV90" s="795"/>
      <c r="AW90" s="178"/>
      <c r="AX90" s="177"/>
      <c r="AY90" s="795" t="s">
        <v>1129</v>
      </c>
      <c r="AZ90" s="795"/>
      <c r="BA90" s="795"/>
      <c r="BB90" s="795"/>
      <c r="BC90" s="178"/>
      <c r="BD90" s="179"/>
      <c r="BE90" s="175"/>
      <c r="BF90" s="176"/>
      <c r="BG90" s="175"/>
      <c r="BH90" s="175"/>
      <c r="BI90" s="180"/>
      <c r="BJ90" s="801" t="s">
        <v>1238</v>
      </c>
      <c r="BK90" s="802"/>
      <c r="BL90" s="802"/>
      <c r="BM90" s="802"/>
      <c r="BN90" s="802"/>
      <c r="BO90" s="803"/>
      <c r="BP90" s="320" t="s">
        <v>1239</v>
      </c>
      <c r="BQ90" s="166"/>
      <c r="BR90" s="321"/>
      <c r="BS90" s="321"/>
      <c r="BT90" s="165"/>
      <c r="BU90" s="1255" t="s">
        <v>1240</v>
      </c>
      <c r="BV90" s="1256"/>
      <c r="BW90" s="1256"/>
      <c r="BX90" s="1256"/>
      <c r="BY90" s="1256"/>
      <c r="BZ90" s="1256"/>
      <c r="CA90" s="1256"/>
      <c r="CB90" s="1256"/>
      <c r="CC90" s="1256"/>
      <c r="CD90" s="1256"/>
      <c r="CE90" s="1256"/>
      <c r="CF90" s="1256"/>
      <c r="CG90" s="1256"/>
      <c r="CH90" s="1256"/>
      <c r="CI90" s="1256"/>
      <c r="CJ90" s="1256"/>
      <c r="CK90" s="1256"/>
      <c r="CL90" s="1256"/>
      <c r="CM90" s="1256"/>
      <c r="CN90" s="1256"/>
      <c r="CO90" s="1256"/>
      <c r="CP90" s="1256"/>
      <c r="CQ90" s="1256"/>
      <c r="CR90" s="1256"/>
      <c r="CS90" s="1256"/>
      <c r="CT90" s="1256"/>
      <c r="CU90" s="1256"/>
      <c r="CV90" s="1256"/>
      <c r="CW90" s="1256"/>
      <c r="CX90" s="1256"/>
      <c r="CY90" s="1257"/>
    </row>
    <row r="91" spans="1:115" ht="15.75" customHeight="1" x14ac:dyDescent="0.15">
      <c r="A91" s="1645" t="s">
        <v>1149</v>
      </c>
      <c r="B91" s="1801"/>
      <c r="C91" s="729" t="s">
        <v>735</v>
      </c>
      <c r="D91" s="730"/>
      <c r="E91" s="730"/>
      <c r="F91" s="731"/>
      <c r="G91" s="1707">
        <f>データ一覧!G230</f>
        <v>113</v>
      </c>
      <c r="H91" s="1708"/>
      <c r="I91" s="1709"/>
      <c r="J91" s="729" t="s">
        <v>735</v>
      </c>
      <c r="K91" s="730"/>
      <c r="L91" s="730"/>
      <c r="M91" s="730"/>
      <c r="N91" s="731"/>
      <c r="O91" s="1707">
        <f>データ一覧!G224</f>
        <v>67.8</v>
      </c>
      <c r="P91" s="1708"/>
      <c r="Q91" s="1709"/>
      <c r="R91" s="729" t="s">
        <v>735</v>
      </c>
      <c r="S91" s="730"/>
      <c r="T91" s="730"/>
      <c r="U91" s="730"/>
      <c r="V91" s="731"/>
      <c r="W91" s="1707">
        <f>データ一覧!G227</f>
        <v>66.400000000000006</v>
      </c>
      <c r="X91" s="1708"/>
      <c r="Y91" s="1710"/>
      <c r="Z91" s="153" t="s">
        <v>1135</v>
      </c>
      <c r="AA91" s="153"/>
      <c r="AB91" s="153"/>
      <c r="AC91" s="156" t="s">
        <v>1136</v>
      </c>
      <c r="AD91" s="164"/>
      <c r="AE91" s="153" t="s">
        <v>1137</v>
      </c>
      <c r="AF91" s="153"/>
      <c r="AG91" s="671" t="s">
        <v>1138</v>
      </c>
      <c r="AH91" s="732"/>
      <c r="AI91" s="733"/>
      <c r="AJ91" s="153" t="s">
        <v>1139</v>
      </c>
      <c r="AK91" s="153"/>
      <c r="AL91" s="158" t="s">
        <v>1140</v>
      </c>
      <c r="AM91" s="181"/>
      <c r="AN91" s="620" t="s">
        <v>1141</v>
      </c>
      <c r="AO91" s="1058"/>
      <c r="AP91" s="1058"/>
      <c r="AQ91" s="622"/>
      <c r="AR91" s="182" t="s">
        <v>1142</v>
      </c>
      <c r="AS91" s="166"/>
      <c r="AT91" s="165"/>
      <c r="AU91" s="153" t="s">
        <v>1143</v>
      </c>
      <c r="AV91" s="153"/>
      <c r="AW91" s="164"/>
      <c r="AX91" s="153" t="s">
        <v>1144</v>
      </c>
      <c r="AY91" s="153"/>
      <c r="AZ91" s="153"/>
      <c r="BA91" s="158" t="s">
        <v>1145</v>
      </c>
      <c r="BB91" s="153"/>
      <c r="BC91" s="164"/>
      <c r="BD91" s="156" t="s">
        <v>1146</v>
      </c>
      <c r="BE91" s="153"/>
      <c r="BF91" s="164"/>
      <c r="BG91" s="153" t="s">
        <v>1147</v>
      </c>
      <c r="BH91" s="153"/>
      <c r="BI91" s="155"/>
      <c r="BJ91" s="789" t="s">
        <v>612</v>
      </c>
      <c r="BK91" s="685"/>
      <c r="BL91" s="686"/>
      <c r="BM91" s="183" t="s">
        <v>613</v>
      </c>
      <c r="BN91" s="184"/>
      <c r="BO91" s="185"/>
      <c r="BP91" s="319"/>
      <c r="BQ91" s="1753"/>
      <c r="BR91" s="490"/>
      <c r="BS91" s="1753"/>
      <c r="BT91" s="162"/>
      <c r="BU91" s="1133"/>
      <c r="BV91" s="1134"/>
      <c r="BW91" s="1134"/>
      <c r="BX91" s="1134"/>
      <c r="BY91" s="1134"/>
      <c r="BZ91" s="1134"/>
      <c r="CA91" s="1134"/>
      <c r="CB91" s="1134"/>
      <c r="CC91" s="1134"/>
      <c r="CD91" s="1134"/>
      <c r="CE91" s="1134"/>
      <c r="CF91" s="1134"/>
      <c r="CG91" s="1134"/>
      <c r="CH91" s="1134"/>
      <c r="CI91" s="1134"/>
      <c r="CJ91" s="1134"/>
      <c r="CK91" s="1134"/>
      <c r="CL91" s="1134"/>
      <c r="CM91" s="1134"/>
      <c r="CN91" s="1134"/>
      <c r="CO91" s="1134"/>
      <c r="CP91" s="1134"/>
      <c r="CQ91" s="1134"/>
      <c r="CR91" s="1134"/>
      <c r="CS91" s="1134"/>
      <c r="CT91" s="1134"/>
      <c r="CU91" s="1134"/>
      <c r="CV91" s="1134"/>
      <c r="CW91" s="1134"/>
      <c r="CX91" s="1134"/>
      <c r="CY91" s="1135"/>
    </row>
    <row r="92" spans="1:115" ht="15.75" customHeight="1" x14ac:dyDescent="0.15">
      <c r="A92" s="1690" t="s">
        <v>1153</v>
      </c>
      <c r="B92" s="1758"/>
      <c r="C92" s="1518" t="s">
        <v>394</v>
      </c>
      <c r="D92" s="1058"/>
      <c r="E92" s="1058"/>
      <c r="F92" s="622"/>
      <c r="G92" s="1650">
        <f>データ一覧!G231</f>
        <v>79</v>
      </c>
      <c r="H92" s="1816"/>
      <c r="I92" s="1712"/>
      <c r="J92" s="1518" t="s">
        <v>394</v>
      </c>
      <c r="K92" s="1058"/>
      <c r="L92" s="1058"/>
      <c r="M92" s="1058"/>
      <c r="N92" s="622"/>
      <c r="O92" s="1650">
        <f>データ一覧!G225</f>
        <v>67.3</v>
      </c>
      <c r="P92" s="1816"/>
      <c r="Q92" s="1712"/>
      <c r="R92" s="1518" t="s">
        <v>394</v>
      </c>
      <c r="S92" s="1058"/>
      <c r="T92" s="1058"/>
      <c r="U92" s="1058"/>
      <c r="V92" s="622"/>
      <c r="W92" s="1650">
        <f>データ一覧!G228</f>
        <v>65.8</v>
      </c>
      <c r="X92" s="1816"/>
      <c r="Y92" s="1713"/>
      <c r="Z92" s="490"/>
      <c r="AA92" s="490"/>
      <c r="AB92" s="1817" t="s">
        <v>873</v>
      </c>
      <c r="AC92" s="187"/>
      <c r="AD92" s="188" t="s">
        <v>873</v>
      </c>
      <c r="AE92" s="1817"/>
      <c r="AF92" s="1817" t="s">
        <v>873</v>
      </c>
      <c r="AG92" s="150"/>
      <c r="AH92" s="490"/>
      <c r="AI92" s="162" t="s">
        <v>1150</v>
      </c>
      <c r="AJ92" s="187"/>
      <c r="AK92" s="188" t="s">
        <v>873</v>
      </c>
      <c r="AL92" s="187"/>
      <c r="AM92" s="189" t="s">
        <v>873</v>
      </c>
      <c r="AN92" s="837" t="s">
        <v>1151</v>
      </c>
      <c r="AO92" s="732"/>
      <c r="AP92" s="732"/>
      <c r="AQ92" s="733"/>
      <c r="AR92" s="158"/>
      <c r="AS92" s="796">
        <f>データ一覧!G484</f>
        <v>5</v>
      </c>
      <c r="AT92" s="797"/>
      <c r="AU92" s="798">
        <f>データ一覧!G485</f>
        <v>1242069</v>
      </c>
      <c r="AV92" s="799"/>
      <c r="AW92" s="800"/>
      <c r="AX92" s="153"/>
      <c r="AY92" s="805">
        <f>データ一覧!G486</f>
        <v>50</v>
      </c>
      <c r="AZ92" s="806"/>
      <c r="BA92" s="804">
        <f>データ一覧!G487</f>
        <v>6</v>
      </c>
      <c r="BB92" s="805"/>
      <c r="BC92" s="806"/>
      <c r="BD92" s="804">
        <f>データ一覧!G488</f>
        <v>401</v>
      </c>
      <c r="BE92" s="805"/>
      <c r="BF92" s="806"/>
      <c r="BG92" s="804">
        <f>データ一覧!G489</f>
        <v>24</v>
      </c>
      <c r="BH92" s="805"/>
      <c r="BI92" s="823"/>
      <c r="BJ92" s="844">
        <f>データ一覧!G490</f>
        <v>2567</v>
      </c>
      <c r="BK92" s="845"/>
      <c r="BL92" s="846"/>
      <c r="BM92" s="786">
        <f>データ一覧!G491</f>
        <v>50086</v>
      </c>
      <c r="BN92" s="787"/>
      <c r="BO92" s="788"/>
      <c r="BP92" s="152"/>
      <c r="BQ92" s="153"/>
      <c r="BR92" s="153"/>
      <c r="BS92" s="153"/>
      <c r="BT92" s="164"/>
      <c r="BU92" s="1136"/>
      <c r="BV92" s="1137"/>
      <c r="BW92" s="1137"/>
      <c r="BX92" s="1137"/>
      <c r="BY92" s="1137"/>
      <c r="BZ92" s="1137"/>
      <c r="CA92" s="1137"/>
      <c r="CB92" s="1137"/>
      <c r="CC92" s="1137"/>
      <c r="CD92" s="1137"/>
      <c r="CE92" s="1137"/>
      <c r="CF92" s="1137"/>
      <c r="CG92" s="1137"/>
      <c r="CH92" s="1137"/>
      <c r="CI92" s="1137"/>
      <c r="CJ92" s="1137"/>
      <c r="CK92" s="1137"/>
      <c r="CL92" s="1137"/>
      <c r="CM92" s="1137"/>
      <c r="CN92" s="1137"/>
      <c r="CO92" s="1137"/>
      <c r="CP92" s="1137"/>
      <c r="CQ92" s="1137"/>
      <c r="CR92" s="1137"/>
      <c r="CS92" s="1137"/>
      <c r="CT92" s="1137"/>
      <c r="CU92" s="1137"/>
      <c r="CV92" s="1137"/>
      <c r="CW92" s="1137"/>
      <c r="CX92" s="1137"/>
      <c r="CY92" s="1138"/>
    </row>
    <row r="93" spans="1:115" ht="15" customHeight="1" x14ac:dyDescent="0.15">
      <c r="A93" s="1645"/>
      <c r="B93" s="1801"/>
      <c r="C93" s="1518" t="s">
        <v>395</v>
      </c>
      <c r="D93" s="1058"/>
      <c r="E93" s="1058"/>
      <c r="F93" s="622"/>
      <c r="G93" s="1650">
        <f>データ一覧!G232</f>
        <v>34</v>
      </c>
      <c r="H93" s="1816"/>
      <c r="I93" s="1712"/>
      <c r="J93" s="1518" t="s">
        <v>395</v>
      </c>
      <c r="K93" s="1058"/>
      <c r="L93" s="1058"/>
      <c r="M93" s="1058"/>
      <c r="N93" s="622"/>
      <c r="O93" s="1650">
        <f>データ一覧!G226</f>
        <v>69.2</v>
      </c>
      <c r="P93" s="1816"/>
      <c r="Q93" s="1712"/>
      <c r="R93" s="1518" t="s">
        <v>395</v>
      </c>
      <c r="S93" s="1058"/>
      <c r="T93" s="1058"/>
      <c r="U93" s="1058"/>
      <c r="V93" s="622"/>
      <c r="W93" s="1650">
        <f>データ一覧!G229</f>
        <v>67.900000000000006</v>
      </c>
      <c r="X93" s="1816"/>
      <c r="Y93" s="1713"/>
      <c r="Z93" s="490"/>
      <c r="AA93" s="742">
        <f>データ一覧!G320</f>
        <v>32</v>
      </c>
      <c r="AB93" s="743"/>
      <c r="AC93" s="656">
        <f>データ一覧!G323</f>
        <v>101054</v>
      </c>
      <c r="AD93" s="743"/>
      <c r="AE93" s="656">
        <f>データ一覧!G324</f>
        <v>109116</v>
      </c>
      <c r="AF93" s="743"/>
      <c r="AG93" s="809">
        <f>データ一覧!G322</f>
        <v>44.3</v>
      </c>
      <c r="AH93" s="1110"/>
      <c r="AI93" s="1111"/>
      <c r="AJ93" s="838">
        <f>データ一覧!G325</f>
        <v>2229</v>
      </c>
      <c r="AK93" s="1112"/>
      <c r="AL93" s="838">
        <f>データ一覧!G326</f>
        <v>1214</v>
      </c>
      <c r="AM93" s="1113"/>
      <c r="AN93" s="840" t="s">
        <v>1154</v>
      </c>
      <c r="AO93" s="730"/>
      <c r="AP93" s="730"/>
      <c r="AQ93" s="731"/>
      <c r="AR93" s="684" t="s">
        <v>1155</v>
      </c>
      <c r="AS93" s="685"/>
      <c r="AT93" s="686"/>
      <c r="AU93" s="684" t="s">
        <v>1156</v>
      </c>
      <c r="AV93" s="685"/>
      <c r="AW93" s="686"/>
      <c r="AX93" s="684" t="s">
        <v>1157</v>
      </c>
      <c r="AY93" s="685"/>
      <c r="AZ93" s="807"/>
      <c r="BA93" s="812" t="s">
        <v>617</v>
      </c>
      <c r="BB93" s="669"/>
      <c r="BC93" s="669"/>
      <c r="BD93" s="669"/>
      <c r="BE93" s="669"/>
      <c r="BF93" s="670"/>
      <c r="BG93" s="161" t="s">
        <v>1158</v>
      </c>
      <c r="BH93" s="166"/>
      <c r="BI93" s="165"/>
      <c r="BJ93" s="841" t="s">
        <v>1159</v>
      </c>
      <c r="BK93" s="842"/>
      <c r="BL93" s="842"/>
      <c r="BM93" s="842"/>
      <c r="BN93" s="842"/>
      <c r="BO93" s="843"/>
      <c r="BP93" s="319" t="s">
        <v>1241</v>
      </c>
      <c r="BQ93" s="490"/>
      <c r="BR93" s="1753"/>
      <c r="BS93" s="1753"/>
      <c r="BT93" s="162"/>
      <c r="BU93" s="1818" t="s">
        <v>1242</v>
      </c>
      <c r="BV93" s="1819"/>
      <c r="BW93" s="1819"/>
      <c r="BX93" s="1819"/>
      <c r="BY93" s="1819"/>
      <c r="BZ93" s="1819"/>
      <c r="CA93" s="1819"/>
      <c r="CB93" s="1819"/>
      <c r="CC93" s="1819"/>
      <c r="CD93" s="1819"/>
      <c r="CE93" s="1819"/>
      <c r="CF93" s="1819"/>
      <c r="CG93" s="1819"/>
      <c r="CH93" s="1819"/>
      <c r="CI93" s="1819"/>
      <c r="CJ93" s="1819"/>
      <c r="CK93" s="1819"/>
      <c r="CL93" s="1819"/>
      <c r="CM93" s="1819"/>
      <c r="CN93" s="1819"/>
      <c r="CO93" s="1819"/>
      <c r="CP93" s="1819"/>
      <c r="CQ93" s="1819"/>
      <c r="CR93" s="1819"/>
      <c r="CS93" s="1819"/>
      <c r="CT93" s="1819"/>
      <c r="CU93" s="1819"/>
      <c r="CV93" s="1819"/>
      <c r="CW93" s="1819"/>
      <c r="CX93" s="1819"/>
      <c r="CY93" s="1820"/>
    </row>
    <row r="94" spans="1:115" ht="15" customHeight="1" thickBot="1" x14ac:dyDescent="0.2">
      <c r="A94" s="503"/>
      <c r="B94" s="504"/>
      <c r="C94" s="1716"/>
      <c r="D94" s="1717"/>
      <c r="E94" s="1717"/>
      <c r="F94" s="1718"/>
      <c r="G94" s="1719"/>
      <c r="H94" s="1720"/>
      <c r="I94" s="1721"/>
      <c r="J94" s="1716"/>
      <c r="K94" s="1717"/>
      <c r="L94" s="1717"/>
      <c r="M94" s="1717"/>
      <c r="N94" s="1718"/>
      <c r="O94" s="1719"/>
      <c r="P94" s="1720"/>
      <c r="Q94" s="1721"/>
      <c r="R94" s="504"/>
      <c r="S94" s="504"/>
      <c r="T94" s="504"/>
      <c r="U94" s="504"/>
      <c r="V94" s="504"/>
      <c r="W94" s="1719"/>
      <c r="X94" s="1720"/>
      <c r="Y94" s="1722"/>
      <c r="Z94" s="191"/>
      <c r="AA94" s="1821"/>
      <c r="AB94" s="1822"/>
      <c r="AC94" s="192"/>
      <c r="AD94" s="193"/>
      <c r="AE94" s="191"/>
      <c r="AF94" s="191"/>
      <c r="AG94" s="1823" t="str">
        <f>データ一覧!G321</f>
        <v>5.4.23</v>
      </c>
      <c r="AH94" s="1070"/>
      <c r="AI94" s="1071"/>
      <c r="AJ94" s="191"/>
      <c r="AK94" s="191"/>
      <c r="AL94" s="192"/>
      <c r="AM94" s="195"/>
      <c r="AN94" s="824" t="s">
        <v>1161</v>
      </c>
      <c r="AO94" s="825"/>
      <c r="AP94" s="825"/>
      <c r="AQ94" s="826"/>
      <c r="AR94" s="827">
        <f>データ一覧!G492</f>
        <v>374</v>
      </c>
      <c r="AS94" s="828"/>
      <c r="AT94" s="829"/>
      <c r="AU94" s="834">
        <f>データ一覧!G493</f>
        <v>12</v>
      </c>
      <c r="AV94" s="835"/>
      <c r="AW94" s="836"/>
      <c r="AX94" s="830">
        <f>データ一覧!G494</f>
        <v>468</v>
      </c>
      <c r="AY94" s="831"/>
      <c r="AZ94" s="831"/>
      <c r="BA94" s="832">
        <f>データ一覧!G495</f>
        <v>4</v>
      </c>
      <c r="BB94" s="815"/>
      <c r="BC94" s="815"/>
      <c r="BD94" s="815"/>
      <c r="BE94" s="815"/>
      <c r="BF94" s="833"/>
      <c r="BG94" s="196" t="s">
        <v>1243</v>
      </c>
      <c r="BH94" s="88"/>
      <c r="BI94" s="197"/>
      <c r="BJ94" s="814">
        <f>データ一覧!G496</f>
        <v>63836</v>
      </c>
      <c r="BK94" s="815"/>
      <c r="BL94" s="815"/>
      <c r="BM94" s="815"/>
      <c r="BN94" s="815"/>
      <c r="BO94" s="816"/>
      <c r="BP94" s="323"/>
      <c r="BQ94" s="324"/>
      <c r="BR94" s="324"/>
      <c r="BS94" s="324"/>
      <c r="BT94" s="197"/>
      <c r="BU94" s="1824"/>
      <c r="BV94" s="1825"/>
      <c r="BW94" s="1825"/>
      <c r="BX94" s="1825"/>
      <c r="BY94" s="1825"/>
      <c r="BZ94" s="1825"/>
      <c r="CA94" s="1825"/>
      <c r="CB94" s="1825"/>
      <c r="CC94" s="1825"/>
      <c r="CD94" s="1825"/>
      <c r="CE94" s="1825"/>
      <c r="CF94" s="1825"/>
      <c r="CG94" s="1825"/>
      <c r="CH94" s="1825"/>
      <c r="CI94" s="1825"/>
      <c r="CJ94" s="1825"/>
      <c r="CK94" s="1825"/>
      <c r="CL94" s="1825"/>
      <c r="CM94" s="1825"/>
      <c r="CN94" s="1825"/>
      <c r="CO94" s="1825"/>
      <c r="CP94" s="1825"/>
      <c r="CQ94" s="1825"/>
      <c r="CR94" s="1825"/>
      <c r="CS94" s="1825"/>
      <c r="CT94" s="1825"/>
      <c r="CU94" s="1825"/>
      <c r="CV94" s="1825"/>
      <c r="CW94" s="1825"/>
      <c r="CX94" s="1825"/>
      <c r="CY94" s="1826"/>
      <c r="CZ94" s="3"/>
      <c r="DA94" s="3"/>
      <c r="DB94" s="3"/>
      <c r="DC94" s="3"/>
      <c r="DD94" s="3"/>
      <c r="DE94" s="3"/>
      <c r="DF94" s="3"/>
      <c r="DG94" s="3"/>
      <c r="DH94" s="3"/>
      <c r="DI94" s="3"/>
      <c r="DJ94" s="3"/>
      <c r="DK94" s="3"/>
    </row>
    <row r="96" spans="1:115" x14ac:dyDescent="0.15">
      <c r="CV96"/>
      <c r="CW96"/>
      <c r="CX96"/>
      <c r="CY96"/>
      <c r="CZ96"/>
      <c r="DA96"/>
      <c r="DB96"/>
      <c r="DC96"/>
      <c r="DD96"/>
      <c r="DE96"/>
      <c r="DF96"/>
      <c r="DG96"/>
      <c r="DH96"/>
      <c r="DI96"/>
      <c r="DJ96"/>
      <c r="DK96"/>
    </row>
    <row r="97" spans="90:115" x14ac:dyDescent="0.15">
      <c r="CV97"/>
      <c r="CW97"/>
      <c r="CX97"/>
      <c r="CY97"/>
      <c r="CZ97"/>
      <c r="DA97"/>
      <c r="DB97"/>
      <c r="DC97"/>
      <c r="DD97"/>
      <c r="DE97"/>
      <c r="DF97"/>
      <c r="DG97"/>
      <c r="DH97"/>
      <c r="DI97"/>
      <c r="DJ97"/>
      <c r="DK97"/>
    </row>
    <row r="98" spans="90:115" x14ac:dyDescent="0.15">
      <c r="CV98"/>
      <c r="CW98"/>
      <c r="CX98"/>
      <c r="CY98"/>
      <c r="CZ98"/>
      <c r="DA98"/>
      <c r="DB98"/>
      <c r="DC98"/>
      <c r="DD98"/>
      <c r="DE98"/>
      <c r="DF98"/>
      <c r="DG98"/>
      <c r="DH98"/>
      <c r="DI98"/>
      <c r="DJ98"/>
      <c r="DK98"/>
    </row>
    <row r="99" spans="90:115" x14ac:dyDescent="0.15">
      <c r="CV99"/>
      <c r="CW99"/>
      <c r="CX99"/>
      <c r="CY99"/>
      <c r="CZ99"/>
      <c r="DA99"/>
      <c r="DB99"/>
      <c r="DC99"/>
      <c r="DD99"/>
      <c r="DE99"/>
      <c r="DF99"/>
      <c r="DG99"/>
      <c r="DH99"/>
      <c r="DI99"/>
      <c r="DJ99"/>
      <c r="DK99"/>
    </row>
    <row r="100" spans="90:115" x14ac:dyDescent="0.15">
      <c r="CV100"/>
      <c r="CW100"/>
      <c r="CX100"/>
      <c r="CY100"/>
      <c r="CZ100"/>
      <c r="DA100"/>
      <c r="DB100"/>
      <c r="DC100"/>
      <c r="DD100"/>
      <c r="DE100"/>
      <c r="DF100"/>
      <c r="DG100"/>
      <c r="DH100"/>
      <c r="DI100"/>
      <c r="DJ100"/>
      <c r="DK100"/>
    </row>
    <row r="101" spans="90:115" x14ac:dyDescent="0.15">
      <c r="CV101"/>
      <c r="CW101"/>
      <c r="CX101"/>
      <c r="CY101"/>
      <c r="CZ101"/>
      <c r="DA101"/>
      <c r="DB101"/>
      <c r="DC101"/>
      <c r="DD101"/>
      <c r="DE101"/>
      <c r="DF101"/>
      <c r="DG101"/>
      <c r="DH101"/>
      <c r="DI101"/>
      <c r="DJ101"/>
      <c r="DK101"/>
    </row>
    <row r="102" spans="90:115" x14ac:dyDescent="0.15">
      <c r="CV102"/>
      <c r="CW102"/>
      <c r="CX102"/>
      <c r="CY102"/>
      <c r="CZ102"/>
      <c r="DA102"/>
      <c r="DB102"/>
      <c r="DC102"/>
      <c r="DD102"/>
      <c r="DE102"/>
      <c r="DF102"/>
      <c r="DG102"/>
      <c r="DH102"/>
      <c r="DI102"/>
      <c r="DJ102"/>
      <c r="DK102"/>
    </row>
    <row r="103" spans="90:115" x14ac:dyDescent="0.15">
      <c r="CV103"/>
      <c r="CW103"/>
      <c r="CX103"/>
      <c r="CY103"/>
      <c r="CZ103"/>
      <c r="DA103"/>
      <c r="DB103"/>
      <c r="DC103"/>
      <c r="DD103"/>
      <c r="DE103"/>
      <c r="DF103"/>
      <c r="DG103"/>
      <c r="DH103"/>
      <c r="DI103"/>
      <c r="DJ103"/>
      <c r="DK103"/>
    </row>
    <row r="104" spans="90:115" x14ac:dyDescent="0.15">
      <c r="CV104"/>
      <c r="CW104"/>
      <c r="CX104"/>
      <c r="CY104"/>
      <c r="CZ104"/>
      <c r="DA104"/>
      <c r="DB104"/>
      <c r="DC104"/>
      <c r="DD104"/>
      <c r="DE104"/>
      <c r="DF104"/>
      <c r="DG104"/>
      <c r="DH104"/>
      <c r="DI104"/>
      <c r="DJ104"/>
      <c r="DK104"/>
    </row>
    <row r="105" spans="90:115" x14ac:dyDescent="0.15">
      <c r="CL105"/>
      <c r="CM105"/>
      <c r="CN105"/>
      <c r="CO105"/>
      <c r="CP105"/>
      <c r="CQ105"/>
      <c r="CR105"/>
      <c r="CS105"/>
      <c r="CT105"/>
      <c r="CU105"/>
      <c r="CV105"/>
      <c r="CW105"/>
      <c r="CX105"/>
      <c r="CY105"/>
      <c r="CZ105"/>
      <c r="DA105"/>
      <c r="DB105"/>
      <c r="DC105"/>
      <c r="DD105"/>
      <c r="DE105"/>
      <c r="DF105"/>
      <c r="DG105"/>
      <c r="DH105"/>
      <c r="DI105"/>
      <c r="DJ105"/>
      <c r="DK105"/>
    </row>
    <row r="106" spans="90:115" x14ac:dyDescent="0.15">
      <c r="CL106"/>
      <c r="CM106"/>
      <c r="CN106"/>
      <c r="CO106"/>
      <c r="CP106"/>
      <c r="CQ106"/>
      <c r="CR106"/>
      <c r="CS106"/>
      <c r="CT106"/>
      <c r="CU106"/>
      <c r="CV106"/>
      <c r="CW106"/>
      <c r="CX106"/>
      <c r="CY106"/>
      <c r="CZ106"/>
      <c r="DA106"/>
      <c r="DB106"/>
      <c r="DC106"/>
      <c r="DD106"/>
      <c r="DE106"/>
      <c r="DF106"/>
      <c r="DG106"/>
      <c r="DH106"/>
      <c r="DI106"/>
      <c r="DJ106"/>
      <c r="DK106"/>
    </row>
  </sheetData>
  <mergeCells count="1115">
    <mergeCell ref="AR94:AT94"/>
    <mergeCell ref="BG92:BI92"/>
    <mergeCell ref="BB84:BE84"/>
    <mergeCell ref="BD92:BF92"/>
    <mergeCell ref="BF82:BJ82"/>
    <mergeCell ref="AW81:BA81"/>
    <mergeCell ref="AG90:AI90"/>
    <mergeCell ref="AG94:AI94"/>
    <mergeCell ref="AX94:AZ94"/>
    <mergeCell ref="BU93:CY94"/>
    <mergeCell ref="AN94:AQ94"/>
    <mergeCell ref="BM92:BO92"/>
    <mergeCell ref="BP83:CY84"/>
    <mergeCell ref="BJ94:BO94"/>
    <mergeCell ref="BA94:BF94"/>
    <mergeCell ref="AR78:AV78"/>
    <mergeCell ref="BB86:BE86"/>
    <mergeCell ref="BF85:BJ85"/>
    <mergeCell ref="BB85:BE85"/>
    <mergeCell ref="BU85:CY89"/>
    <mergeCell ref="BU90:CY92"/>
    <mergeCell ref="BK85:BO85"/>
    <mergeCell ref="BJ93:BO93"/>
    <mergeCell ref="BJ91:BL91"/>
    <mergeCell ref="BJ90:BO90"/>
    <mergeCell ref="CS78:CV78"/>
    <mergeCell ref="BB82:BE82"/>
    <mergeCell ref="BB80:BE80"/>
    <mergeCell ref="BJ92:BL92"/>
    <mergeCell ref="BK82:BO82"/>
    <mergeCell ref="BF83:BJ83"/>
    <mergeCell ref="BF80:BJ80"/>
    <mergeCell ref="AE93:AF93"/>
    <mergeCell ref="AL93:AM93"/>
    <mergeCell ref="AN86:AQ86"/>
    <mergeCell ref="BK86:BO86"/>
    <mergeCell ref="AN79:AQ79"/>
    <mergeCell ref="AN80:AQ80"/>
    <mergeCell ref="AN81:AQ81"/>
    <mergeCell ref="CO82:CQ82"/>
    <mergeCell ref="BF81:BJ81"/>
    <mergeCell ref="CX81:CY81"/>
    <mergeCell ref="J82:N82"/>
    <mergeCell ref="O82:Q82"/>
    <mergeCell ref="AC93:AD93"/>
    <mergeCell ref="AA93:AB93"/>
    <mergeCell ref="AJ82:AM83"/>
    <mergeCell ref="AN84:AQ84"/>
    <mergeCell ref="AN82:AQ82"/>
    <mergeCell ref="BK81:BO81"/>
    <mergeCell ref="AR80:AV80"/>
    <mergeCell ref="J81:N81"/>
    <mergeCell ref="O81:Q81"/>
    <mergeCell ref="AR79:AV79"/>
    <mergeCell ref="BB81:BE81"/>
    <mergeCell ref="AG91:AI91"/>
    <mergeCell ref="AG93:AI93"/>
    <mergeCell ref="AW86:BA86"/>
    <mergeCell ref="AN93:AQ93"/>
    <mergeCell ref="W93:Y93"/>
    <mergeCell ref="BA92:BC92"/>
    <mergeCell ref="AX93:AZ93"/>
    <mergeCell ref="AW80:BA80"/>
    <mergeCell ref="AY92:AZ92"/>
    <mergeCell ref="AC90:AD90"/>
    <mergeCell ref="BF86:BJ86"/>
    <mergeCell ref="BA93:BF93"/>
    <mergeCell ref="AW85:BA85"/>
    <mergeCell ref="BF84:BJ84"/>
    <mergeCell ref="AY90:BB90"/>
    <mergeCell ref="BB83:BE83"/>
    <mergeCell ref="AE90:AF90"/>
    <mergeCell ref="A67:G67"/>
    <mergeCell ref="H68:J68"/>
    <mergeCell ref="K67:M67"/>
    <mergeCell ref="K68:M68"/>
    <mergeCell ref="W70:Y70"/>
    <mergeCell ref="H72:J72"/>
    <mergeCell ref="K70:M70"/>
    <mergeCell ref="W69:Y69"/>
    <mergeCell ref="T67:V67"/>
    <mergeCell ref="Q67:S67"/>
    <mergeCell ref="Z73:AC73"/>
    <mergeCell ref="AJ78:AL78"/>
    <mergeCell ref="AA85:AB85"/>
    <mergeCell ref="H67:J67"/>
    <mergeCell ref="H70:J70"/>
    <mergeCell ref="H69:J69"/>
    <mergeCell ref="A69:G69"/>
    <mergeCell ref="A71:G71"/>
    <mergeCell ref="A70:G70"/>
    <mergeCell ref="A68:G68"/>
    <mergeCell ref="N71:P71"/>
    <mergeCell ref="W68:Y68"/>
    <mergeCell ref="A72:G72"/>
    <mergeCell ref="N69:P69"/>
    <mergeCell ref="Q72:S72"/>
    <mergeCell ref="A73:G73"/>
    <mergeCell ref="Q73:S73"/>
    <mergeCell ref="T73:V73"/>
    <mergeCell ref="T69:V69"/>
    <mergeCell ref="AJ77:AL77"/>
    <mergeCell ref="Q68:S68"/>
    <mergeCell ref="N68:P68"/>
    <mergeCell ref="AU94:AW94"/>
    <mergeCell ref="AR93:AT93"/>
    <mergeCell ref="AU93:AW93"/>
    <mergeCell ref="Z77:AC77"/>
    <mergeCell ref="AD77:AE77"/>
    <mergeCell ref="Z75:AC75"/>
    <mergeCell ref="AR81:AV81"/>
    <mergeCell ref="AD76:AE76"/>
    <mergeCell ref="Z82:AC83"/>
    <mergeCell ref="Z76:AC76"/>
    <mergeCell ref="AG75:AH75"/>
    <mergeCell ref="N74:P74"/>
    <mergeCell ref="A75:Y76"/>
    <mergeCell ref="AD75:AE75"/>
    <mergeCell ref="AJ76:AL76"/>
    <mergeCell ref="Q74:S74"/>
    <mergeCell ref="W74:Y74"/>
    <mergeCell ref="AA94:AB94"/>
    <mergeCell ref="W83:Y83"/>
    <mergeCell ref="W84:Y84"/>
    <mergeCell ref="AS90:AV90"/>
    <mergeCell ref="G93:I93"/>
    <mergeCell ref="AW83:BA83"/>
    <mergeCell ref="C93:F93"/>
    <mergeCell ref="J93:N93"/>
    <mergeCell ref="W82:Y82"/>
    <mergeCell ref="AN92:AQ92"/>
    <mergeCell ref="AJ93:AK93"/>
    <mergeCell ref="J92:N92"/>
    <mergeCell ref="AN91:AQ91"/>
    <mergeCell ref="AW84:BA84"/>
    <mergeCell ref="AW74:BA74"/>
    <mergeCell ref="W73:Y73"/>
    <mergeCell ref="T72:V72"/>
    <mergeCell ref="AJ74:AL74"/>
    <mergeCell ref="AR86:AV86"/>
    <mergeCell ref="AK85:AL85"/>
    <mergeCell ref="AG85:AH85"/>
    <mergeCell ref="AR83:AV83"/>
    <mergeCell ref="AG77:AH77"/>
    <mergeCell ref="AR82:AV82"/>
    <mergeCell ref="AN83:AQ83"/>
    <mergeCell ref="AN85:AQ85"/>
    <mergeCell ref="AR85:AV85"/>
    <mergeCell ref="AN77:AQ77"/>
    <mergeCell ref="AG83:AI83"/>
    <mergeCell ref="AD83:AF83"/>
    <mergeCell ref="AD85:AE85"/>
    <mergeCell ref="AN75:AQ75"/>
    <mergeCell ref="AR76:AV76"/>
    <mergeCell ref="AR74:AV74"/>
    <mergeCell ref="AR72:AV72"/>
    <mergeCell ref="AR84:AV84"/>
    <mergeCell ref="AU92:AW92"/>
    <mergeCell ref="AS92:AT92"/>
    <mergeCell ref="AN76:AQ76"/>
    <mergeCell ref="CE18:CF18"/>
    <mergeCell ref="BL52:BO52"/>
    <mergeCell ref="BL63:BO63"/>
    <mergeCell ref="Z74:AC74"/>
    <mergeCell ref="BP73:CD74"/>
    <mergeCell ref="AW62:BA62"/>
    <mergeCell ref="BB62:BE62"/>
    <mergeCell ref="AR63:AV63"/>
    <mergeCell ref="AW63:BA63"/>
    <mergeCell ref="BB63:BE63"/>
    <mergeCell ref="BA60:BC60"/>
    <mergeCell ref="BG59:BI59"/>
    <mergeCell ref="AZ59:BC59"/>
    <mergeCell ref="BD59:BF59"/>
    <mergeCell ref="AW69:BA69"/>
    <mergeCell ref="AW72:BA72"/>
    <mergeCell ref="CB69:CD69"/>
    <mergeCell ref="BH63:BK63"/>
    <mergeCell ref="AD68:AF68"/>
    <mergeCell ref="AG73:AH73"/>
    <mergeCell ref="Z72:AC72"/>
    <mergeCell ref="Z71:AC71"/>
    <mergeCell ref="AZ57:BB57"/>
    <mergeCell ref="BM60:BO60"/>
    <mergeCell ref="BB70:BE70"/>
    <mergeCell ref="BZ25:CC25"/>
    <mergeCell ref="AN70:AQ70"/>
    <mergeCell ref="BY70:CA70"/>
    <mergeCell ref="BV31:BY31"/>
    <mergeCell ref="BQ23:BU23"/>
    <mergeCell ref="BV24:BY24"/>
    <mergeCell ref="BB74:BE74"/>
    <mergeCell ref="CW18:CX18"/>
    <mergeCell ref="CV20:CY20"/>
    <mergeCell ref="CV29:CY29"/>
    <mergeCell ref="CV22:CY22"/>
    <mergeCell ref="CR27:CU27"/>
    <mergeCell ref="CN26:CQ26"/>
    <mergeCell ref="CR25:CU25"/>
    <mergeCell ref="CN27:CQ27"/>
    <mergeCell ref="CN24:CQ24"/>
    <mergeCell ref="CN18:CQ18"/>
    <mergeCell ref="CN21:CQ21"/>
    <mergeCell ref="CN20:CQ20"/>
    <mergeCell ref="CR26:CU26"/>
    <mergeCell ref="CN30:CQ30"/>
    <mergeCell ref="CV24:CY24"/>
    <mergeCell ref="CV23:CY23"/>
    <mergeCell ref="CR23:CU23"/>
    <mergeCell ref="CN28:CQ28"/>
    <mergeCell ref="CV25:CY25"/>
    <mergeCell ref="CV26:CY26"/>
    <mergeCell ref="CV27:CY27"/>
    <mergeCell ref="CV28:CY28"/>
    <mergeCell ref="CV21:CY21"/>
    <mergeCell ref="CR20:CU20"/>
    <mergeCell ref="CR21:CU21"/>
    <mergeCell ref="CR22:CU22"/>
    <mergeCell ref="CV30:CY30"/>
    <mergeCell ref="CI18:CL18"/>
    <mergeCell ref="CD20:CG20"/>
    <mergeCell ref="CW82:CY82"/>
    <mergeCell ref="BQ82:BS82"/>
    <mergeCell ref="CA82:CC82"/>
    <mergeCell ref="CV33:CY33"/>
    <mergeCell ref="CP36:CR36"/>
    <mergeCell ref="CQ65:CS65"/>
    <mergeCell ref="CK82:CM82"/>
    <mergeCell ref="CT81:CU81"/>
    <mergeCell ref="CE82:CI82"/>
    <mergeCell ref="CR33:CU33"/>
    <mergeCell ref="CN33:CQ33"/>
    <mergeCell ref="CD33:CG33"/>
    <mergeCell ref="CS82:CU82"/>
    <mergeCell ref="CN32:CQ32"/>
    <mergeCell ref="CN31:CQ31"/>
    <mergeCell ref="CV32:CY32"/>
    <mergeCell ref="CR32:CU32"/>
    <mergeCell ref="CV31:CY31"/>
    <mergeCell ref="CR31:CU31"/>
    <mergeCell ref="CV80:CY80"/>
    <mergeCell ref="CJ64:CL64"/>
    <mergeCell ref="BR78:BU78"/>
    <mergeCell ref="CH39:CN39"/>
    <mergeCell ref="CT42:CW42"/>
    <mergeCell ref="CH43:CN43"/>
    <mergeCell ref="CP67:CS67"/>
    <mergeCell ref="BZ55:CB55"/>
    <mergeCell ref="BQ36:BU36"/>
    <mergeCell ref="CV57:CY57"/>
    <mergeCell ref="BV82:BX82"/>
    <mergeCell ref="BP15:CD16"/>
    <mergeCell ref="CE15:CR16"/>
    <mergeCell ref="CP40:CR40"/>
    <mergeCell ref="CK72:CM72"/>
    <mergeCell ref="CF72:CG72"/>
    <mergeCell ref="CN72:CP72"/>
    <mergeCell ref="CP39:CR39"/>
    <mergeCell ref="BV30:BY30"/>
    <mergeCell ref="BQ64:BT64"/>
    <mergeCell ref="CR30:CU30"/>
    <mergeCell ref="CI21:CM21"/>
    <mergeCell ref="CN22:CQ22"/>
    <mergeCell ref="BZ20:CC20"/>
    <mergeCell ref="CR28:CU28"/>
    <mergeCell ref="CR24:CU24"/>
    <mergeCell ref="CD21:CG21"/>
    <mergeCell ref="BZ22:CC22"/>
    <mergeCell ref="CN25:CQ25"/>
    <mergeCell ref="BW17:CR17"/>
    <mergeCell ref="BQ49:BX49"/>
    <mergeCell ref="BR48:BW48"/>
    <mergeCell ref="CP38:CR38"/>
    <mergeCell ref="BV23:BY23"/>
    <mergeCell ref="CN29:CQ29"/>
    <mergeCell ref="CN23:CQ23"/>
    <mergeCell ref="BZ21:CC21"/>
    <mergeCell ref="CI27:CM27"/>
    <mergeCell ref="BQ27:BU27"/>
    <mergeCell ref="CI23:CM23"/>
    <mergeCell ref="CB38:CE38"/>
    <mergeCell ref="BX41:BZ41"/>
    <mergeCell ref="CR29:CU29"/>
    <mergeCell ref="CE79:CI79"/>
    <mergeCell ref="CH72:CJ72"/>
    <mergeCell ref="AW82:BA82"/>
    <mergeCell ref="BQ76:BW76"/>
    <mergeCell ref="BZ76:CF76"/>
    <mergeCell ref="BK84:BO84"/>
    <mergeCell ref="CE80:CI80"/>
    <mergeCell ref="BK83:BO83"/>
    <mergeCell ref="BZ80:CD80"/>
    <mergeCell ref="BP69:BT72"/>
    <mergeCell ref="CJ76:CN76"/>
    <mergeCell ref="CN80:CQ80"/>
    <mergeCell ref="CJ78:CM78"/>
    <mergeCell ref="BB79:BE79"/>
    <mergeCell ref="BK78:BO78"/>
    <mergeCell ref="BB78:BE78"/>
    <mergeCell ref="BB77:BE77"/>
    <mergeCell ref="A63:G63"/>
    <mergeCell ref="H62:J62"/>
    <mergeCell ref="Q56:S56"/>
    <mergeCell ref="BD56:BG56"/>
    <mergeCell ref="CR80:CU80"/>
    <mergeCell ref="CQ72:CS72"/>
    <mergeCell ref="CJ80:CM80"/>
    <mergeCell ref="BK72:BO72"/>
    <mergeCell ref="CB70:CD70"/>
    <mergeCell ref="BB75:BE75"/>
    <mergeCell ref="BF73:BJ73"/>
    <mergeCell ref="BF70:BJ70"/>
    <mergeCell ref="BM59:BO59"/>
    <mergeCell ref="CH40:CN40"/>
    <mergeCell ref="CP41:CR41"/>
    <mergeCell ref="AV52:AX52"/>
    <mergeCell ref="CB41:CE41"/>
    <mergeCell ref="BK75:BO75"/>
    <mergeCell ref="BU80:BY80"/>
    <mergeCell ref="BP80:BT80"/>
    <mergeCell ref="BK80:BO80"/>
    <mergeCell ref="BZ75:CF75"/>
    <mergeCell ref="CL65:CN65"/>
    <mergeCell ref="AN57:AQ57"/>
    <mergeCell ref="BZ56:CB56"/>
    <mergeCell ref="BB73:BE73"/>
    <mergeCell ref="AW73:BA73"/>
    <mergeCell ref="AJ75:AL75"/>
    <mergeCell ref="H71:J71"/>
    <mergeCell ref="T68:V68"/>
    <mergeCell ref="Q69:S69"/>
    <mergeCell ref="H73:J73"/>
    <mergeCell ref="H48:J48"/>
    <mergeCell ref="F37:H37"/>
    <mergeCell ref="I37:K37"/>
    <mergeCell ref="L37:N37"/>
    <mergeCell ref="O37:Q37"/>
    <mergeCell ref="S37:T37"/>
    <mergeCell ref="U37:V37"/>
    <mergeCell ref="W37:Y37"/>
    <mergeCell ref="S33:T33"/>
    <mergeCell ref="T44:V44"/>
    <mergeCell ref="T48:V48"/>
    <mergeCell ref="N57:P57"/>
    <mergeCell ref="I33:K33"/>
    <mergeCell ref="I34:K34"/>
    <mergeCell ref="T42:V42"/>
    <mergeCell ref="O34:Q34"/>
    <mergeCell ref="Q43:S43"/>
    <mergeCell ref="T43:V43"/>
    <mergeCell ref="Q42:S42"/>
    <mergeCell ref="W35:Y35"/>
    <mergeCell ref="U35:V35"/>
    <mergeCell ref="U34:V34"/>
    <mergeCell ref="K57:M57"/>
    <mergeCell ref="H42:J42"/>
    <mergeCell ref="K48:M48"/>
    <mergeCell ref="H44:J44"/>
    <mergeCell ref="Q44:S44"/>
    <mergeCell ref="N42:P42"/>
    <mergeCell ref="CD25:CG25"/>
    <mergeCell ref="CC53:CE53"/>
    <mergeCell ref="BQ53:BX53"/>
    <mergeCell ref="BB39:BE39"/>
    <mergeCell ref="BB34:BE34"/>
    <mergeCell ref="CC57:CE57"/>
    <mergeCell ref="CF58:CI58"/>
    <mergeCell ref="CT44:CW44"/>
    <mergeCell ref="CF49:CI49"/>
    <mergeCell ref="CJ49:CM49"/>
    <mergeCell ref="BQ58:BX58"/>
    <mergeCell ref="CC52:CE52"/>
    <mergeCell ref="CR57:CU57"/>
    <mergeCell ref="CV53:CY53"/>
    <mergeCell ref="CN52:CQ52"/>
    <mergeCell ref="A47:B47"/>
    <mergeCell ref="A48:B48"/>
    <mergeCell ref="AW58:BB58"/>
    <mergeCell ref="CR55:CU55"/>
    <mergeCell ref="AV57:AX57"/>
    <mergeCell ref="CR48:CU48"/>
    <mergeCell ref="CH44:CN44"/>
    <mergeCell ref="AY50:BB50"/>
    <mergeCell ref="N44:P44"/>
    <mergeCell ref="N58:P58"/>
    <mergeCell ref="A45:B46"/>
    <mergeCell ref="N48:P48"/>
    <mergeCell ref="A57:G57"/>
    <mergeCell ref="N49:P49"/>
    <mergeCell ref="A56:G56"/>
    <mergeCell ref="BQ52:BX52"/>
    <mergeCell ref="CN51:CQ51"/>
    <mergeCell ref="CD23:CG23"/>
    <mergeCell ref="BV27:BY27"/>
    <mergeCell ref="BX36:BZ36"/>
    <mergeCell ref="BZ28:CC28"/>
    <mergeCell ref="BZ27:CC27"/>
    <mergeCell ref="CD30:CG30"/>
    <mergeCell ref="BZ30:CC30"/>
    <mergeCell ref="CD27:CG27"/>
    <mergeCell ref="BI22:BM22"/>
    <mergeCell ref="BI35:BM35"/>
    <mergeCell ref="BI36:BM36"/>
    <mergeCell ref="AX27:AZ27"/>
    <mergeCell ref="AX28:AZ28"/>
    <mergeCell ref="BZ23:CC23"/>
    <mergeCell ref="CP43:CR43"/>
    <mergeCell ref="CV50:CY50"/>
    <mergeCell ref="CJ51:CM51"/>
    <mergeCell ref="CO47:CX47"/>
    <mergeCell ref="CV51:CY51"/>
    <mergeCell ref="CN50:CQ50"/>
    <mergeCell ref="CP44:CR44"/>
    <mergeCell ref="CV48:CY48"/>
    <mergeCell ref="CF51:CI51"/>
    <mergeCell ref="CB42:CE43"/>
    <mergeCell ref="BP45:CC46"/>
    <mergeCell ref="CC51:CE51"/>
    <mergeCell ref="BX42:BZ43"/>
    <mergeCell ref="BB24:BE24"/>
    <mergeCell ref="BB29:BE29"/>
    <mergeCell ref="BB38:BE38"/>
    <mergeCell ref="BI24:BM24"/>
    <mergeCell ref="BB33:BE33"/>
    <mergeCell ref="CD24:CG24"/>
    <mergeCell ref="AX34:AZ34"/>
    <mergeCell ref="AX29:AZ29"/>
    <mergeCell ref="AX22:AZ22"/>
    <mergeCell ref="CC36:CF36"/>
    <mergeCell ref="CF34:CS35"/>
    <mergeCell ref="CD31:CG31"/>
    <mergeCell ref="CI31:CM31"/>
    <mergeCell ref="BV32:BY32"/>
    <mergeCell ref="BZ32:CC32"/>
    <mergeCell ref="CD32:CG32"/>
    <mergeCell ref="BP34:CA35"/>
    <mergeCell ref="BQ31:BU31"/>
    <mergeCell ref="BV25:BY25"/>
    <mergeCell ref="AO23:AU23"/>
    <mergeCell ref="BI37:BM37"/>
    <mergeCell ref="AY52:BB52"/>
    <mergeCell ref="BH52:BJ52"/>
    <mergeCell ref="CB40:CE40"/>
    <mergeCell ref="AX38:AZ38"/>
    <mergeCell ref="BZ31:CC31"/>
    <mergeCell ref="AX31:AZ31"/>
    <mergeCell ref="AU51:AX51"/>
    <mergeCell ref="BP41:BV41"/>
    <mergeCell ref="CG47:CL47"/>
    <mergeCell ref="AO25:AU25"/>
    <mergeCell ref="CI24:CM24"/>
    <mergeCell ref="CI29:CM29"/>
    <mergeCell ref="CD28:CG28"/>
    <mergeCell ref="CD22:CG22"/>
    <mergeCell ref="CI22:CM22"/>
    <mergeCell ref="CI36:CM36"/>
    <mergeCell ref="AD26:AE27"/>
    <mergeCell ref="AO32:AU32"/>
    <mergeCell ref="AG20:AI20"/>
    <mergeCell ref="AX21:AZ21"/>
    <mergeCell ref="AD21:AF21"/>
    <mergeCell ref="BQ50:BX50"/>
    <mergeCell ref="BV29:BY29"/>
    <mergeCell ref="BP38:BV38"/>
    <mergeCell ref="BI39:BM39"/>
    <mergeCell ref="BB40:BE40"/>
    <mergeCell ref="BI23:BM23"/>
    <mergeCell ref="BQ25:BU25"/>
    <mergeCell ref="BV18:BY18"/>
    <mergeCell ref="BV21:BY21"/>
    <mergeCell ref="AN51:AT51"/>
    <mergeCell ref="BB32:BE32"/>
    <mergeCell ref="BI32:BM32"/>
    <mergeCell ref="BV28:BY28"/>
    <mergeCell ref="AO27:AU27"/>
    <mergeCell ref="BQ24:BU24"/>
    <mergeCell ref="BB23:BE23"/>
    <mergeCell ref="BI25:BM25"/>
    <mergeCell ref="AJ26:AK27"/>
    <mergeCell ref="AL26:AM27"/>
    <mergeCell ref="BB25:BE25"/>
    <mergeCell ref="AX35:AZ35"/>
    <mergeCell ref="BI41:BM41"/>
    <mergeCell ref="BI34:BM34"/>
    <mergeCell ref="BI26:BM26"/>
    <mergeCell ref="BI27:BM27"/>
    <mergeCell ref="BV20:BY20"/>
    <mergeCell ref="AD23:AF23"/>
    <mergeCell ref="BL62:BO62"/>
    <mergeCell ref="AV59:AY59"/>
    <mergeCell ref="BG60:BI60"/>
    <mergeCell ref="AR67:AX67"/>
    <mergeCell ref="T66:V66"/>
    <mergeCell ref="CD64:CF64"/>
    <mergeCell ref="BP59:CY60"/>
    <mergeCell ref="BW65:BY65"/>
    <mergeCell ref="CT62:CY62"/>
    <mergeCell ref="CH62:CM62"/>
    <mergeCell ref="CV58:CY58"/>
    <mergeCell ref="AS60:AU60"/>
    <mergeCell ref="AW18:BA18"/>
    <mergeCell ref="AO18:AU18"/>
    <mergeCell ref="AX20:AZ20"/>
    <mergeCell ref="AJ23:AM23"/>
    <mergeCell ref="AX25:AZ25"/>
    <mergeCell ref="AX23:AZ23"/>
    <mergeCell ref="AG21:AI21"/>
    <mergeCell ref="BI20:BM20"/>
    <mergeCell ref="BH18:BN18"/>
    <mergeCell ref="AK35:AL35"/>
    <mergeCell ref="BB26:BE26"/>
    <mergeCell ref="BD52:BF52"/>
    <mergeCell ref="AX30:AZ30"/>
    <mergeCell ref="BB31:BE31"/>
    <mergeCell ref="AO36:AU36"/>
    <mergeCell ref="AO21:AU21"/>
    <mergeCell ref="AO20:AU20"/>
    <mergeCell ref="BI21:BM21"/>
    <mergeCell ref="BV22:BY22"/>
    <mergeCell ref="AL28:AM28"/>
    <mergeCell ref="Z47:AC47"/>
    <mergeCell ref="W33:Y33"/>
    <mergeCell ref="AO31:AU31"/>
    <mergeCell ref="AO39:AU39"/>
    <mergeCell ref="AO37:AU37"/>
    <mergeCell ref="AO33:AU33"/>
    <mergeCell ref="AB27:AC27"/>
    <mergeCell ref="W43:Y43"/>
    <mergeCell ref="Z26:AA26"/>
    <mergeCell ref="AB26:AC26"/>
    <mergeCell ref="BQ18:BT18"/>
    <mergeCell ref="CI25:CM25"/>
    <mergeCell ref="CI28:CM28"/>
    <mergeCell ref="BZ29:CC29"/>
    <mergeCell ref="CD29:CG29"/>
    <mergeCell ref="BI33:BM33"/>
    <mergeCell ref="AG24:AI24"/>
    <mergeCell ref="AX26:AZ26"/>
    <mergeCell ref="AO30:AU30"/>
    <mergeCell ref="AO29:AU29"/>
    <mergeCell ref="AX41:AZ41"/>
    <mergeCell ref="BI38:BM38"/>
    <mergeCell ref="BB36:BE36"/>
    <mergeCell ref="AO26:AU26"/>
    <mergeCell ref="AX33:AZ33"/>
    <mergeCell ref="AK37:AL37"/>
    <mergeCell ref="AO28:AU28"/>
    <mergeCell ref="Z21:AC21"/>
    <mergeCell ref="AJ25:AK25"/>
    <mergeCell ref="BB18:BF18"/>
    <mergeCell ref="AO24:AU24"/>
    <mergeCell ref="AX24:AZ24"/>
    <mergeCell ref="H66:J66"/>
    <mergeCell ref="W62:Y62"/>
    <mergeCell ref="A61:G61"/>
    <mergeCell ref="W58:Y58"/>
    <mergeCell ref="S30:T30"/>
    <mergeCell ref="W30:Y30"/>
    <mergeCell ref="AB28:AC28"/>
    <mergeCell ref="U30:V30"/>
    <mergeCell ref="S31:T31"/>
    <mergeCell ref="AJ24:AM24"/>
    <mergeCell ref="AF25:AG25"/>
    <mergeCell ref="AJ68:AM68"/>
    <mergeCell ref="Z24:AC24"/>
    <mergeCell ref="AK43:AL43"/>
    <mergeCell ref="AK42:AL42"/>
    <mergeCell ref="AH26:AI27"/>
    <mergeCell ref="AJ28:AK28"/>
    <mergeCell ref="U31:V31"/>
    <mergeCell ref="W31:Y31"/>
    <mergeCell ref="W48:Y48"/>
    <mergeCell ref="W36:Y36"/>
    <mergeCell ref="AF28:AG28"/>
    <mergeCell ref="T64:V64"/>
    <mergeCell ref="AK48:AL48"/>
    <mergeCell ref="T63:V63"/>
    <mergeCell ref="N64:P64"/>
    <mergeCell ref="AG48:AJ48"/>
    <mergeCell ref="AG46:AJ46"/>
    <mergeCell ref="W59:Y59"/>
    <mergeCell ref="N43:P43"/>
    <mergeCell ref="AD28:AE28"/>
    <mergeCell ref="W67:Y67"/>
    <mergeCell ref="Q60:S60"/>
    <mergeCell ref="Q58:S58"/>
    <mergeCell ref="T57:V57"/>
    <mergeCell ref="Q57:S57"/>
    <mergeCell ref="K62:M62"/>
    <mergeCell ref="K65:M65"/>
    <mergeCell ref="K64:M64"/>
    <mergeCell ref="N65:P65"/>
    <mergeCell ref="N61:P61"/>
    <mergeCell ref="Q66:S66"/>
    <mergeCell ref="T61:V61"/>
    <mergeCell ref="T59:V59"/>
    <mergeCell ref="W57:Y57"/>
    <mergeCell ref="W65:Y65"/>
    <mergeCell ref="Q65:S65"/>
    <mergeCell ref="T65:V65"/>
    <mergeCell ref="Q64:S64"/>
    <mergeCell ref="Q59:S59"/>
    <mergeCell ref="Q61:S61"/>
    <mergeCell ref="N59:P59"/>
    <mergeCell ref="K61:M61"/>
    <mergeCell ref="T60:V60"/>
    <mergeCell ref="W63:Y63"/>
    <mergeCell ref="N60:P60"/>
    <mergeCell ref="K66:M66"/>
    <mergeCell ref="N62:P62"/>
    <mergeCell ref="N63:P63"/>
    <mergeCell ref="W64:Y64"/>
    <mergeCell ref="W61:Y61"/>
    <mergeCell ref="K63:M63"/>
    <mergeCell ref="N66:P66"/>
    <mergeCell ref="AD24:AF24"/>
    <mergeCell ref="W28:Y28"/>
    <mergeCell ref="AH28:AI28"/>
    <mergeCell ref="Z28:AA28"/>
    <mergeCell ref="Z23:AC23"/>
    <mergeCell ref="L24:N24"/>
    <mergeCell ref="L21:N21"/>
    <mergeCell ref="AF26:AG27"/>
    <mergeCell ref="A25:Y26"/>
    <mergeCell ref="W27:Y27"/>
    <mergeCell ref="F28:H28"/>
    <mergeCell ref="V24:X24"/>
    <mergeCell ref="AL25:AM25"/>
    <mergeCell ref="AD25:AE25"/>
    <mergeCell ref="A65:G65"/>
    <mergeCell ref="A66:G66"/>
    <mergeCell ref="H61:J61"/>
    <mergeCell ref="A58:G58"/>
    <mergeCell ref="A64:G64"/>
    <mergeCell ref="H64:J64"/>
    <mergeCell ref="H65:J65"/>
    <mergeCell ref="A62:G62"/>
    <mergeCell ref="W60:Y60"/>
    <mergeCell ref="H58:J58"/>
    <mergeCell ref="Q62:S62"/>
    <mergeCell ref="T58:V58"/>
    <mergeCell ref="T62:V62"/>
    <mergeCell ref="K58:M58"/>
    <mergeCell ref="K60:M60"/>
    <mergeCell ref="E42:G42"/>
    <mergeCell ref="H60:J60"/>
    <mergeCell ref="Z55:AC56"/>
    <mergeCell ref="AC19:AE19"/>
    <mergeCell ref="BB20:BE20"/>
    <mergeCell ref="BB21:BE21"/>
    <mergeCell ref="BB22:BE22"/>
    <mergeCell ref="F33:H33"/>
    <mergeCell ref="Z46:AC46"/>
    <mergeCell ref="AG47:AJ47"/>
    <mergeCell ref="AG43:AJ43"/>
    <mergeCell ref="AD36:AE36"/>
    <mergeCell ref="AD46:AE46"/>
    <mergeCell ref="AD35:AE35"/>
    <mergeCell ref="AG42:AJ42"/>
    <mergeCell ref="AD43:AE43"/>
    <mergeCell ref="AD37:AE37"/>
    <mergeCell ref="Z48:AC48"/>
    <mergeCell ref="K56:M56"/>
    <mergeCell ref="U36:V36"/>
    <mergeCell ref="AJ22:AM22"/>
    <mergeCell ref="AB25:AC25"/>
    <mergeCell ref="Q21:S21"/>
    <mergeCell ref="AO22:AU22"/>
    <mergeCell ref="W34:Y34"/>
    <mergeCell ref="L35:N35"/>
    <mergeCell ref="W56:Y56"/>
    <mergeCell ref="H56:J56"/>
    <mergeCell ref="K44:M44"/>
    <mergeCell ref="A51:K52"/>
    <mergeCell ref="A49:B49"/>
    <mergeCell ref="F34:H34"/>
    <mergeCell ref="S34:T34"/>
    <mergeCell ref="L34:N34"/>
    <mergeCell ref="O35:Q35"/>
    <mergeCell ref="AJ16:AL16"/>
    <mergeCell ref="Z15:Z16"/>
    <mergeCell ref="AA15:AC16"/>
    <mergeCell ref="AG16:AH16"/>
    <mergeCell ref="AD16:AE16"/>
    <mergeCell ref="Z27:AA27"/>
    <mergeCell ref="AD22:AF22"/>
    <mergeCell ref="E43:G43"/>
    <mergeCell ref="F35:H35"/>
    <mergeCell ref="AJ21:AM21"/>
    <mergeCell ref="I35:K35"/>
    <mergeCell ref="S35:T35"/>
    <mergeCell ref="AH25:AI25"/>
    <mergeCell ref="AJ20:AM20"/>
    <mergeCell ref="Z22:AC22"/>
    <mergeCell ref="AG23:AI23"/>
    <mergeCell ref="A28:E28"/>
    <mergeCell ref="AK17:AL17"/>
    <mergeCell ref="AJ19:AM19"/>
    <mergeCell ref="AG18:AI18"/>
    <mergeCell ref="AK18:AM18"/>
    <mergeCell ref="AG17:AH17"/>
    <mergeCell ref="AG22:AI22"/>
    <mergeCell ref="Z20:AC20"/>
    <mergeCell ref="Z18:AB18"/>
    <mergeCell ref="Z19:AB19"/>
    <mergeCell ref="AF19:AI19"/>
    <mergeCell ref="AD20:AF20"/>
    <mergeCell ref="S36:T36"/>
    <mergeCell ref="K42:M42"/>
    <mergeCell ref="K43:M43"/>
    <mergeCell ref="AD42:AE42"/>
    <mergeCell ref="A6:J6"/>
    <mergeCell ref="A7:J9"/>
    <mergeCell ref="D20:F20"/>
    <mergeCell ref="L36:N36"/>
    <mergeCell ref="O36:Q36"/>
    <mergeCell ref="F31:H31"/>
    <mergeCell ref="F32:H32"/>
    <mergeCell ref="I31:K31"/>
    <mergeCell ref="A15:Y16"/>
    <mergeCell ref="V21:X21"/>
    <mergeCell ref="Q24:S24"/>
    <mergeCell ref="F30:H30"/>
    <mergeCell ref="H23:I23"/>
    <mergeCell ref="W32:Y32"/>
    <mergeCell ref="S32:T32"/>
    <mergeCell ref="U32:V32"/>
    <mergeCell ref="I30:K30"/>
    <mergeCell ref="L30:N30"/>
    <mergeCell ref="I32:K32"/>
    <mergeCell ref="L32:N32"/>
    <mergeCell ref="L33:N33"/>
    <mergeCell ref="U33:V33"/>
    <mergeCell ref="O30:Q30"/>
    <mergeCell ref="O31:Q31"/>
    <mergeCell ref="O33:Q33"/>
    <mergeCell ref="L31:N31"/>
    <mergeCell ref="O32:Q32"/>
    <mergeCell ref="BI31:BM31"/>
    <mergeCell ref="BB28:BE28"/>
    <mergeCell ref="BB30:BE30"/>
    <mergeCell ref="BI29:BM29"/>
    <mergeCell ref="BZ33:CC33"/>
    <mergeCell ref="BV33:BY33"/>
    <mergeCell ref="BQ29:BU29"/>
    <mergeCell ref="BZ50:CB50"/>
    <mergeCell ref="H63:J63"/>
    <mergeCell ref="A60:G60"/>
    <mergeCell ref="A59:G59"/>
    <mergeCell ref="W44:Y44"/>
    <mergeCell ref="T56:V56"/>
    <mergeCell ref="Q48:S48"/>
    <mergeCell ref="F36:H36"/>
    <mergeCell ref="I36:K36"/>
    <mergeCell ref="H49:J49"/>
    <mergeCell ref="K49:M49"/>
    <mergeCell ref="W42:Y42"/>
    <mergeCell ref="E44:G44"/>
    <mergeCell ref="Q49:S49"/>
    <mergeCell ref="C42:D42"/>
    <mergeCell ref="T49:V49"/>
    <mergeCell ref="W49:Y49"/>
    <mergeCell ref="N56:P56"/>
    <mergeCell ref="T45:Y45"/>
    <mergeCell ref="H57:J57"/>
    <mergeCell ref="K59:M59"/>
    <mergeCell ref="H59:J59"/>
    <mergeCell ref="H43:J43"/>
    <mergeCell ref="L51:Y52"/>
    <mergeCell ref="Q63:S63"/>
    <mergeCell ref="AN62:AQ62"/>
    <mergeCell ref="AX32:AZ32"/>
    <mergeCell ref="AX36:AZ36"/>
    <mergeCell ref="AK36:AL36"/>
    <mergeCell ref="AD48:AE48"/>
    <mergeCell ref="AX37:AZ37"/>
    <mergeCell ref="AO34:AU34"/>
    <mergeCell ref="AO38:AU38"/>
    <mergeCell ref="AX40:AZ40"/>
    <mergeCell ref="AK55:AM56"/>
    <mergeCell ref="BZ26:CC26"/>
    <mergeCell ref="CD26:CG26"/>
    <mergeCell ref="BZ24:CC24"/>
    <mergeCell ref="BP40:BV40"/>
    <mergeCell ref="CF45:CY46"/>
    <mergeCell ref="AY51:BB51"/>
    <mergeCell ref="BG51:BJ51"/>
    <mergeCell ref="CH42:CN42"/>
    <mergeCell ref="BQ33:BU33"/>
    <mergeCell ref="CI26:CM26"/>
    <mergeCell ref="BP39:BV39"/>
    <mergeCell ref="CI30:CM30"/>
    <mergeCell ref="BB27:BE27"/>
    <mergeCell ref="BV26:BY26"/>
    <mergeCell ref="BX39:BZ39"/>
    <mergeCell ref="BQ28:BU28"/>
    <mergeCell ref="BE50:BH50"/>
    <mergeCell ref="CT40:CW40"/>
    <mergeCell ref="BP42:BV43"/>
    <mergeCell ref="BI28:BM28"/>
    <mergeCell ref="BI30:BM30"/>
    <mergeCell ref="CB39:CE39"/>
    <mergeCell ref="AH55:AJ56"/>
    <mergeCell ref="AN60:AQ60"/>
    <mergeCell ref="AN63:AQ63"/>
    <mergeCell ref="CV54:CY54"/>
    <mergeCell ref="CV55:CY55"/>
    <mergeCell ref="AZ56:BC56"/>
    <mergeCell ref="AV56:AY56"/>
    <mergeCell ref="CC63:CF63"/>
    <mergeCell ref="BQ63:BT63"/>
    <mergeCell ref="BZ58:CB58"/>
    <mergeCell ref="CV56:CY56"/>
    <mergeCell ref="CN55:CQ55"/>
    <mergeCell ref="CR54:CU54"/>
    <mergeCell ref="Z58:AB58"/>
    <mergeCell ref="AD58:AF58"/>
    <mergeCell ref="CC55:CE55"/>
    <mergeCell ref="CC56:CE56"/>
    <mergeCell ref="CJ55:CM55"/>
    <mergeCell ref="BZ54:CB54"/>
    <mergeCell ref="CC54:CE54"/>
    <mergeCell ref="BH57:BK57"/>
    <mergeCell ref="Z52:AC54"/>
    <mergeCell ref="BH56:BO56"/>
    <mergeCell ref="CJ57:CM57"/>
    <mergeCell ref="CR56:CU56"/>
    <mergeCell ref="BH62:BK62"/>
    <mergeCell ref="AR61:BE61"/>
    <mergeCell ref="AR59:AU59"/>
    <mergeCell ref="AW60:AY60"/>
    <mergeCell ref="CJ52:CM52"/>
    <mergeCell ref="BJ60:BL60"/>
    <mergeCell ref="AN59:AQ59"/>
    <mergeCell ref="BQ32:BU32"/>
    <mergeCell ref="AO41:AU41"/>
    <mergeCell ref="AX42:AZ42"/>
    <mergeCell ref="AX43:AZ43"/>
    <mergeCell ref="AX44:AZ44"/>
    <mergeCell ref="BB44:BE44"/>
    <mergeCell ref="BB42:BE42"/>
    <mergeCell ref="BX40:BZ40"/>
    <mergeCell ref="BI40:BM40"/>
    <mergeCell ref="BB35:BE35"/>
    <mergeCell ref="BZ53:CB53"/>
    <mergeCell ref="CF54:CI54"/>
    <mergeCell ref="CF52:CI52"/>
    <mergeCell ref="BD57:BF57"/>
    <mergeCell ref="CU36:CX36"/>
    <mergeCell ref="AR56:AU56"/>
    <mergeCell ref="BK50:BN50"/>
    <mergeCell ref="BC51:BF51"/>
    <mergeCell ref="BI42:BM42"/>
    <mergeCell ref="BI44:BM44"/>
    <mergeCell ref="CT39:CW39"/>
    <mergeCell ref="CP42:CR42"/>
    <mergeCell ref="CT38:CW38"/>
    <mergeCell ref="CH38:CN38"/>
    <mergeCell ref="CH41:CN41"/>
    <mergeCell ref="CT41:CW41"/>
    <mergeCell ref="BZ52:CB52"/>
    <mergeCell ref="CV52:CY52"/>
    <mergeCell ref="CF56:CI56"/>
    <mergeCell ref="CF55:CI55"/>
    <mergeCell ref="BL57:BN57"/>
    <mergeCell ref="CN56:CQ56"/>
    <mergeCell ref="AK44:AL44"/>
    <mergeCell ref="AD47:AE47"/>
    <mergeCell ref="CF53:CI53"/>
    <mergeCell ref="CF50:CI50"/>
    <mergeCell ref="CR52:CU52"/>
    <mergeCell ref="BZ51:CB51"/>
    <mergeCell ref="CK67:CN67"/>
    <mergeCell ref="CK69:CM69"/>
    <mergeCell ref="BD60:BF60"/>
    <mergeCell ref="CJ54:CM54"/>
    <mergeCell ref="CR58:CU58"/>
    <mergeCell ref="CN57:CQ57"/>
    <mergeCell ref="AR70:AV70"/>
    <mergeCell ref="AR62:AV62"/>
    <mergeCell ref="BB41:BE41"/>
    <mergeCell ref="CB44:CE44"/>
    <mergeCell ref="BX44:BZ44"/>
    <mergeCell ref="BP44:BV44"/>
    <mergeCell ref="CF57:CI57"/>
    <mergeCell ref="CR50:CU50"/>
    <mergeCell ref="CR51:CU51"/>
    <mergeCell ref="CJ50:CM50"/>
    <mergeCell ref="CC58:CE58"/>
    <mergeCell ref="CG65:CI65"/>
    <mergeCell ref="BQ56:BX56"/>
    <mergeCell ref="CN54:CQ54"/>
    <mergeCell ref="CN53:CQ53"/>
    <mergeCell ref="BJ59:BL59"/>
    <mergeCell ref="CN62:CS62"/>
    <mergeCell ref="BX64:BZ64"/>
    <mergeCell ref="AG44:AJ44"/>
    <mergeCell ref="AD55:AG56"/>
    <mergeCell ref="AK46:AL46"/>
    <mergeCell ref="AN58:AQ58"/>
    <mergeCell ref="BQ55:BX55"/>
    <mergeCell ref="BZ57:CB57"/>
    <mergeCell ref="BQ54:BX54"/>
    <mergeCell ref="CT43:CW43"/>
    <mergeCell ref="AO35:AU35"/>
    <mergeCell ref="BB37:BE37"/>
    <mergeCell ref="BZ49:CB49"/>
    <mergeCell ref="CC49:CE49"/>
    <mergeCell ref="AK47:AL47"/>
    <mergeCell ref="AO42:AU42"/>
    <mergeCell ref="AO44:AU44"/>
    <mergeCell ref="AR57:AT57"/>
    <mergeCell ref="AD52:AG54"/>
    <mergeCell ref="AH52:AM54"/>
    <mergeCell ref="BX38:BZ38"/>
    <mergeCell ref="CJ58:CM58"/>
    <mergeCell ref="CN58:CQ58"/>
    <mergeCell ref="BQ57:BX57"/>
    <mergeCell ref="CJ56:CM56"/>
    <mergeCell ref="CR49:CU49"/>
    <mergeCell ref="CV49:CY49"/>
    <mergeCell ref="CJ53:CM53"/>
    <mergeCell ref="BQ51:BX51"/>
    <mergeCell ref="CC50:CE50"/>
    <mergeCell ref="CN49:CQ49"/>
    <mergeCell ref="BK51:BO51"/>
    <mergeCell ref="AO40:AU40"/>
    <mergeCell ref="AN56:AQ56"/>
    <mergeCell ref="BI43:BM43"/>
    <mergeCell ref="AO43:AU43"/>
    <mergeCell ref="AX39:AZ39"/>
    <mergeCell ref="BB43:BE43"/>
    <mergeCell ref="AN67:AQ67"/>
    <mergeCell ref="CR53:CU53"/>
    <mergeCell ref="BZ47:CE47"/>
    <mergeCell ref="CN79:CQ79"/>
    <mergeCell ref="CA78:CD78"/>
    <mergeCell ref="BF77:BJ77"/>
    <mergeCell ref="BF76:BJ76"/>
    <mergeCell ref="AN71:BO71"/>
    <mergeCell ref="CK70:CM70"/>
    <mergeCell ref="CF73:CY74"/>
    <mergeCell ref="CT72:CV72"/>
    <mergeCell ref="BZ72:CA72"/>
    <mergeCell ref="AR75:AV75"/>
    <mergeCell ref="AW78:BA78"/>
    <mergeCell ref="AN69:AQ69"/>
    <mergeCell ref="CV65:CX65"/>
    <mergeCell ref="CP64:CR64"/>
    <mergeCell ref="CW72:CY72"/>
    <mergeCell ref="BQ66:BT66"/>
    <mergeCell ref="BY68:CM68"/>
    <mergeCell ref="CF67:CI67"/>
    <mergeCell ref="AN68:BO68"/>
    <mergeCell ref="AR69:AV69"/>
    <mergeCell ref="BF69:BJ69"/>
    <mergeCell ref="BB76:BE76"/>
    <mergeCell ref="BK76:BO76"/>
    <mergeCell ref="BF74:BJ74"/>
    <mergeCell ref="CR75:CX75"/>
    <mergeCell ref="BH61:BK61"/>
    <mergeCell ref="AW77:BA77"/>
    <mergeCell ref="CV64:CX64"/>
    <mergeCell ref="K69:M69"/>
    <mergeCell ref="K71:M71"/>
    <mergeCell ref="AD70:AE70"/>
    <mergeCell ref="Z70:AC70"/>
    <mergeCell ref="AD71:AE71"/>
    <mergeCell ref="BZ79:CD79"/>
    <mergeCell ref="CJ79:CM79"/>
    <mergeCell ref="CE70:CG70"/>
    <mergeCell ref="CS76:CW76"/>
    <mergeCell ref="BF75:BJ75"/>
    <mergeCell ref="BB69:BE69"/>
    <mergeCell ref="BB67:BE67"/>
    <mergeCell ref="BV67:BY67"/>
    <mergeCell ref="CA67:CD67"/>
    <mergeCell ref="BQ67:BT67"/>
    <mergeCell ref="BF67:BL67"/>
    <mergeCell ref="CE69:CG69"/>
    <mergeCell ref="CO68:CS68"/>
    <mergeCell ref="AG72:AH72"/>
    <mergeCell ref="BU70:BX70"/>
    <mergeCell ref="CB72:CD72"/>
    <mergeCell ref="AN74:AQ74"/>
    <mergeCell ref="BB72:BE72"/>
    <mergeCell ref="W66:Y66"/>
    <mergeCell ref="BK70:BO70"/>
    <mergeCell ref="BF72:BJ72"/>
    <mergeCell ref="AR77:AV77"/>
    <mergeCell ref="BK77:BO77"/>
    <mergeCell ref="N67:P67"/>
    <mergeCell ref="CH70:CJ70"/>
    <mergeCell ref="K72:M72"/>
    <mergeCell ref="AG78:AH78"/>
    <mergeCell ref="CU67:CX67"/>
    <mergeCell ref="BK74:BO74"/>
    <mergeCell ref="N73:P73"/>
    <mergeCell ref="BK69:BO69"/>
    <mergeCell ref="AR73:AV73"/>
    <mergeCell ref="C77:I77"/>
    <mergeCell ref="J77:Q77"/>
    <mergeCell ref="R77:Y77"/>
    <mergeCell ref="C78:F79"/>
    <mergeCell ref="G78:I79"/>
    <mergeCell ref="J78:N79"/>
    <mergeCell ref="O78:Q79"/>
    <mergeCell ref="R78:V79"/>
    <mergeCell ref="W78:Y79"/>
    <mergeCell ref="AW75:BA75"/>
    <mergeCell ref="CI75:CO75"/>
    <mergeCell ref="AW70:BA70"/>
    <mergeCell ref="BF78:BJ78"/>
    <mergeCell ref="BK73:BO73"/>
    <mergeCell ref="BU72:BX72"/>
    <mergeCell ref="AD72:AE72"/>
    <mergeCell ref="W71:Y71"/>
    <mergeCell ref="AJ72:AL72"/>
    <mergeCell ref="CW70:CY70"/>
    <mergeCell ref="AW79:BA79"/>
    <mergeCell ref="CQ70:CS70"/>
    <mergeCell ref="BF79:BJ79"/>
    <mergeCell ref="CT69:CY69"/>
    <mergeCell ref="AG68:AI68"/>
    <mergeCell ref="BK79:BO79"/>
    <mergeCell ref="CN70:CP70"/>
    <mergeCell ref="C80:F80"/>
    <mergeCell ref="G80:I80"/>
    <mergeCell ref="J80:N80"/>
    <mergeCell ref="O80:Q80"/>
    <mergeCell ref="R80:V80"/>
    <mergeCell ref="W80:Y80"/>
    <mergeCell ref="AW76:BA76"/>
    <mergeCell ref="N70:P70"/>
    <mergeCell ref="T70:V70"/>
    <mergeCell ref="Q70:S70"/>
    <mergeCell ref="T71:V71"/>
    <mergeCell ref="Q71:S71"/>
    <mergeCell ref="W72:Y72"/>
    <mergeCell ref="AN78:AQ78"/>
    <mergeCell ref="AN73:AQ73"/>
    <mergeCell ref="N72:P72"/>
    <mergeCell ref="A74:G74"/>
    <mergeCell ref="K74:M74"/>
    <mergeCell ref="H74:J74"/>
    <mergeCell ref="K73:M73"/>
    <mergeCell ref="AD73:AE73"/>
    <mergeCell ref="AG74:AH74"/>
    <mergeCell ref="AG76:AH76"/>
    <mergeCell ref="AN72:AQ72"/>
    <mergeCell ref="Z78:AC78"/>
    <mergeCell ref="AG71:AH71"/>
    <mergeCell ref="AG70:AH70"/>
    <mergeCell ref="AD74:AE74"/>
    <mergeCell ref="AJ70:AL70"/>
    <mergeCell ref="AD78:AE78"/>
    <mergeCell ref="AJ71:AL71"/>
    <mergeCell ref="AJ73:AL73"/>
    <mergeCell ref="C92:F92"/>
    <mergeCell ref="R92:V92"/>
    <mergeCell ref="G83:I83"/>
    <mergeCell ref="O84:Q84"/>
    <mergeCell ref="G85:I85"/>
    <mergeCell ref="J85:N85"/>
    <mergeCell ref="O85:Q85"/>
    <mergeCell ref="W85:Y85"/>
    <mergeCell ref="G86:I86"/>
    <mergeCell ref="C87:I89"/>
    <mergeCell ref="J87:Y88"/>
    <mergeCell ref="J89:Q89"/>
    <mergeCell ref="R89:Y89"/>
    <mergeCell ref="C90:F90"/>
    <mergeCell ref="J90:N90"/>
    <mergeCell ref="R90:V90"/>
    <mergeCell ref="C91:F91"/>
    <mergeCell ref="J91:N91"/>
    <mergeCell ref="R91:V91"/>
    <mergeCell ref="J83:N83"/>
    <mergeCell ref="O83:Q83"/>
    <mergeCell ref="G84:I84"/>
    <mergeCell ref="J84:N84"/>
    <mergeCell ref="G90:I90"/>
    <mergeCell ref="O90:Q90"/>
    <mergeCell ref="W94:Y94"/>
    <mergeCell ref="C94:F94"/>
    <mergeCell ref="G94:I94"/>
    <mergeCell ref="J94:N94"/>
    <mergeCell ref="O94:Q94"/>
    <mergeCell ref="R86:V86"/>
    <mergeCell ref="G82:I82"/>
    <mergeCell ref="O93:Q93"/>
    <mergeCell ref="R93:V93"/>
    <mergeCell ref="J86:N86"/>
    <mergeCell ref="AH58:AI58"/>
    <mergeCell ref="AK58:AL58"/>
    <mergeCell ref="Z59:AM60"/>
    <mergeCell ref="Z61:AE62"/>
    <mergeCell ref="AF61:AI62"/>
    <mergeCell ref="AJ61:AM62"/>
    <mergeCell ref="Z64:AD64"/>
    <mergeCell ref="AF64:AH64"/>
    <mergeCell ref="AJ64:AL64"/>
    <mergeCell ref="O92:Q92"/>
    <mergeCell ref="W92:Y92"/>
    <mergeCell ref="G92:I92"/>
    <mergeCell ref="G81:I81"/>
    <mergeCell ref="G91:I91"/>
    <mergeCell ref="W90:Y90"/>
    <mergeCell ref="O86:Q86"/>
    <mergeCell ref="W86:Y86"/>
    <mergeCell ref="R81:V81"/>
    <mergeCell ref="W81:Y81"/>
    <mergeCell ref="O91:Q91"/>
    <mergeCell ref="W91:Y91"/>
    <mergeCell ref="T74:V74"/>
  </mergeCells>
  <phoneticPr fontId="2"/>
  <hyperlinks>
    <hyperlink ref="CA13" r:id="rId1" xr:uid="{CC9527B0-D820-4868-AAB2-BEA66D3BD000}"/>
  </hyperlinks>
  <printOptions horizontalCentered="1" verticalCentered="1"/>
  <pageMargins left="0.39370078740157483" right="0.39370078740157483" top="0.39370078740157483" bottom="0.39370078740157483" header="0.51181102362204722" footer="0.51181102362204722"/>
  <pageSetup paperSize="8" scale="58" orientation="landscape"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2D050"/>
    <pageSetUpPr fitToPage="1"/>
  </sheetPr>
  <dimension ref="A1:CY105"/>
  <sheetViews>
    <sheetView showGridLines="0" view="pageBreakPreview" zoomScale="70" zoomScaleNormal="75" zoomScaleSheetLayoutView="70" workbookViewId="0">
      <selection activeCell="B3" sqref="B3"/>
    </sheetView>
  </sheetViews>
  <sheetFormatPr defaultColWidth="9" defaultRowHeight="13.5" x14ac:dyDescent="0.15"/>
  <cols>
    <col min="1" max="2" width="4.875" style="1" customWidth="1"/>
    <col min="3" max="5" width="3" style="1" customWidth="1"/>
    <col min="6" max="6" width="3.375" style="1" customWidth="1"/>
    <col min="7" max="7" width="3" style="1" customWidth="1"/>
    <col min="8" max="8" width="4.5" style="1" customWidth="1"/>
    <col min="9" max="10" width="3" style="1" customWidth="1"/>
    <col min="11" max="25" width="3.375" style="1" customWidth="1"/>
    <col min="26" max="26" width="7.5" style="1" customWidth="1"/>
    <col min="27" max="27" width="6.5" style="1" customWidth="1"/>
    <col min="28" max="28" width="5.5" style="1" customWidth="1"/>
    <col min="29" max="29" width="5.375" style="1" customWidth="1"/>
    <col min="30" max="39" width="5.5" style="1" customWidth="1"/>
    <col min="40" max="42" width="3.125" style="1" customWidth="1"/>
    <col min="43" max="43" width="3.625" style="1" customWidth="1"/>
    <col min="44" max="46" width="3.125" style="1" customWidth="1"/>
    <col min="47" max="49" width="3.375" style="1" customWidth="1"/>
    <col min="50" max="50" width="2.5" style="1" customWidth="1"/>
    <col min="51" max="66" width="3.125" style="1" customWidth="1"/>
    <col min="67" max="67" width="4.625" style="1" customWidth="1"/>
    <col min="68" max="103" width="2.5" style="1" customWidth="1"/>
    <col min="104" max="16384" width="9" style="5"/>
  </cols>
  <sheetData>
    <row r="1" spans="1:103" s="68" customFormat="1" ht="14.25" x14ac:dyDescent="0.15">
      <c r="A1" s="65">
        <f>+データ一覧!H2</f>
        <v>0</v>
      </c>
      <c r="B1" s="65"/>
      <c r="C1" s="66"/>
      <c r="D1" s="66"/>
      <c r="E1" s="66"/>
      <c r="F1" s="66"/>
      <c r="G1" s="66"/>
      <c r="H1" s="66"/>
      <c r="I1" s="66"/>
      <c r="J1" s="6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25">
      <c r="A2" s="69">
        <f>+データ一覧!H5</f>
        <v>0</v>
      </c>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x14ac:dyDescent="0.15">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x14ac:dyDescent="0.15">
      <c r="K4" s="67"/>
      <c r="L4" s="67"/>
      <c r="M4" s="67"/>
      <c r="N4" s="67"/>
      <c r="O4" s="67"/>
      <c r="P4" s="67"/>
      <c r="Q4" s="67"/>
      <c r="R4" s="67"/>
      <c r="S4" s="67"/>
      <c r="T4" s="67"/>
      <c r="U4" s="67"/>
      <c r="V4" s="67"/>
      <c r="W4" s="67"/>
      <c r="X4" s="73"/>
      <c r="Y4" s="73"/>
      <c r="Z4" s="53"/>
      <c r="AA4" s="53"/>
      <c r="AB4" s="71" t="s">
        <v>1244</v>
      </c>
      <c r="AC4" s="53"/>
      <c r="AD4" s="53"/>
      <c r="AE4" s="53"/>
      <c r="AF4" s="53"/>
      <c r="AG4" s="53"/>
      <c r="AH4" s="53"/>
      <c r="AI4" s="53"/>
      <c r="AJ4" s="53"/>
      <c r="AK4" s="67"/>
      <c r="AL4" s="67"/>
      <c r="AM4" s="67"/>
      <c r="AN4" s="71" t="s">
        <v>1245</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1246</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1247</v>
      </c>
      <c r="AC5" s="53"/>
      <c r="AD5" s="53"/>
      <c r="AE5" s="53"/>
      <c r="AF5" s="67"/>
      <c r="AG5" s="53"/>
      <c r="AH5" s="53"/>
      <c r="AI5" s="53"/>
      <c r="AJ5" s="53"/>
      <c r="AK5" s="67"/>
      <c r="AL5" s="67"/>
      <c r="AM5" s="67"/>
      <c r="AN5" s="71" t="s">
        <v>1248</v>
      </c>
      <c r="AO5" s="53" t="s">
        <v>1249</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1250</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+データ一覧!H3</f>
        <v>つるがし</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1251</v>
      </c>
      <c r="AC6" s="53"/>
      <c r="AD6" s="53"/>
      <c r="AE6" s="53"/>
      <c r="AF6" s="67"/>
      <c r="AG6" s="53"/>
      <c r="AH6" s="53"/>
      <c r="AI6" s="53"/>
      <c r="AJ6" s="53"/>
      <c r="AK6" s="67"/>
      <c r="AL6" s="67"/>
      <c r="AM6" s="67"/>
      <c r="AN6" s="53" t="s">
        <v>1252</v>
      </c>
      <c r="AO6" s="53" t="s">
        <v>1763</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データ一覧!H6</f>
        <v>敦賀市</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t="s">
        <v>1253</v>
      </c>
      <c r="AC7" s="53"/>
      <c r="AD7" s="53"/>
      <c r="AE7" s="53"/>
      <c r="AF7" s="67"/>
      <c r="AG7" s="53"/>
      <c r="AH7" s="53"/>
      <c r="AI7" s="53"/>
      <c r="AJ7" s="53"/>
      <c r="AK7" s="67"/>
      <c r="AL7" s="67"/>
      <c r="AM7" s="67"/>
      <c r="AN7" s="71" t="s">
        <v>1254</v>
      </c>
      <c r="AO7" s="53" t="s">
        <v>1255</v>
      </c>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Z7" s="67"/>
      <c r="CA7" s="71" t="s">
        <v>1256</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t="s">
        <v>1257</v>
      </c>
      <c r="AC8" s="67"/>
      <c r="AD8" s="67"/>
      <c r="AE8" s="67"/>
      <c r="AF8" s="67"/>
      <c r="AG8" s="67"/>
      <c r="AH8" s="67"/>
      <c r="AI8" s="67"/>
      <c r="AJ8" s="67"/>
      <c r="AK8" s="67"/>
      <c r="AL8" s="67"/>
      <c r="AM8" s="67"/>
      <c r="AN8" s="71" t="s">
        <v>1015</v>
      </c>
      <c r="AO8" s="53" t="s">
        <v>1258</v>
      </c>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Z8" s="67"/>
      <c r="CA8" s="71" t="s">
        <v>1260</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v>0</v>
      </c>
      <c r="AC9" s="67"/>
      <c r="AD9" s="67"/>
      <c r="AE9" s="67"/>
      <c r="AF9" s="67"/>
      <c r="AG9" s="67"/>
      <c r="AH9" s="67"/>
      <c r="AI9" s="67"/>
      <c r="AJ9" s="67"/>
      <c r="AK9" s="67"/>
      <c r="AL9" s="67"/>
      <c r="AM9" s="67"/>
      <c r="AN9" s="71" t="s">
        <v>1015</v>
      </c>
      <c r="AO9" s="53" t="s">
        <v>1261</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71" t="s">
        <v>1254</v>
      </c>
      <c r="AO10" s="53" t="s">
        <v>1262</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1263</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v>0</v>
      </c>
      <c r="AC11" s="67"/>
      <c r="AD11" s="67"/>
      <c r="AE11" s="67"/>
      <c r="AF11" s="67"/>
      <c r="AG11" s="67"/>
      <c r="AH11" s="67"/>
      <c r="AI11" s="67"/>
      <c r="AJ11" s="67"/>
      <c r="AK11" s="67"/>
      <c r="AL11" s="67"/>
      <c r="AM11" s="67"/>
      <c r="AN11" s="71" t="s">
        <v>1171</v>
      </c>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1264</v>
      </c>
      <c r="AC13" s="67"/>
      <c r="AD13" s="67"/>
      <c r="AE13" s="67"/>
      <c r="AF13" s="6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t="s">
        <v>747</v>
      </c>
      <c r="BT13" s="53"/>
      <c r="BU13" s="53"/>
      <c r="BZ13" s="67"/>
      <c r="CA13" s="358" t="s">
        <v>1265</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46"/>
      <c r="CT15" s="146"/>
      <c r="CU15" s="146"/>
      <c r="CV15" s="146"/>
      <c r="CW15" s="146"/>
      <c r="CX15" s="146"/>
      <c r="CY15" s="147"/>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923">
        <f>データ一覧!$H$240</f>
        <v>2000</v>
      </c>
      <c r="AE16" s="1094"/>
      <c r="AF16" s="588" t="s">
        <v>755</v>
      </c>
      <c r="AG16" s="925">
        <f>データ一覧!$H$241</f>
        <v>403</v>
      </c>
      <c r="AH16" s="1095"/>
      <c r="AI16" s="588" t="s">
        <v>756</v>
      </c>
      <c r="AJ16" s="939">
        <f>データ一覧!H242</f>
        <v>495</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569"/>
      <c r="CT16" s="569"/>
      <c r="CU16" s="569"/>
      <c r="CV16" s="569"/>
      <c r="CW16" s="569"/>
      <c r="CX16" s="569"/>
      <c r="CY16" s="570"/>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データ一覧!$H$243</f>
        <v>853</v>
      </c>
      <c r="AD19" s="981"/>
      <c r="AE19" s="1090"/>
      <c r="AF19" s="940">
        <f>データ一覧!$H$244</f>
        <v>758</v>
      </c>
      <c r="AG19" s="981"/>
      <c r="AH19" s="981"/>
      <c r="AI19" s="672"/>
      <c r="AJ19" s="940">
        <f>データ一覧!$H$245</f>
        <v>95</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データ一覧!H7</f>
        <v>251.48</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データ一覧!H327</f>
        <v>91</v>
      </c>
      <c r="AY20" s="633"/>
      <c r="AZ20" s="633"/>
      <c r="BA20" s="245"/>
      <c r="BB20" s="661">
        <f>+データ一覧!H352</f>
        <v>3457</v>
      </c>
      <c r="BC20" s="662"/>
      <c r="BD20" s="662"/>
      <c r="BE20" s="662"/>
      <c r="BF20" s="246"/>
      <c r="BG20" s="247"/>
      <c r="BH20" s="246"/>
      <c r="BI20" s="633">
        <f>データ一覧!H377</f>
        <v>157780.18</v>
      </c>
      <c r="BJ20" s="633"/>
      <c r="BK20" s="633"/>
      <c r="BL20" s="931"/>
      <c r="BM20" s="931"/>
      <c r="BN20" s="67"/>
      <c r="BO20" s="151"/>
      <c r="BP20" s="67" t="s">
        <v>791</v>
      </c>
      <c r="BQ20" s="67"/>
      <c r="BR20" s="67"/>
      <c r="BS20" s="67"/>
      <c r="BT20" s="67"/>
      <c r="BU20" s="67"/>
      <c r="BV20" s="647">
        <f>BZ20+CD20</f>
        <v>32012</v>
      </c>
      <c r="BW20" s="648"/>
      <c r="BX20" s="648"/>
      <c r="BY20" s="649"/>
      <c r="BZ20" s="647">
        <f>データ一覧!H497</f>
        <v>18072</v>
      </c>
      <c r="CA20" s="648"/>
      <c r="CB20" s="648"/>
      <c r="CC20" s="649"/>
      <c r="CD20" s="647">
        <f>データ一覧!H522</f>
        <v>13940</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データ一覧!H9</f>
        <v>11240.3</v>
      </c>
      <c r="M21" s="929"/>
      <c r="N21" s="929"/>
      <c r="O21" s="153"/>
      <c r="P21" s="156"/>
      <c r="Q21" s="929">
        <f>データ一覧!H10</f>
        <v>1260.7</v>
      </c>
      <c r="R21" s="929"/>
      <c r="S21" s="929"/>
      <c r="T21" s="164"/>
      <c r="U21" s="153"/>
      <c r="V21" s="929">
        <f>データ一覧!H11</f>
        <v>248.6</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f>データ一覧!H328</f>
        <v>19</v>
      </c>
      <c r="AY21" s="633"/>
      <c r="AZ21" s="633"/>
      <c r="BA21" s="248"/>
      <c r="BB21" s="661">
        <f>+データ一覧!H353</f>
        <v>298</v>
      </c>
      <c r="BC21" s="662"/>
      <c r="BD21" s="662"/>
      <c r="BE21" s="662"/>
      <c r="BF21" s="246"/>
      <c r="BG21" s="247"/>
      <c r="BH21" s="246"/>
      <c r="BI21" s="633">
        <f>データ一覧!H378</f>
        <v>5667.89</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4340</v>
      </c>
      <c r="CO21" s="648"/>
      <c r="CP21" s="648"/>
      <c r="CQ21" s="649"/>
      <c r="CR21" s="647">
        <f>データ一覧!H510</f>
        <v>1754</v>
      </c>
      <c r="CS21" s="648"/>
      <c r="CT21" s="648"/>
      <c r="CU21" s="649"/>
      <c r="CV21" s="647">
        <f>データ一覧!H535</f>
        <v>2586</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データ一覧!H246</f>
        <v>403</v>
      </c>
      <c r="AE22" s="662"/>
      <c r="AF22" s="682"/>
      <c r="AG22" s="661">
        <f>データ一覧!H247</f>
        <v>2000</v>
      </c>
      <c r="AH22" s="662"/>
      <c r="AI22" s="682"/>
      <c r="AJ22" s="661">
        <f>データ一覧!H248</f>
        <v>495</v>
      </c>
      <c r="AK22" s="662"/>
      <c r="AL22" s="662"/>
      <c r="AM22" s="663"/>
      <c r="AN22" s="148" t="s">
        <v>1187</v>
      </c>
      <c r="AO22" s="741" t="s">
        <v>509</v>
      </c>
      <c r="AP22" s="741"/>
      <c r="AQ22" s="741"/>
      <c r="AR22" s="741"/>
      <c r="AS22" s="741"/>
      <c r="AT22" s="741"/>
      <c r="AU22" s="741"/>
      <c r="AV22" s="249"/>
      <c r="AW22" s="150"/>
      <c r="AX22" s="633">
        <f>データ一覧!H329</f>
        <v>0</v>
      </c>
      <c r="AY22" s="633"/>
      <c r="AZ22" s="633"/>
      <c r="BA22" s="248"/>
      <c r="BB22" s="661">
        <f>+データ一覧!H354</f>
        <v>0</v>
      </c>
      <c r="BC22" s="662"/>
      <c r="BD22" s="662"/>
      <c r="BE22" s="662"/>
      <c r="BF22" s="246"/>
      <c r="BG22" s="247"/>
      <c r="BH22" s="246"/>
      <c r="BI22" s="633">
        <f>データ一覧!H379</f>
        <v>0</v>
      </c>
      <c r="BJ22" s="633"/>
      <c r="BK22" s="633"/>
      <c r="BL22" s="633"/>
      <c r="BM22" s="633"/>
      <c r="BN22" s="67"/>
      <c r="BO22" s="151"/>
      <c r="BP22" s="67" t="s">
        <v>799</v>
      </c>
      <c r="BQ22" s="67"/>
      <c r="BR22" s="67"/>
      <c r="BS22" s="67"/>
      <c r="BT22" s="67"/>
      <c r="BU22" s="67"/>
      <c r="BV22" s="647">
        <f>BZ22+CD22</f>
        <v>490</v>
      </c>
      <c r="BW22" s="648"/>
      <c r="BX22" s="648"/>
      <c r="BY22" s="649"/>
      <c r="BZ22" s="647">
        <f>データ一覧!H498</f>
        <v>331</v>
      </c>
      <c r="CA22" s="648"/>
      <c r="CB22" s="648"/>
      <c r="CC22" s="649"/>
      <c r="CD22" s="647">
        <f>データ一覧!H523</f>
        <v>159</v>
      </c>
      <c r="CE22" s="648"/>
      <c r="CF22" s="648"/>
      <c r="CG22" s="649"/>
      <c r="CH22" s="1477"/>
      <c r="CI22" s="1481" t="s">
        <v>800</v>
      </c>
      <c r="CJ22" s="623"/>
      <c r="CK22" s="623"/>
      <c r="CL22" s="623"/>
      <c r="CM22" s="624"/>
      <c r="CN22" s="647">
        <f t="shared" ref="CN22:CN32" si="0">CR22+CV22</f>
        <v>547</v>
      </c>
      <c r="CO22" s="648"/>
      <c r="CP22" s="648"/>
      <c r="CQ22" s="649"/>
      <c r="CR22" s="647">
        <f>データ一覧!H511</f>
        <v>183</v>
      </c>
      <c r="CS22" s="648"/>
      <c r="CT22" s="648"/>
      <c r="CU22" s="649"/>
      <c r="CV22" s="647">
        <f>データ一覧!H536</f>
        <v>364</v>
      </c>
      <c r="CW22" s="648"/>
      <c r="CX22" s="648"/>
      <c r="CY22" s="1109"/>
    </row>
    <row r="23" spans="1:103" ht="15.75" customHeight="1" x14ac:dyDescent="0.15">
      <c r="A23" s="148" t="s">
        <v>801</v>
      </c>
      <c r="B23" s="67"/>
      <c r="C23" s="67"/>
      <c r="D23" s="67"/>
      <c r="E23" s="67"/>
      <c r="F23" s="162"/>
      <c r="G23" s="67"/>
      <c r="H23" s="945">
        <f>データ一覧!H8</f>
        <v>158</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t="str">
        <f>データ一覧!H249</f>
        <v>x</v>
      </c>
      <c r="AE23" s="662"/>
      <c r="AF23" s="682"/>
      <c r="AG23" s="661" t="str">
        <f>データ一覧!H250</f>
        <v>x</v>
      </c>
      <c r="AH23" s="662"/>
      <c r="AI23" s="682"/>
      <c r="AJ23" s="661" t="str">
        <f>データ一覧!H251</f>
        <v>x</v>
      </c>
      <c r="AK23" s="662"/>
      <c r="AL23" s="662"/>
      <c r="AM23" s="663"/>
      <c r="AN23" s="148" t="s">
        <v>1188</v>
      </c>
      <c r="AO23" s="632" t="s">
        <v>510</v>
      </c>
      <c r="AP23" s="632"/>
      <c r="AQ23" s="632"/>
      <c r="AR23" s="632"/>
      <c r="AS23" s="632"/>
      <c r="AT23" s="632"/>
      <c r="AU23" s="632"/>
      <c r="AV23" s="67"/>
      <c r="AW23" s="150"/>
      <c r="AX23" s="633">
        <f>データ一覧!H330</f>
        <v>5</v>
      </c>
      <c r="AY23" s="633"/>
      <c r="AZ23" s="633"/>
      <c r="BA23" s="248"/>
      <c r="BB23" s="661">
        <f>+データ一覧!H355</f>
        <v>160</v>
      </c>
      <c r="BC23" s="662"/>
      <c r="BD23" s="662"/>
      <c r="BE23" s="662"/>
      <c r="BF23" s="246"/>
      <c r="BG23" s="247"/>
      <c r="BH23" s="246"/>
      <c r="BI23" s="633">
        <f>データ一覧!H380</f>
        <v>812.89</v>
      </c>
      <c r="BJ23" s="633"/>
      <c r="BK23" s="633"/>
      <c r="BL23" s="633"/>
      <c r="BM23" s="633"/>
      <c r="BN23" s="67"/>
      <c r="BO23" s="151"/>
      <c r="BP23" s="67" t="s">
        <v>775</v>
      </c>
      <c r="BQ23" s="632" t="s">
        <v>803</v>
      </c>
      <c r="BR23" s="632"/>
      <c r="BS23" s="632"/>
      <c r="BT23" s="632"/>
      <c r="BU23" s="711"/>
      <c r="BV23" s="647">
        <f t="shared" ref="BV23:BV32" si="1">BZ23+CD23</f>
        <v>408</v>
      </c>
      <c r="BW23" s="648"/>
      <c r="BX23" s="648"/>
      <c r="BY23" s="649"/>
      <c r="BZ23" s="647">
        <f>データ一覧!H499</f>
        <v>262</v>
      </c>
      <c r="CA23" s="648"/>
      <c r="CB23" s="648"/>
      <c r="CC23" s="649"/>
      <c r="CD23" s="647">
        <f>データ一覧!H524</f>
        <v>146</v>
      </c>
      <c r="CE23" s="648"/>
      <c r="CF23" s="648"/>
      <c r="CG23" s="649"/>
      <c r="CH23" s="1482" t="s">
        <v>804</v>
      </c>
      <c r="CI23" s="632" t="s">
        <v>805</v>
      </c>
      <c r="CJ23" s="625"/>
      <c r="CK23" s="625"/>
      <c r="CL23" s="625"/>
      <c r="CM23" s="626"/>
      <c r="CN23" s="647">
        <f t="shared" si="0"/>
        <v>362</v>
      </c>
      <c r="CO23" s="648"/>
      <c r="CP23" s="648"/>
      <c r="CQ23" s="649"/>
      <c r="CR23" s="647">
        <f>データ一覧!H512</f>
        <v>192</v>
      </c>
      <c r="CS23" s="648"/>
      <c r="CT23" s="648"/>
      <c r="CU23" s="649"/>
      <c r="CV23" s="647">
        <f>データ一覧!H537</f>
        <v>170</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データ一覧!H12</f>
        <v>1252.3</v>
      </c>
      <c r="M24" s="714"/>
      <c r="N24" s="714"/>
      <c r="O24" s="162"/>
      <c r="P24" s="67"/>
      <c r="Q24" s="714">
        <f>データ一覧!H13</f>
        <v>4523.2</v>
      </c>
      <c r="R24" s="714"/>
      <c r="S24" s="714"/>
      <c r="T24" s="162"/>
      <c r="U24" s="67"/>
      <c r="V24" s="714">
        <f>データ一覧!H14</f>
        <v>219.1</v>
      </c>
      <c r="W24" s="714"/>
      <c r="X24" s="714"/>
      <c r="Y24" s="151"/>
      <c r="Z24" s="837" t="s">
        <v>806</v>
      </c>
      <c r="AA24" s="645"/>
      <c r="AB24" s="645"/>
      <c r="AC24" s="672"/>
      <c r="AD24" s="661">
        <f>データ一覧!H252</f>
        <v>1</v>
      </c>
      <c r="AE24" s="662"/>
      <c r="AF24" s="682"/>
      <c r="AG24" s="661">
        <f>データ一覧!H253</f>
        <v>1</v>
      </c>
      <c r="AH24" s="662"/>
      <c r="AI24" s="682"/>
      <c r="AJ24" s="661">
        <f>データ一覧!H254</f>
        <v>48</v>
      </c>
      <c r="AK24" s="662"/>
      <c r="AL24" s="662"/>
      <c r="AM24" s="663"/>
      <c r="AN24" s="148" t="s">
        <v>1189</v>
      </c>
      <c r="AO24" s="741" t="s">
        <v>511</v>
      </c>
      <c r="AP24" s="741"/>
      <c r="AQ24" s="741"/>
      <c r="AR24" s="741"/>
      <c r="AS24" s="741"/>
      <c r="AT24" s="741"/>
      <c r="AU24" s="741"/>
      <c r="AV24" s="67"/>
      <c r="AW24" s="150"/>
      <c r="AX24" s="633">
        <f>データ一覧!H331</f>
        <v>3</v>
      </c>
      <c r="AY24" s="633"/>
      <c r="AZ24" s="633"/>
      <c r="BA24" s="248"/>
      <c r="BB24" s="661">
        <f>+データ一覧!H356</f>
        <v>276</v>
      </c>
      <c r="BC24" s="662"/>
      <c r="BD24" s="662"/>
      <c r="BE24" s="662"/>
      <c r="BF24" s="246"/>
      <c r="BG24" s="247"/>
      <c r="BH24" s="246"/>
      <c r="BI24" s="633">
        <f>データ一覧!H381</f>
        <v>13015.2</v>
      </c>
      <c r="BJ24" s="633"/>
      <c r="BK24" s="633"/>
      <c r="BL24" s="633"/>
      <c r="BM24" s="633"/>
      <c r="BN24" s="67"/>
      <c r="BO24" s="151"/>
      <c r="BP24" s="67" t="s">
        <v>775</v>
      </c>
      <c r="BQ24" s="741" t="s">
        <v>807</v>
      </c>
      <c r="BR24" s="964"/>
      <c r="BS24" s="964"/>
      <c r="BT24" s="964"/>
      <c r="BU24" s="965"/>
      <c r="BV24" s="647">
        <f t="shared" si="1"/>
        <v>12</v>
      </c>
      <c r="BW24" s="648"/>
      <c r="BX24" s="648"/>
      <c r="BY24" s="649"/>
      <c r="BZ24" s="647">
        <f>データ一覧!H500</f>
        <v>10</v>
      </c>
      <c r="CA24" s="648"/>
      <c r="CB24" s="648"/>
      <c r="CC24" s="649"/>
      <c r="CD24" s="647">
        <f>データ一覧!H525</f>
        <v>2</v>
      </c>
      <c r="CE24" s="648"/>
      <c r="CF24" s="648"/>
      <c r="CG24" s="649"/>
      <c r="CH24" s="1477" t="s">
        <v>808</v>
      </c>
      <c r="CI24" s="632" t="s">
        <v>809</v>
      </c>
      <c r="CJ24" s="625"/>
      <c r="CK24" s="625"/>
      <c r="CL24" s="625"/>
      <c r="CM24" s="626"/>
      <c r="CN24" s="647">
        <f t="shared" si="0"/>
        <v>1350</v>
      </c>
      <c r="CO24" s="648"/>
      <c r="CP24" s="648"/>
      <c r="CQ24" s="649"/>
      <c r="CR24" s="647">
        <f>データ一覧!H513</f>
        <v>991</v>
      </c>
      <c r="CS24" s="648"/>
      <c r="CT24" s="648"/>
      <c r="CU24" s="649"/>
      <c r="CV24" s="647">
        <f>データ一覧!H538</f>
        <v>359</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f>データ一覧!H332</f>
        <v>2</v>
      </c>
      <c r="AY25" s="633"/>
      <c r="AZ25" s="633"/>
      <c r="BA25" s="248"/>
      <c r="BB25" s="661">
        <f>+データ一覧!H357</f>
        <v>6</v>
      </c>
      <c r="BC25" s="662"/>
      <c r="BD25" s="662"/>
      <c r="BE25" s="662"/>
      <c r="BF25" s="246"/>
      <c r="BG25" s="247"/>
      <c r="BH25" s="246"/>
      <c r="BI25" s="633" t="str">
        <f>データ一覧!H382</f>
        <v>x</v>
      </c>
      <c r="BJ25" s="633"/>
      <c r="BK25" s="633"/>
      <c r="BL25" s="633"/>
      <c r="BM25" s="633"/>
      <c r="BN25" s="67"/>
      <c r="BO25" s="151"/>
      <c r="BP25" s="67" t="s">
        <v>775</v>
      </c>
      <c r="BQ25" s="632" t="s">
        <v>816</v>
      </c>
      <c r="BR25" s="919"/>
      <c r="BS25" s="919"/>
      <c r="BT25" s="919"/>
      <c r="BU25" s="920"/>
      <c r="BV25" s="647">
        <f t="shared" si="1"/>
        <v>70</v>
      </c>
      <c r="BW25" s="648"/>
      <c r="BX25" s="648"/>
      <c r="BY25" s="649"/>
      <c r="BZ25" s="647">
        <f>データ一覧!H501</f>
        <v>59</v>
      </c>
      <c r="CA25" s="648"/>
      <c r="CB25" s="648"/>
      <c r="CC25" s="649"/>
      <c r="CD25" s="647">
        <f>データ一覧!H526</f>
        <v>11</v>
      </c>
      <c r="CE25" s="648"/>
      <c r="CF25" s="648"/>
      <c r="CG25" s="649"/>
      <c r="CH25" s="1477" t="s">
        <v>775</v>
      </c>
      <c r="CI25" s="1483" t="s">
        <v>817</v>
      </c>
      <c r="CJ25" s="650"/>
      <c r="CK25" s="650"/>
      <c r="CL25" s="650"/>
      <c r="CM25" s="651"/>
      <c r="CN25" s="647">
        <f t="shared" si="0"/>
        <v>2067</v>
      </c>
      <c r="CO25" s="648"/>
      <c r="CP25" s="648"/>
      <c r="CQ25" s="649"/>
      <c r="CR25" s="647">
        <f>データ一覧!H514</f>
        <v>571</v>
      </c>
      <c r="CS25" s="648"/>
      <c r="CT25" s="648"/>
      <c r="CU25" s="649"/>
      <c r="CV25" s="647">
        <f>データ一覧!H539</f>
        <v>1496</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f>データ一覧!$H$255</f>
        <v>1</v>
      </c>
      <c r="AE26" s="953"/>
      <c r="AF26" s="952">
        <f>データ一覧!$H$257</f>
        <v>3</v>
      </c>
      <c r="AG26" s="953"/>
      <c r="AH26" s="952" t="str">
        <f>データ一覧!$H$259</f>
        <v>-</v>
      </c>
      <c r="AI26" s="953"/>
      <c r="AJ26" s="952">
        <f>データ一覧!$H$261</f>
        <v>1</v>
      </c>
      <c r="AK26" s="953"/>
      <c r="AL26" s="952" t="str">
        <f>データ一覧!$H$263</f>
        <v>-</v>
      </c>
      <c r="AM26" s="957"/>
      <c r="AN26" s="148" t="s">
        <v>1192</v>
      </c>
      <c r="AO26" s="632" t="s">
        <v>513</v>
      </c>
      <c r="AP26" s="632"/>
      <c r="AQ26" s="632"/>
      <c r="AR26" s="632"/>
      <c r="AS26" s="632"/>
      <c r="AT26" s="632"/>
      <c r="AU26" s="632"/>
      <c r="AV26" s="67"/>
      <c r="AW26" s="150"/>
      <c r="AX26" s="633">
        <f>データ一覧!H333</f>
        <v>5</v>
      </c>
      <c r="AY26" s="633"/>
      <c r="AZ26" s="633"/>
      <c r="BA26" s="248"/>
      <c r="BB26" s="661">
        <f>+データ一覧!H358</f>
        <v>214</v>
      </c>
      <c r="BC26" s="662"/>
      <c r="BD26" s="662"/>
      <c r="BE26" s="662"/>
      <c r="BF26" s="246"/>
      <c r="BG26" s="247"/>
      <c r="BH26" s="246"/>
      <c r="BI26" s="633">
        <f>データ一覧!H383</f>
        <v>7146.18</v>
      </c>
      <c r="BJ26" s="633"/>
      <c r="BK26" s="633"/>
      <c r="BL26" s="633"/>
      <c r="BM26" s="633"/>
      <c r="BN26" s="67"/>
      <c r="BO26" s="151"/>
      <c r="BP26" s="67" t="s">
        <v>820</v>
      </c>
      <c r="BQ26" s="67"/>
      <c r="BR26" s="67"/>
      <c r="BS26" s="67"/>
      <c r="BT26" s="67"/>
      <c r="BU26" s="67"/>
      <c r="BV26" s="647">
        <f t="shared" si="1"/>
        <v>8813</v>
      </c>
      <c r="BW26" s="648"/>
      <c r="BX26" s="648"/>
      <c r="BY26" s="649"/>
      <c r="BZ26" s="647">
        <f>データ一覧!H502</f>
        <v>6703</v>
      </c>
      <c r="CA26" s="648"/>
      <c r="CB26" s="648"/>
      <c r="CC26" s="649"/>
      <c r="CD26" s="647">
        <f>データ一覧!H527</f>
        <v>2110</v>
      </c>
      <c r="CE26" s="648"/>
      <c r="CF26" s="648"/>
      <c r="CG26" s="649"/>
      <c r="CH26" s="1477" t="s">
        <v>775</v>
      </c>
      <c r="CI26" s="921" t="s">
        <v>821</v>
      </c>
      <c r="CJ26" s="627"/>
      <c r="CK26" s="627"/>
      <c r="CL26" s="627"/>
      <c r="CM26" s="628"/>
      <c r="CN26" s="647">
        <f t="shared" si="0"/>
        <v>1025</v>
      </c>
      <c r="CO26" s="648"/>
      <c r="CP26" s="648"/>
      <c r="CQ26" s="649"/>
      <c r="CR26" s="647">
        <f>データ一覧!H515</f>
        <v>355</v>
      </c>
      <c r="CS26" s="648"/>
      <c r="CT26" s="648"/>
      <c r="CU26" s="649"/>
      <c r="CV26" s="647">
        <f>データ一覧!H540</f>
        <v>670</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f>データ一覧!H334</f>
        <v>5</v>
      </c>
      <c r="AY27" s="633"/>
      <c r="AZ27" s="633"/>
      <c r="BA27" s="248"/>
      <c r="BB27" s="661">
        <f>+データ一覧!H359</f>
        <v>74</v>
      </c>
      <c r="BC27" s="662"/>
      <c r="BD27" s="662"/>
      <c r="BE27" s="662"/>
      <c r="BF27" s="246"/>
      <c r="BG27" s="247"/>
      <c r="BH27" s="246"/>
      <c r="BI27" s="633">
        <f>データ一覧!H384</f>
        <v>772.31</v>
      </c>
      <c r="BJ27" s="633"/>
      <c r="BK27" s="633"/>
      <c r="BL27" s="633"/>
      <c r="BM27" s="633"/>
      <c r="BN27" s="67"/>
      <c r="BO27" s="151"/>
      <c r="BP27" s="67"/>
      <c r="BQ27" s="703" t="s">
        <v>826</v>
      </c>
      <c r="BR27" s="973"/>
      <c r="BS27" s="973"/>
      <c r="BT27" s="973"/>
      <c r="BU27" s="974"/>
      <c r="BV27" s="647">
        <f t="shared" si="1"/>
        <v>6</v>
      </c>
      <c r="BW27" s="648"/>
      <c r="BX27" s="648"/>
      <c r="BY27" s="649"/>
      <c r="BZ27" s="647">
        <f>データ一覧!H503</f>
        <v>6</v>
      </c>
      <c r="CA27" s="648"/>
      <c r="CB27" s="648"/>
      <c r="CC27" s="649"/>
      <c r="CD27" s="647">
        <v>0</v>
      </c>
      <c r="CE27" s="648"/>
      <c r="CF27" s="648"/>
      <c r="CG27" s="649"/>
      <c r="CH27" s="1477" t="s">
        <v>775</v>
      </c>
      <c r="CI27" s="921" t="s">
        <v>827</v>
      </c>
      <c r="CJ27" s="627"/>
      <c r="CK27" s="627"/>
      <c r="CL27" s="627"/>
      <c r="CM27" s="628"/>
      <c r="CN27" s="647">
        <f t="shared" si="0"/>
        <v>1284</v>
      </c>
      <c r="CO27" s="648"/>
      <c r="CP27" s="648"/>
      <c r="CQ27" s="649"/>
      <c r="CR27" s="647">
        <f>データ一覧!H516</f>
        <v>508</v>
      </c>
      <c r="CS27" s="648"/>
      <c r="CT27" s="648"/>
      <c r="CU27" s="649"/>
      <c r="CV27" s="647">
        <f>データ一覧!H541</f>
        <v>776</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915">
        <f>データ一覧!$H$256</f>
        <v>28</v>
      </c>
      <c r="AE28" s="1079"/>
      <c r="AF28" s="915">
        <f>データ一覧!$H$258</f>
        <v>76</v>
      </c>
      <c r="AG28" s="1079"/>
      <c r="AH28" s="915">
        <f>データ一覧!$H$260</f>
        <v>0</v>
      </c>
      <c r="AI28" s="1079"/>
      <c r="AJ28" s="915">
        <f>データ一覧!$H$262</f>
        <v>285</v>
      </c>
      <c r="AK28" s="1079"/>
      <c r="AL28" s="1088" t="str">
        <f>データ一覧!$H$264</f>
        <v>-</v>
      </c>
      <c r="AM28" s="1089"/>
      <c r="AN28" s="148" t="s">
        <v>1195</v>
      </c>
      <c r="AO28" s="632" t="s">
        <v>515</v>
      </c>
      <c r="AP28" s="632"/>
      <c r="AQ28" s="632"/>
      <c r="AR28" s="632"/>
      <c r="AS28" s="632"/>
      <c r="AT28" s="632"/>
      <c r="AU28" s="632"/>
      <c r="AV28" s="67"/>
      <c r="AW28" s="150"/>
      <c r="AX28" s="633">
        <f>データ一覧!H335</f>
        <v>2</v>
      </c>
      <c r="AY28" s="633"/>
      <c r="AZ28" s="633"/>
      <c r="BA28" s="248"/>
      <c r="BB28" s="661">
        <f>+データ一覧!H360</f>
        <v>26</v>
      </c>
      <c r="BC28" s="662"/>
      <c r="BD28" s="662"/>
      <c r="BE28" s="662"/>
      <c r="BF28" s="246"/>
      <c r="BG28" s="247"/>
      <c r="BH28" s="246"/>
      <c r="BI28" s="633" t="str">
        <f>データ一覧!H385</f>
        <v>x</v>
      </c>
      <c r="BJ28" s="633"/>
      <c r="BK28" s="633"/>
      <c r="BL28" s="633"/>
      <c r="BM28" s="633"/>
      <c r="BN28" s="67"/>
      <c r="BO28" s="151"/>
      <c r="BP28" s="67" t="s">
        <v>775</v>
      </c>
      <c r="BQ28" s="632" t="s">
        <v>836</v>
      </c>
      <c r="BR28" s="919"/>
      <c r="BS28" s="919"/>
      <c r="BT28" s="919"/>
      <c r="BU28" s="920"/>
      <c r="BV28" s="647">
        <f t="shared" si="1"/>
        <v>4759</v>
      </c>
      <c r="BW28" s="648"/>
      <c r="BX28" s="648"/>
      <c r="BY28" s="649"/>
      <c r="BZ28" s="647">
        <f>データ一覧!H504</f>
        <v>3933</v>
      </c>
      <c r="CA28" s="648"/>
      <c r="CB28" s="648"/>
      <c r="CC28" s="649"/>
      <c r="CD28" s="647">
        <f>データ一覧!H529</f>
        <v>826</v>
      </c>
      <c r="CE28" s="648"/>
      <c r="CF28" s="648"/>
      <c r="CG28" s="649"/>
      <c r="CH28" s="1477"/>
      <c r="CI28" s="632" t="s">
        <v>640</v>
      </c>
      <c r="CJ28" s="623"/>
      <c r="CK28" s="623"/>
      <c r="CL28" s="623"/>
      <c r="CM28" s="624"/>
      <c r="CN28" s="647">
        <f t="shared" si="0"/>
        <v>3986</v>
      </c>
      <c r="CO28" s="648"/>
      <c r="CP28" s="648"/>
      <c r="CQ28" s="649"/>
      <c r="CR28" s="647">
        <f>データ一覧!H517</f>
        <v>777</v>
      </c>
      <c r="CS28" s="648"/>
      <c r="CT28" s="648"/>
      <c r="CU28" s="649"/>
      <c r="CV28" s="647">
        <f>データ一覧!H542</f>
        <v>3209</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f>データ一覧!H336</f>
        <v>2</v>
      </c>
      <c r="AY29" s="633"/>
      <c r="AZ29" s="633"/>
      <c r="BA29" s="248"/>
      <c r="BB29" s="661">
        <f>+データ一覧!H361</f>
        <v>10</v>
      </c>
      <c r="BC29" s="662"/>
      <c r="BD29" s="662"/>
      <c r="BE29" s="662"/>
      <c r="BF29" s="246"/>
      <c r="BG29" s="247"/>
      <c r="BH29" s="246"/>
      <c r="BI29" s="633" t="str">
        <f>データ一覧!H386</f>
        <v>x</v>
      </c>
      <c r="BJ29" s="633"/>
      <c r="BK29" s="633"/>
      <c r="BL29" s="633"/>
      <c r="BM29" s="633"/>
      <c r="BN29" s="67"/>
      <c r="BO29" s="151"/>
      <c r="BP29" s="67"/>
      <c r="BQ29" s="632" t="s">
        <v>841</v>
      </c>
      <c r="BR29" s="919"/>
      <c r="BS29" s="919"/>
      <c r="BT29" s="919"/>
      <c r="BU29" s="920"/>
      <c r="BV29" s="647">
        <f t="shared" si="1"/>
        <v>4048</v>
      </c>
      <c r="BW29" s="648"/>
      <c r="BX29" s="648"/>
      <c r="BY29" s="649"/>
      <c r="BZ29" s="647">
        <f>データ一覧!H505</f>
        <v>2764</v>
      </c>
      <c r="CA29" s="648"/>
      <c r="CB29" s="648"/>
      <c r="CC29" s="649"/>
      <c r="CD29" s="647">
        <f>データ一覧!H530</f>
        <v>1284</v>
      </c>
      <c r="CE29" s="648"/>
      <c r="CF29" s="648"/>
      <c r="CG29" s="649"/>
      <c r="CH29" s="1477"/>
      <c r="CI29" s="1483" t="s">
        <v>374</v>
      </c>
      <c r="CJ29" s="650"/>
      <c r="CK29" s="650"/>
      <c r="CL29" s="650"/>
      <c r="CM29" s="651"/>
      <c r="CN29" s="647">
        <f t="shared" si="0"/>
        <v>273</v>
      </c>
      <c r="CO29" s="648"/>
      <c r="CP29" s="648"/>
      <c r="CQ29" s="649"/>
      <c r="CR29" s="647">
        <f>データ一覧!H518</f>
        <v>138</v>
      </c>
      <c r="CS29" s="648"/>
      <c r="CT29" s="648"/>
      <c r="CU29" s="649"/>
      <c r="CV29" s="647">
        <f>データ一覧!H543</f>
        <v>135</v>
      </c>
      <c r="CW29" s="648"/>
      <c r="CX29" s="648"/>
      <c r="CY29" s="1109"/>
    </row>
    <row r="30" spans="1:103" ht="15.75" customHeight="1" x14ac:dyDescent="0.15">
      <c r="A30" s="1827" t="str">
        <f>データ一覧!$A$22</f>
        <v xml:space="preserve"> 2.10.1</v>
      </c>
      <c r="B30" s="67"/>
      <c r="C30" s="67"/>
      <c r="D30" s="67"/>
      <c r="E30" s="67"/>
      <c r="F30" s="718">
        <f>データ一覧!H22</f>
        <v>22995</v>
      </c>
      <c r="G30" s="1489"/>
      <c r="H30" s="1490"/>
      <c r="I30" s="718">
        <f>+L30+O30</f>
        <v>68041</v>
      </c>
      <c r="J30" s="719"/>
      <c r="K30" s="720"/>
      <c r="L30" s="718">
        <f>データ一覧!H24</f>
        <v>34091</v>
      </c>
      <c r="M30" s="1489"/>
      <c r="N30" s="1490"/>
      <c r="O30" s="718">
        <f>データ一覧!H25</f>
        <v>33950</v>
      </c>
      <c r="P30" s="1489"/>
      <c r="Q30" s="1490"/>
      <c r="R30" s="150"/>
      <c r="S30" s="1491">
        <f t="shared" ref="S30:S35" si="2">+L30/O30*100</f>
        <v>100.41531664212076</v>
      </c>
      <c r="T30" s="1492"/>
      <c r="U30" s="1493">
        <f>データ一覧!H27</f>
        <v>2.9589475973037618</v>
      </c>
      <c r="V30" s="1494"/>
      <c r="W30" s="999">
        <f>データ一覧!H28</f>
        <v>271.60000000000002</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f>データ一覧!H337</f>
        <v>5</v>
      </c>
      <c r="AY30" s="633"/>
      <c r="AZ30" s="633"/>
      <c r="BA30" s="248"/>
      <c r="BB30" s="661">
        <f>+データ一覧!H362</f>
        <v>1131</v>
      </c>
      <c r="BC30" s="662"/>
      <c r="BD30" s="662"/>
      <c r="BE30" s="662"/>
      <c r="BF30" s="246"/>
      <c r="BG30" s="247"/>
      <c r="BH30" s="246"/>
      <c r="BI30" s="633">
        <f>データ一覧!H387</f>
        <v>68548.61</v>
      </c>
      <c r="BJ30" s="633"/>
      <c r="BK30" s="633"/>
      <c r="BL30" s="633"/>
      <c r="BM30" s="633"/>
      <c r="BN30" s="67"/>
      <c r="BO30" s="151"/>
      <c r="BP30" s="148" t="s">
        <v>843</v>
      </c>
      <c r="BQ30" s="565"/>
      <c r="BR30" s="566"/>
      <c r="BS30" s="566"/>
      <c r="BT30" s="566"/>
      <c r="BU30" s="566"/>
      <c r="BV30" s="647">
        <f t="shared" si="1"/>
        <v>22186</v>
      </c>
      <c r="BW30" s="648"/>
      <c r="BX30" s="648"/>
      <c r="BY30" s="649"/>
      <c r="BZ30" s="647">
        <f>データ一覧!H506</f>
        <v>10715</v>
      </c>
      <c r="CA30" s="648"/>
      <c r="CB30" s="648"/>
      <c r="CC30" s="649"/>
      <c r="CD30" s="647">
        <f>データ一覧!H531</f>
        <v>11471</v>
      </c>
      <c r="CE30" s="648"/>
      <c r="CF30" s="648"/>
      <c r="CG30" s="649"/>
      <c r="CH30" s="1477"/>
      <c r="CI30" s="632" t="s">
        <v>844</v>
      </c>
      <c r="CJ30" s="623"/>
      <c r="CK30" s="623"/>
      <c r="CL30" s="623"/>
      <c r="CM30" s="624"/>
      <c r="CN30" s="647">
        <f t="shared" si="0"/>
        <v>2420</v>
      </c>
      <c r="CO30" s="648"/>
      <c r="CP30" s="648"/>
      <c r="CQ30" s="649"/>
      <c r="CR30" s="647">
        <f>データ一覧!H519</f>
        <v>1634</v>
      </c>
      <c r="CS30" s="648"/>
      <c r="CT30" s="648"/>
      <c r="CU30" s="649"/>
      <c r="CV30" s="647">
        <f>データ一覧!H544</f>
        <v>786</v>
      </c>
      <c r="CW30" s="648"/>
      <c r="CX30" s="648"/>
      <c r="CY30" s="1109"/>
    </row>
    <row r="31" spans="1:103" ht="15.75" customHeight="1" x14ac:dyDescent="0.15">
      <c r="A31" s="169" t="str">
        <f>データ一覧!$A$29</f>
        <v xml:space="preserve"> 7.10.1</v>
      </c>
      <c r="B31" s="67"/>
      <c r="C31" s="67"/>
      <c r="D31" s="67"/>
      <c r="E31" s="67"/>
      <c r="F31" s="718">
        <f>データ一覧!H29</f>
        <v>23115</v>
      </c>
      <c r="G31" s="1489"/>
      <c r="H31" s="1490"/>
      <c r="I31" s="718">
        <f>+L31+O31</f>
        <v>67204</v>
      </c>
      <c r="J31" s="719"/>
      <c r="K31" s="720"/>
      <c r="L31" s="718">
        <f>データ一覧!H31</f>
        <v>33047</v>
      </c>
      <c r="M31" s="719"/>
      <c r="N31" s="720"/>
      <c r="O31" s="718">
        <f>データ一覧!H32</f>
        <v>34157</v>
      </c>
      <c r="P31" s="719"/>
      <c r="Q31" s="720"/>
      <c r="R31" s="67"/>
      <c r="S31" s="1491">
        <f t="shared" si="2"/>
        <v>96.750300084902079</v>
      </c>
      <c r="T31" s="1492"/>
      <c r="U31" s="1495">
        <f>データ一覧!H34</f>
        <v>2.9073761626649364</v>
      </c>
      <c r="V31" s="1496"/>
      <c r="W31" s="999">
        <f>データ一覧!H35</f>
        <v>268.10000000000002</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f>データ一覧!H338</f>
        <v>0</v>
      </c>
      <c r="AY31" s="633"/>
      <c r="AZ31" s="633"/>
      <c r="BA31" s="248"/>
      <c r="BB31" s="661">
        <f>+データ一覧!H363</f>
        <v>0</v>
      </c>
      <c r="BC31" s="662"/>
      <c r="BD31" s="662"/>
      <c r="BE31" s="662"/>
      <c r="BF31" s="246"/>
      <c r="BG31" s="247"/>
      <c r="BH31" s="246"/>
      <c r="BI31" s="633">
        <f>データ一覧!H388</f>
        <v>0</v>
      </c>
      <c r="BJ31" s="633"/>
      <c r="BK31" s="633"/>
      <c r="BL31" s="633"/>
      <c r="BM31" s="633"/>
      <c r="BN31" s="67"/>
      <c r="BO31" s="151"/>
      <c r="BP31" s="148"/>
      <c r="BQ31" s="921" t="s">
        <v>845</v>
      </c>
      <c r="BR31" s="921"/>
      <c r="BS31" s="921"/>
      <c r="BT31" s="921"/>
      <c r="BU31" s="922"/>
      <c r="BV31" s="647">
        <f t="shared" si="1"/>
        <v>1295</v>
      </c>
      <c r="BW31" s="648"/>
      <c r="BX31" s="648"/>
      <c r="BY31" s="649"/>
      <c r="BZ31" s="647">
        <f>データ一覧!H507</f>
        <v>1176</v>
      </c>
      <c r="CA31" s="648"/>
      <c r="CB31" s="648"/>
      <c r="CC31" s="649"/>
      <c r="CD31" s="647">
        <f>データ一覧!H532</f>
        <v>119</v>
      </c>
      <c r="CE31" s="648"/>
      <c r="CF31" s="648"/>
      <c r="CG31" s="649"/>
      <c r="CH31" s="1477"/>
      <c r="CI31" s="632" t="s">
        <v>846</v>
      </c>
      <c r="CJ31" s="623"/>
      <c r="CK31" s="623"/>
      <c r="CL31" s="623"/>
      <c r="CM31" s="624"/>
      <c r="CN31" s="647">
        <f t="shared" si="0"/>
        <v>1103</v>
      </c>
      <c r="CO31" s="648"/>
      <c r="CP31" s="648"/>
      <c r="CQ31" s="649"/>
      <c r="CR31" s="647">
        <f>データ一覧!H520</f>
        <v>746</v>
      </c>
      <c r="CS31" s="648"/>
      <c r="CT31" s="648"/>
      <c r="CU31" s="649"/>
      <c r="CV31" s="647">
        <f>データ一覧!H545</f>
        <v>357</v>
      </c>
      <c r="CW31" s="648"/>
      <c r="CX31" s="648"/>
      <c r="CY31" s="1109"/>
    </row>
    <row r="32" spans="1:103" ht="15.75" customHeight="1" x14ac:dyDescent="0.15">
      <c r="A32" s="169" t="str">
        <f>データ一覧!$A$36</f>
        <v>12.10.1</v>
      </c>
      <c r="B32" s="1499"/>
      <c r="C32" s="67"/>
      <c r="D32" s="67"/>
      <c r="E32" s="67"/>
      <c r="F32" s="718">
        <f>データ一覧!H36</f>
        <v>24539</v>
      </c>
      <c r="G32" s="719"/>
      <c r="H32" s="720"/>
      <c r="I32" s="718">
        <f>+L32+O32</f>
        <v>68145</v>
      </c>
      <c r="J32" s="719"/>
      <c r="K32" s="720"/>
      <c r="L32" s="718">
        <f>データ一覧!H38</f>
        <v>33504</v>
      </c>
      <c r="M32" s="719"/>
      <c r="N32" s="720"/>
      <c r="O32" s="718">
        <f>データ一覧!H39</f>
        <v>34641</v>
      </c>
      <c r="P32" s="719"/>
      <c r="Q32" s="720"/>
      <c r="R32" s="67"/>
      <c r="S32" s="1491">
        <f t="shared" si="2"/>
        <v>96.717762189313234</v>
      </c>
      <c r="T32" s="1492"/>
      <c r="U32" s="1495">
        <f>データ一覧!H41</f>
        <v>2.7770080280370024</v>
      </c>
      <c r="V32" s="1496"/>
      <c r="W32" s="999">
        <f>データ一覧!H42</f>
        <v>271.8</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f>データ一覧!H339</f>
        <v>0</v>
      </c>
      <c r="AY32" s="633"/>
      <c r="AZ32" s="633"/>
      <c r="BA32" s="248"/>
      <c r="BB32" s="661">
        <f>+データ一覧!H364</f>
        <v>0</v>
      </c>
      <c r="BC32" s="662"/>
      <c r="BD32" s="662"/>
      <c r="BE32" s="662"/>
      <c r="BF32" s="246"/>
      <c r="BG32" s="247"/>
      <c r="BH32" s="246"/>
      <c r="BI32" s="633">
        <f>データ一覧!H389</f>
        <v>0</v>
      </c>
      <c r="BJ32" s="633"/>
      <c r="BK32" s="633"/>
      <c r="BL32" s="633"/>
      <c r="BM32" s="633"/>
      <c r="BN32" s="67"/>
      <c r="BO32" s="151"/>
      <c r="BP32" s="67"/>
      <c r="BQ32" s="632" t="s">
        <v>848</v>
      </c>
      <c r="BR32" s="919"/>
      <c r="BS32" s="919"/>
      <c r="BT32" s="919"/>
      <c r="BU32" s="920"/>
      <c r="BV32" s="647">
        <f t="shared" si="1"/>
        <v>295</v>
      </c>
      <c r="BW32" s="648"/>
      <c r="BX32" s="648"/>
      <c r="BY32" s="649"/>
      <c r="BZ32" s="647">
        <f>データ一覧!H508</f>
        <v>172</v>
      </c>
      <c r="CA32" s="648"/>
      <c r="CB32" s="648"/>
      <c r="CC32" s="649"/>
      <c r="CD32" s="647">
        <f>データ一覧!H533</f>
        <v>123</v>
      </c>
      <c r="CE32" s="648"/>
      <c r="CF32" s="648"/>
      <c r="CG32" s="649"/>
      <c r="CH32" s="1477" t="s">
        <v>849</v>
      </c>
      <c r="CI32" s="565"/>
      <c r="CJ32" s="68"/>
      <c r="CK32" s="68"/>
      <c r="CL32" s="68"/>
      <c r="CM32" s="259"/>
      <c r="CN32" s="647">
        <f t="shared" si="0"/>
        <v>523</v>
      </c>
      <c r="CO32" s="648"/>
      <c r="CP32" s="648"/>
      <c r="CQ32" s="649"/>
      <c r="CR32" s="647">
        <f>データ一覧!H521</f>
        <v>323</v>
      </c>
      <c r="CS32" s="648"/>
      <c r="CT32" s="648"/>
      <c r="CU32" s="649"/>
      <c r="CV32" s="647">
        <f>データ一覧!H546</f>
        <v>200</v>
      </c>
      <c r="CW32" s="648"/>
      <c r="CX32" s="648"/>
      <c r="CY32" s="1109"/>
    </row>
    <row r="33" spans="1:103" ht="15.75" customHeight="1" x14ac:dyDescent="0.15">
      <c r="A33" s="169" t="str">
        <f>+データ一覧!$A$43</f>
        <v>17.10.1</v>
      </c>
      <c r="B33" s="67"/>
      <c r="C33" s="67"/>
      <c r="D33" s="67"/>
      <c r="E33" s="67"/>
      <c r="F33" s="718">
        <f>データ一覧!H43</f>
        <v>25742</v>
      </c>
      <c r="G33" s="1489"/>
      <c r="H33" s="1490"/>
      <c r="I33" s="718">
        <f>+L33+O33</f>
        <v>68402</v>
      </c>
      <c r="J33" s="719"/>
      <c r="K33" s="720"/>
      <c r="L33" s="718">
        <f>データ一覧!H45</f>
        <v>33475</v>
      </c>
      <c r="M33" s="1489"/>
      <c r="N33" s="1490"/>
      <c r="O33" s="718">
        <f>データ一覧!H46</f>
        <v>34927</v>
      </c>
      <c r="P33" s="1489"/>
      <c r="Q33" s="1490"/>
      <c r="R33" s="150"/>
      <c r="S33" s="1491">
        <f t="shared" si="2"/>
        <v>95.842757751882502</v>
      </c>
      <c r="T33" s="1492"/>
      <c r="U33" s="1493">
        <f>データ一覧!H48</f>
        <v>2.6572138916945072</v>
      </c>
      <c r="V33" s="1494"/>
      <c r="W33" s="999">
        <f>データ一覧!H49</f>
        <v>272.8</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f>データ一覧!H340</f>
        <v>9</v>
      </c>
      <c r="AY33" s="633"/>
      <c r="AZ33" s="633"/>
      <c r="BA33" s="248"/>
      <c r="BB33" s="661">
        <f>+データ一覧!H365</f>
        <v>369</v>
      </c>
      <c r="BC33" s="662"/>
      <c r="BD33" s="662"/>
      <c r="BE33" s="662"/>
      <c r="BF33" s="246"/>
      <c r="BG33" s="247"/>
      <c r="BH33" s="246"/>
      <c r="BI33" s="633">
        <f>データ一覧!H390</f>
        <v>14732.43</v>
      </c>
      <c r="BJ33" s="633"/>
      <c r="BK33" s="633"/>
      <c r="BL33" s="633"/>
      <c r="BM33" s="633"/>
      <c r="BN33" s="67"/>
      <c r="BO33" s="151"/>
      <c r="BP33" s="67" t="s">
        <v>775</v>
      </c>
      <c r="BQ33" s="1481" t="s">
        <v>851</v>
      </c>
      <c r="BR33" s="623"/>
      <c r="BS33" s="623"/>
      <c r="BT33" s="623"/>
      <c r="BU33" s="624"/>
      <c r="BV33" s="647">
        <f>BZ33+CD33</f>
        <v>1839</v>
      </c>
      <c r="BW33" s="648"/>
      <c r="BX33" s="648"/>
      <c r="BY33" s="649"/>
      <c r="BZ33" s="647">
        <f>データ一覧!H509</f>
        <v>1518</v>
      </c>
      <c r="CA33" s="648"/>
      <c r="CB33" s="648"/>
      <c r="CC33" s="649"/>
      <c r="CD33" s="647">
        <f>データ一覧!H534</f>
        <v>321</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+データ一覧!H50</f>
        <v>26453</v>
      </c>
      <c r="G34" s="1489"/>
      <c r="H34" s="1490"/>
      <c r="I34" s="718">
        <f>+L34+O34</f>
        <v>67760</v>
      </c>
      <c r="J34" s="719"/>
      <c r="K34" s="720"/>
      <c r="L34" s="718">
        <f>+データ一覧!H52</f>
        <v>33396</v>
      </c>
      <c r="M34" s="1489"/>
      <c r="N34" s="1490"/>
      <c r="O34" s="718">
        <f>+データ一覧!H53</f>
        <v>34364</v>
      </c>
      <c r="P34" s="1489"/>
      <c r="Q34" s="1490"/>
      <c r="R34" s="150"/>
      <c r="S34" s="1491">
        <f t="shared" si="2"/>
        <v>97.183098591549296</v>
      </c>
      <c r="T34" s="1492"/>
      <c r="U34" s="1493">
        <f>+データ一覧!H55</f>
        <v>2.5615242127546969</v>
      </c>
      <c r="V34" s="1494"/>
      <c r="W34" s="999">
        <f>+データ一覧!H56</f>
        <v>269.7</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f>データ一覧!H341</f>
        <v>2</v>
      </c>
      <c r="AY34" s="633"/>
      <c r="AZ34" s="633"/>
      <c r="BA34" s="248"/>
      <c r="BB34" s="661">
        <f>+データ一覧!H366</f>
        <v>3</v>
      </c>
      <c r="BC34" s="662"/>
      <c r="BD34" s="662"/>
      <c r="BE34" s="662"/>
      <c r="BF34" s="246"/>
      <c r="BG34" s="247"/>
      <c r="BH34" s="246"/>
      <c r="BI34" s="633" t="str">
        <f>データ一覧!H391</f>
        <v>x</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605"/>
      <c r="CU34" s="605"/>
      <c r="CV34" s="605"/>
      <c r="CW34" s="605"/>
      <c r="CX34" s="305"/>
      <c r="CY34" s="306"/>
    </row>
    <row r="35" spans="1:103" ht="15.75" customHeight="1" x14ac:dyDescent="0.15">
      <c r="A35" s="169" t="str">
        <f>データ一覧!$A$57</f>
        <v>27.10.1</v>
      </c>
      <c r="B35" s="67"/>
      <c r="C35" s="67"/>
      <c r="D35" s="67"/>
      <c r="E35" s="67"/>
      <c r="F35" s="718">
        <f>データ一覧!H57</f>
        <v>26545</v>
      </c>
      <c r="G35" s="623"/>
      <c r="H35" s="624"/>
      <c r="I35" s="718">
        <f t="shared" ref="I35:I37" si="3">+L35+O35</f>
        <v>66165</v>
      </c>
      <c r="J35" s="719"/>
      <c r="K35" s="720"/>
      <c r="L35" s="1754">
        <f>データ一覧!H59</f>
        <v>32558</v>
      </c>
      <c r="M35" s="667"/>
      <c r="N35" s="927"/>
      <c r="O35" s="1754">
        <f>データ一覧!H60</f>
        <v>33607</v>
      </c>
      <c r="P35" s="667"/>
      <c r="Q35" s="927"/>
      <c r="R35" s="1505"/>
      <c r="S35" s="1491">
        <f t="shared" si="2"/>
        <v>96.878626476626891</v>
      </c>
      <c r="T35" s="1492"/>
      <c r="U35" s="1493">
        <f>データ一覧!H62</f>
        <v>2.4925598041062349</v>
      </c>
      <c r="V35" s="713"/>
      <c r="W35" s="999">
        <f>データ一覧!H63</f>
        <v>263.2</v>
      </c>
      <c r="X35" s="623"/>
      <c r="Y35" s="910"/>
      <c r="Z35" s="67" t="s">
        <v>852</v>
      </c>
      <c r="AA35" s="67"/>
      <c r="AB35" s="67"/>
      <c r="AC35" s="162"/>
      <c r="AD35" s="666">
        <f>データ一覧!H265</f>
        <v>19942.360000000313</v>
      </c>
      <c r="AE35" s="1072"/>
      <c r="AF35" s="217"/>
      <c r="AG35" s="218" t="s">
        <v>853</v>
      </c>
      <c r="AH35" s="219"/>
      <c r="AI35" s="219"/>
      <c r="AJ35" s="220"/>
      <c r="AK35" s="666">
        <f>データ一覧!H268</f>
        <v>2068.1899999999982</v>
      </c>
      <c r="AL35" s="1072"/>
      <c r="AM35" s="221"/>
      <c r="AN35" s="148" t="s">
        <v>1203</v>
      </c>
      <c r="AO35" s="632" t="s">
        <v>522</v>
      </c>
      <c r="AP35" s="632"/>
      <c r="AQ35" s="632"/>
      <c r="AR35" s="632"/>
      <c r="AS35" s="632"/>
      <c r="AT35" s="632"/>
      <c r="AU35" s="632"/>
      <c r="AV35" s="67"/>
      <c r="AW35" s="150"/>
      <c r="AX35" s="633">
        <f>データ一覧!H342</f>
        <v>1</v>
      </c>
      <c r="AY35" s="633"/>
      <c r="AZ35" s="633"/>
      <c r="BA35" s="248"/>
      <c r="BB35" s="661">
        <f>+データ一覧!H367</f>
        <v>25</v>
      </c>
      <c r="BC35" s="662"/>
      <c r="BD35" s="662"/>
      <c r="BE35" s="662"/>
      <c r="BF35" s="246"/>
      <c r="BG35" s="247"/>
      <c r="BH35" s="246"/>
      <c r="BI35" s="633" t="str">
        <f>データ一覧!H392</f>
        <v>x</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117"/>
      <c r="CU35" s="117"/>
      <c r="CV35" s="117"/>
      <c r="CW35" s="117"/>
      <c r="CX35" s="308"/>
      <c r="CY35" s="309"/>
    </row>
    <row r="36" spans="1:103" ht="15.75" customHeight="1" x14ac:dyDescent="0.15">
      <c r="A36" s="148" t="s">
        <v>854</v>
      </c>
      <c r="B36" s="507"/>
      <c r="C36" s="507"/>
      <c r="D36" s="507"/>
      <c r="E36" s="507"/>
      <c r="F36" s="718">
        <f>データ一覧!H64</f>
        <v>27849</v>
      </c>
      <c r="G36" s="712"/>
      <c r="H36" s="712"/>
      <c r="I36" s="718">
        <f t="shared" si="3"/>
        <v>64264</v>
      </c>
      <c r="J36" s="719"/>
      <c r="K36" s="720"/>
      <c r="L36" s="718">
        <f>データ一覧!H66</f>
        <v>31785</v>
      </c>
      <c r="M36" s="712"/>
      <c r="N36" s="712"/>
      <c r="O36" s="718">
        <f>データ一覧!H67</f>
        <v>32479</v>
      </c>
      <c r="P36" s="712"/>
      <c r="Q36" s="712"/>
      <c r="R36" s="1505"/>
      <c r="S36" s="1491">
        <f>+L36/O36*100</f>
        <v>97.863234705502009</v>
      </c>
      <c r="T36" s="1492"/>
      <c r="U36" s="1495">
        <f>データ一覧!H69</f>
        <v>2.3075873460447411</v>
      </c>
      <c r="V36" s="978"/>
      <c r="W36" s="999">
        <f>データ一覧!H70</f>
        <v>255.54318434865596</v>
      </c>
      <c r="X36" s="712"/>
      <c r="Y36" s="910"/>
      <c r="Z36" s="67" t="s">
        <v>855</v>
      </c>
      <c r="AA36" s="67"/>
      <c r="AB36" s="67"/>
      <c r="AC36" s="162"/>
      <c r="AD36" s="666">
        <f>データ一覧!H266</f>
        <v>4397.0100000000202</v>
      </c>
      <c r="AE36" s="1072"/>
      <c r="AF36" s="217"/>
      <c r="AG36" s="218" t="s">
        <v>856</v>
      </c>
      <c r="AH36" s="219"/>
      <c r="AI36" s="219"/>
      <c r="AJ36" s="220"/>
      <c r="AK36" s="666">
        <f>データ一覧!H269</f>
        <v>12628.620000000299</v>
      </c>
      <c r="AL36" s="1072"/>
      <c r="AM36" s="221"/>
      <c r="AN36" s="148" t="s">
        <v>1204</v>
      </c>
      <c r="AO36" s="632" t="s">
        <v>523</v>
      </c>
      <c r="AP36" s="632"/>
      <c r="AQ36" s="632"/>
      <c r="AR36" s="632"/>
      <c r="AS36" s="632"/>
      <c r="AT36" s="632"/>
      <c r="AU36" s="632"/>
      <c r="AV36" s="67"/>
      <c r="AW36" s="150"/>
      <c r="AX36" s="633">
        <f>データ一覧!H343</f>
        <v>8</v>
      </c>
      <c r="AY36" s="633"/>
      <c r="AZ36" s="633"/>
      <c r="BA36" s="248"/>
      <c r="BB36" s="661">
        <f>+データ一覧!H368</f>
        <v>61</v>
      </c>
      <c r="BC36" s="662"/>
      <c r="BD36" s="662"/>
      <c r="BE36" s="662"/>
      <c r="BF36" s="246"/>
      <c r="BG36" s="247"/>
      <c r="BH36" s="246"/>
      <c r="BI36" s="633">
        <f>データ一覧!H393</f>
        <v>860.55</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148" t="s">
        <v>1662</v>
      </c>
      <c r="B37" s="507"/>
      <c r="C37" s="507"/>
      <c r="D37" s="507"/>
      <c r="E37" s="507"/>
      <c r="F37" s="718">
        <f>データ一覧!H71</f>
        <v>28120</v>
      </c>
      <c r="G37" s="712"/>
      <c r="H37" s="712"/>
      <c r="I37" s="718">
        <f t="shared" si="3"/>
        <v>60955</v>
      </c>
      <c r="J37" s="719"/>
      <c r="K37" s="720"/>
      <c r="L37" s="718">
        <f>データ一覧!H90</f>
        <v>30063</v>
      </c>
      <c r="M37" s="712"/>
      <c r="N37" s="712"/>
      <c r="O37" s="718">
        <f>データ一覧!H98</f>
        <v>30892</v>
      </c>
      <c r="P37" s="712"/>
      <c r="Q37" s="712"/>
      <c r="R37" s="1505"/>
      <c r="S37" s="1491">
        <f>+L37/O37*100</f>
        <v>97.316457335232414</v>
      </c>
      <c r="T37" s="1492"/>
      <c r="U37" s="1495">
        <f>データ一覧!H72</f>
        <v>2.17</v>
      </c>
      <c r="V37" s="978"/>
      <c r="W37" s="1512">
        <f>データ一覧!H73</f>
        <v>242.38508032447911</v>
      </c>
      <c r="X37" s="652"/>
      <c r="Y37" s="654"/>
      <c r="Z37" s="67" t="s">
        <v>870</v>
      </c>
      <c r="AA37" s="67"/>
      <c r="AB37" s="67"/>
      <c r="AC37" s="162"/>
      <c r="AD37" s="666">
        <f>データ一覧!H267</f>
        <v>395.69</v>
      </c>
      <c r="AE37" s="1072"/>
      <c r="AF37" s="217"/>
      <c r="AG37" s="218" t="s">
        <v>871</v>
      </c>
      <c r="AH37" s="219"/>
      <c r="AI37" s="219"/>
      <c r="AJ37" s="220"/>
      <c r="AK37" s="666">
        <f>データ一覧!H270</f>
        <v>72.87</v>
      </c>
      <c r="AL37" s="1072"/>
      <c r="AM37" s="221"/>
      <c r="AN37" s="148" t="s">
        <v>1205</v>
      </c>
      <c r="AO37" s="632" t="s">
        <v>524</v>
      </c>
      <c r="AP37" s="632"/>
      <c r="AQ37" s="632"/>
      <c r="AR37" s="632"/>
      <c r="AS37" s="632"/>
      <c r="AT37" s="632"/>
      <c r="AU37" s="632"/>
      <c r="AV37" s="67"/>
      <c r="AW37" s="150"/>
      <c r="AX37" s="633">
        <f>データ一覧!H344</f>
        <v>1</v>
      </c>
      <c r="AY37" s="633"/>
      <c r="AZ37" s="633"/>
      <c r="BA37" s="248"/>
      <c r="BB37" s="661">
        <f>+データ一覧!H369</f>
        <v>1</v>
      </c>
      <c r="BC37" s="662"/>
      <c r="BD37" s="662"/>
      <c r="BE37" s="662"/>
      <c r="BF37" s="246"/>
      <c r="BG37" s="247"/>
      <c r="BH37" s="246"/>
      <c r="BI37" s="633" t="str">
        <f>データ一覧!H394</f>
        <v>x</v>
      </c>
      <c r="BJ37" s="633"/>
      <c r="BK37" s="633"/>
      <c r="BL37" s="633"/>
      <c r="BM37" s="633"/>
      <c r="BN37" s="67"/>
      <c r="BO37" s="151"/>
      <c r="BP37" s="1009" t="s">
        <v>872</v>
      </c>
      <c r="BQ37" s="996"/>
      <c r="BR37" s="996"/>
      <c r="BS37" s="996"/>
      <c r="BT37" s="996"/>
      <c r="BU37" s="996"/>
      <c r="BV37" s="997"/>
      <c r="BW37" s="182"/>
      <c r="BX37" s="966">
        <f>データ一覧!H547</f>
        <v>0</v>
      </c>
      <c r="BY37" s="966"/>
      <c r="BZ37" s="966"/>
      <c r="CA37" s="165"/>
      <c r="CB37" s="896">
        <f>データ一覧!H560</f>
        <v>0</v>
      </c>
      <c r="CC37" s="966"/>
      <c r="CD37" s="966"/>
      <c r="CE37" s="966"/>
      <c r="CF37" s="67" t="s">
        <v>873</v>
      </c>
      <c r="CG37" s="263"/>
      <c r="CH37" s="995" t="s">
        <v>654</v>
      </c>
      <c r="CI37" s="996"/>
      <c r="CJ37" s="996"/>
      <c r="CK37" s="996"/>
      <c r="CL37" s="996"/>
      <c r="CM37" s="996"/>
      <c r="CN37" s="997"/>
      <c r="CO37" s="264"/>
      <c r="CP37" s="966">
        <f>データ一覧!H553</f>
        <v>1</v>
      </c>
      <c r="CQ37" s="966"/>
      <c r="CR37" s="966"/>
      <c r="CS37" s="165"/>
      <c r="CT37" s="762">
        <f>データ一覧!H566</f>
        <v>30</v>
      </c>
      <c r="CU37" s="972"/>
      <c r="CV37" s="972"/>
      <c r="CW37" s="972"/>
      <c r="CX37" s="265" t="s">
        <v>873</v>
      </c>
      <c r="CY37" s="203"/>
    </row>
    <row r="38" spans="1:103" ht="15.75" customHeight="1" x14ac:dyDescent="0.15">
      <c r="A38" s="571" t="s">
        <v>861</v>
      </c>
      <c r="B38" s="1828"/>
      <c r="C38" s="179" t="s">
        <v>862</v>
      </c>
      <c r="D38" s="176"/>
      <c r="E38" s="175" t="s">
        <v>863</v>
      </c>
      <c r="F38" s="175"/>
      <c r="G38" s="175"/>
      <c r="H38" s="179" t="s">
        <v>864</v>
      </c>
      <c r="I38" s="175"/>
      <c r="J38" s="175"/>
      <c r="K38" s="179" t="s">
        <v>865</v>
      </c>
      <c r="L38" s="175"/>
      <c r="M38" s="175"/>
      <c r="N38" s="179" t="s">
        <v>866</v>
      </c>
      <c r="O38" s="175"/>
      <c r="P38" s="175"/>
      <c r="Q38" s="179" t="s">
        <v>867</v>
      </c>
      <c r="R38" s="175"/>
      <c r="S38" s="175"/>
      <c r="T38" s="179" t="s">
        <v>868</v>
      </c>
      <c r="U38" s="175"/>
      <c r="V38" s="175"/>
      <c r="W38" s="150" t="s">
        <v>869</v>
      </c>
      <c r="X38" s="175"/>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f>データ一覧!H345</f>
        <v>2</v>
      </c>
      <c r="AY38" s="633"/>
      <c r="AZ38" s="633"/>
      <c r="BA38" s="248"/>
      <c r="BB38" s="661">
        <f>+データ一覧!H370</f>
        <v>38</v>
      </c>
      <c r="BC38" s="662"/>
      <c r="BD38" s="662"/>
      <c r="BE38" s="662"/>
      <c r="BF38" s="246"/>
      <c r="BG38" s="247"/>
      <c r="BH38" s="246"/>
      <c r="BI38" s="633" t="str">
        <f>データ一覧!H395</f>
        <v>x</v>
      </c>
      <c r="BJ38" s="633"/>
      <c r="BK38" s="633"/>
      <c r="BL38" s="633"/>
      <c r="BM38" s="633"/>
      <c r="BN38" s="67"/>
      <c r="BO38" s="151"/>
      <c r="BP38" s="759" t="s">
        <v>877</v>
      </c>
      <c r="BQ38" s="760"/>
      <c r="BR38" s="760"/>
      <c r="BS38" s="760"/>
      <c r="BT38" s="760"/>
      <c r="BU38" s="760"/>
      <c r="BV38" s="761"/>
      <c r="BW38" s="150"/>
      <c r="BX38" s="966">
        <f>データ一覧!H548</f>
        <v>1</v>
      </c>
      <c r="BY38" s="966"/>
      <c r="BZ38" s="966"/>
      <c r="CA38" s="603"/>
      <c r="CB38" s="896">
        <f>データ一覧!H561</f>
        <v>0</v>
      </c>
      <c r="CC38" s="966"/>
      <c r="CD38" s="966"/>
      <c r="CE38" s="966"/>
      <c r="CF38" s="67"/>
      <c r="CG38" s="149"/>
      <c r="CH38" s="905" t="s">
        <v>655</v>
      </c>
      <c r="CI38" s="760"/>
      <c r="CJ38" s="760"/>
      <c r="CK38" s="760"/>
      <c r="CL38" s="760"/>
      <c r="CM38" s="760"/>
      <c r="CN38" s="760"/>
      <c r="CO38" s="266"/>
      <c r="CP38" s="966">
        <f>データ一覧!H554</f>
        <v>4</v>
      </c>
      <c r="CQ38" s="966"/>
      <c r="CR38" s="966"/>
      <c r="CS38" s="603"/>
      <c r="CT38" s="661">
        <f>データ一覧!H567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f>データ一覧!H346</f>
        <v>0</v>
      </c>
      <c r="AY39" s="633"/>
      <c r="AZ39" s="633"/>
      <c r="BA39" s="248"/>
      <c r="BB39" s="661">
        <f>+データ一覧!H371</f>
        <v>0</v>
      </c>
      <c r="BC39" s="662"/>
      <c r="BD39" s="662"/>
      <c r="BE39" s="662"/>
      <c r="BF39" s="246"/>
      <c r="BG39" s="247"/>
      <c r="BH39" s="246"/>
      <c r="BI39" s="633">
        <f>データ一覧!H396</f>
        <v>0</v>
      </c>
      <c r="BJ39" s="633"/>
      <c r="BK39" s="633"/>
      <c r="BL39" s="633"/>
      <c r="BM39" s="633"/>
      <c r="BN39" s="67"/>
      <c r="BO39" s="151"/>
      <c r="BP39" s="759" t="s">
        <v>889</v>
      </c>
      <c r="BQ39" s="760"/>
      <c r="BR39" s="760"/>
      <c r="BS39" s="760"/>
      <c r="BT39" s="760"/>
      <c r="BU39" s="760"/>
      <c r="BV39" s="761"/>
      <c r="BW39" s="150"/>
      <c r="BX39" s="966">
        <f>データ一覧!H549</f>
        <v>13</v>
      </c>
      <c r="BY39" s="966"/>
      <c r="BZ39" s="966"/>
      <c r="CA39" s="603"/>
      <c r="CB39" s="896">
        <f>データ一覧!H562</f>
        <v>243</v>
      </c>
      <c r="CC39" s="966"/>
      <c r="CD39" s="966"/>
      <c r="CE39" s="966"/>
      <c r="CF39" s="67"/>
      <c r="CG39" s="149"/>
      <c r="CH39" s="914" t="s">
        <v>890</v>
      </c>
      <c r="CI39" s="760"/>
      <c r="CJ39" s="760"/>
      <c r="CK39" s="760"/>
      <c r="CL39" s="760"/>
      <c r="CM39" s="760"/>
      <c r="CN39" s="760"/>
      <c r="CO39" s="267"/>
      <c r="CP39" s="966">
        <f>データ一覧!H555</f>
        <v>48</v>
      </c>
      <c r="CQ39" s="966"/>
      <c r="CR39" s="966"/>
      <c r="CS39" s="603"/>
      <c r="CT39" s="661">
        <f>データ一覧!H568</f>
        <v>2597</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f>データ一覧!H347</f>
        <v>4</v>
      </c>
      <c r="AY40" s="633"/>
      <c r="AZ40" s="633"/>
      <c r="BA40" s="248"/>
      <c r="BB40" s="661">
        <f>+データ一覧!H372</f>
        <v>74</v>
      </c>
      <c r="BC40" s="662"/>
      <c r="BD40" s="662"/>
      <c r="BE40" s="662"/>
      <c r="BF40" s="246"/>
      <c r="BG40" s="247"/>
      <c r="BH40" s="246"/>
      <c r="BI40" s="633">
        <f>データ一覧!H397</f>
        <v>312.52</v>
      </c>
      <c r="BJ40" s="633"/>
      <c r="BK40" s="633"/>
      <c r="BL40" s="633"/>
      <c r="BM40" s="633"/>
      <c r="BN40" s="67"/>
      <c r="BO40" s="151"/>
      <c r="BP40" s="759" t="s">
        <v>894</v>
      </c>
      <c r="BQ40" s="760"/>
      <c r="BR40" s="760"/>
      <c r="BS40" s="760"/>
      <c r="BT40" s="760"/>
      <c r="BU40" s="760"/>
      <c r="BV40" s="761"/>
      <c r="BW40" s="150"/>
      <c r="BX40" s="966">
        <f>データ一覧!H550</f>
        <v>107</v>
      </c>
      <c r="BY40" s="966"/>
      <c r="BZ40" s="966"/>
      <c r="CA40" s="603"/>
      <c r="CB40" s="896">
        <f>データ一覧!H563</f>
        <v>1971</v>
      </c>
      <c r="CC40" s="966"/>
      <c r="CD40" s="966"/>
      <c r="CE40" s="966"/>
      <c r="CF40" s="67"/>
      <c r="CG40" s="149"/>
      <c r="CH40" s="914" t="s">
        <v>895</v>
      </c>
      <c r="CI40" s="760"/>
      <c r="CJ40" s="760"/>
      <c r="CK40" s="760"/>
      <c r="CL40" s="760"/>
      <c r="CM40" s="760"/>
      <c r="CN40" s="760"/>
      <c r="CO40" s="267"/>
      <c r="CP40" s="966">
        <f>データ一覧!H556</f>
        <v>0</v>
      </c>
      <c r="CQ40" s="966"/>
      <c r="CR40" s="966"/>
      <c r="CS40" s="603"/>
      <c r="CT40" s="661">
        <f>データ一覧!H569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データ一覧!H271</f>
        <v>0.35</v>
      </c>
      <c r="AE41" s="1072"/>
      <c r="AF41" s="217"/>
      <c r="AG41" s="656" t="s">
        <v>899</v>
      </c>
      <c r="AH41" s="657"/>
      <c r="AI41" s="657"/>
      <c r="AJ41" s="658"/>
      <c r="AK41" s="666">
        <f>データ一覧!H273</f>
        <v>4794.99</v>
      </c>
      <c r="AL41" s="1072"/>
      <c r="AM41" s="221"/>
      <c r="AN41" s="148"/>
      <c r="AO41" s="632" t="s">
        <v>528</v>
      </c>
      <c r="AP41" s="632"/>
      <c r="AQ41" s="632"/>
      <c r="AR41" s="632"/>
      <c r="AS41" s="632"/>
      <c r="AT41" s="632"/>
      <c r="AU41" s="632"/>
      <c r="AV41" s="67"/>
      <c r="AW41" s="150"/>
      <c r="AX41" s="633">
        <f>データ一覧!H348</f>
        <v>7</v>
      </c>
      <c r="AY41" s="633"/>
      <c r="AZ41" s="633"/>
      <c r="BA41" s="248"/>
      <c r="BB41" s="661">
        <f>+データ一覧!H373</f>
        <v>596</v>
      </c>
      <c r="BC41" s="662"/>
      <c r="BD41" s="662"/>
      <c r="BE41" s="662"/>
      <c r="BF41" s="246"/>
      <c r="BG41" s="247"/>
      <c r="BH41" s="246"/>
      <c r="BI41" s="633">
        <f>データ一覧!H398</f>
        <v>41654.74</v>
      </c>
      <c r="BJ41" s="633"/>
      <c r="BK41" s="633"/>
      <c r="BL41" s="633"/>
      <c r="BM41" s="633"/>
      <c r="BN41" s="67"/>
      <c r="BO41" s="151"/>
      <c r="BP41" s="899" t="s">
        <v>900</v>
      </c>
      <c r="BQ41" s="900"/>
      <c r="BR41" s="900"/>
      <c r="BS41" s="900"/>
      <c r="BT41" s="900"/>
      <c r="BU41" s="900"/>
      <c r="BV41" s="901"/>
      <c r="BW41" s="150"/>
      <c r="BX41" s="913">
        <f>データ一覧!H551</f>
        <v>0</v>
      </c>
      <c r="BY41" s="913"/>
      <c r="BZ41" s="913"/>
      <c r="CA41" s="603"/>
      <c r="CB41" s="1016">
        <f>データ一覧!H564</f>
        <v>0</v>
      </c>
      <c r="CC41" s="913"/>
      <c r="CD41" s="913"/>
      <c r="CE41" s="913"/>
      <c r="CF41" s="67"/>
      <c r="CG41" s="149"/>
      <c r="CH41" s="914" t="s">
        <v>901</v>
      </c>
      <c r="CI41" s="760"/>
      <c r="CJ41" s="760"/>
      <c r="CK41" s="760"/>
      <c r="CL41" s="760"/>
      <c r="CM41" s="760"/>
      <c r="CN41" s="760"/>
      <c r="CO41" s="267"/>
      <c r="CP41" s="966">
        <f>データ一覧!H557</f>
        <v>0</v>
      </c>
      <c r="CQ41" s="966"/>
      <c r="CR41" s="966"/>
      <c r="CS41" s="603"/>
      <c r="CT41" s="661">
        <f>データ一覧!H570</f>
        <v>0</v>
      </c>
      <c r="CU41" s="662"/>
      <c r="CV41" s="662"/>
      <c r="CW41" s="662"/>
      <c r="CX41" s="67"/>
      <c r="CY41" s="270"/>
    </row>
    <row r="42" spans="1:103" ht="15.75" customHeight="1" x14ac:dyDescent="0.15">
      <c r="A42" s="579" t="s">
        <v>896</v>
      </c>
      <c r="B42" s="1517" t="str">
        <f>+MID(データ一覧!$A$83,3,2)</f>
        <v>10</v>
      </c>
      <c r="C42" s="1518" t="s">
        <v>897</v>
      </c>
      <c r="D42" s="622"/>
      <c r="E42" s="718">
        <f>+E43+E44</f>
        <v>6909</v>
      </c>
      <c r="F42" s="719"/>
      <c r="G42" s="720"/>
      <c r="H42" s="718">
        <f>+H43+H44</f>
        <v>5510</v>
      </c>
      <c r="I42" s="719"/>
      <c r="J42" s="720"/>
      <c r="K42" s="718">
        <f>+K43+K44</f>
        <v>4910</v>
      </c>
      <c r="L42" s="719"/>
      <c r="M42" s="720"/>
      <c r="N42" s="718">
        <f>+N43+N44</f>
        <v>6713</v>
      </c>
      <c r="O42" s="719"/>
      <c r="P42" s="720"/>
      <c r="Q42" s="718">
        <f>+Q43+Q44</f>
        <v>8826</v>
      </c>
      <c r="R42" s="719"/>
      <c r="S42" s="720"/>
      <c r="T42" s="718">
        <f>+T43+T44</f>
        <v>8080</v>
      </c>
      <c r="U42" s="719"/>
      <c r="V42" s="720"/>
      <c r="W42" s="718">
        <f>+W43+W44</f>
        <v>18548</v>
      </c>
      <c r="X42" s="719"/>
      <c r="Y42" s="1479"/>
      <c r="Z42" s="67" t="s">
        <v>1215</v>
      </c>
      <c r="AA42" s="67"/>
      <c r="AB42" s="67"/>
      <c r="AC42" s="67"/>
      <c r="AD42" s="666">
        <f>データ一覧!H272</f>
        <v>379.63</v>
      </c>
      <c r="AE42" s="1072"/>
      <c r="AF42" s="217"/>
      <c r="AG42" s="656" t="s">
        <v>904</v>
      </c>
      <c r="AH42" s="657"/>
      <c r="AI42" s="657"/>
      <c r="AJ42" s="658"/>
      <c r="AK42" s="666">
        <f>データ一覧!H274</f>
        <v>1873.4799999999998</v>
      </c>
      <c r="AL42" s="1072"/>
      <c r="AM42" s="221"/>
      <c r="AN42" s="148" t="s">
        <v>1216</v>
      </c>
      <c r="AO42" s="632" t="s">
        <v>529</v>
      </c>
      <c r="AP42" s="632"/>
      <c r="AQ42" s="632"/>
      <c r="AR42" s="632"/>
      <c r="AS42" s="632"/>
      <c r="AT42" s="632"/>
      <c r="AU42" s="632"/>
      <c r="AV42" s="67"/>
      <c r="AW42" s="150"/>
      <c r="AX42" s="633">
        <f>データ一覧!H349</f>
        <v>0</v>
      </c>
      <c r="AY42" s="633"/>
      <c r="AZ42" s="633"/>
      <c r="BA42" s="248"/>
      <c r="BB42" s="661">
        <f>+データ一覧!H374</f>
        <v>0</v>
      </c>
      <c r="BC42" s="662"/>
      <c r="BD42" s="662"/>
      <c r="BE42" s="662"/>
      <c r="BF42" s="246"/>
      <c r="BG42" s="247"/>
      <c r="BH42" s="246"/>
      <c r="BI42" s="633">
        <f>データ一覧!H399</f>
        <v>0</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データ一覧!H558+データ一覧!H559</f>
        <v>2</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データ一覧!H83</f>
        <v>3454</v>
      </c>
      <c r="F43" s="1489"/>
      <c r="G43" s="1490"/>
      <c r="H43" s="718">
        <f>データ一覧!H84</f>
        <v>2928</v>
      </c>
      <c r="I43" s="1489"/>
      <c r="J43" s="1490"/>
      <c r="K43" s="718">
        <f>データ一覧!H85</f>
        <v>2565</v>
      </c>
      <c r="L43" s="1489"/>
      <c r="M43" s="1490"/>
      <c r="N43" s="718">
        <f>データ一覧!H86</f>
        <v>3476</v>
      </c>
      <c r="O43" s="1489"/>
      <c r="P43" s="1490"/>
      <c r="Q43" s="718">
        <f>データ一覧!H87</f>
        <v>4525</v>
      </c>
      <c r="R43" s="1489"/>
      <c r="S43" s="1490"/>
      <c r="T43" s="718">
        <f>データ一覧!H88</f>
        <v>4152</v>
      </c>
      <c r="U43" s="1489"/>
      <c r="V43" s="1490"/>
      <c r="W43" s="718">
        <f>データ一覧!H89</f>
        <v>8111</v>
      </c>
      <c r="X43" s="1489"/>
      <c r="Y43" s="1519"/>
      <c r="Z43" s="67"/>
      <c r="AA43" s="67"/>
      <c r="AB43" s="67"/>
      <c r="AC43" s="67"/>
      <c r="AD43" s="239"/>
      <c r="AE43" s="240"/>
      <c r="AF43" s="234"/>
      <c r="AG43" s="673" t="s">
        <v>908</v>
      </c>
      <c r="AH43" s="645"/>
      <c r="AI43" s="645"/>
      <c r="AJ43" s="672"/>
      <c r="AK43" s="666">
        <f>データ一覧!H275</f>
        <v>13273.89000000032</v>
      </c>
      <c r="AL43" s="1072"/>
      <c r="AM43" s="221"/>
      <c r="AN43" s="148" t="s">
        <v>1217</v>
      </c>
      <c r="AO43" s="741" t="s">
        <v>530</v>
      </c>
      <c r="AP43" s="741"/>
      <c r="AQ43" s="741"/>
      <c r="AR43" s="741"/>
      <c r="AS43" s="741"/>
      <c r="AT43" s="741"/>
      <c r="AU43" s="741"/>
      <c r="AV43" s="67"/>
      <c r="AW43" s="150"/>
      <c r="AX43" s="633">
        <f>データ一覧!H350</f>
        <v>3</v>
      </c>
      <c r="AY43" s="633"/>
      <c r="AZ43" s="633"/>
      <c r="BA43" s="248"/>
      <c r="BB43" s="661">
        <f>+データ一覧!H375</f>
        <v>50</v>
      </c>
      <c r="BC43" s="662"/>
      <c r="BD43" s="662"/>
      <c r="BE43" s="662"/>
      <c r="BF43" s="246"/>
      <c r="BG43" s="247"/>
      <c r="BH43" s="246"/>
      <c r="BI43" s="633">
        <f>データ一覧!H400</f>
        <v>202.29</v>
      </c>
      <c r="BJ43" s="633"/>
      <c r="BK43" s="633"/>
      <c r="BL43" s="633"/>
      <c r="BM43" s="633"/>
      <c r="BN43" s="67"/>
      <c r="BO43" s="67"/>
      <c r="BP43" s="1017" t="s">
        <v>909</v>
      </c>
      <c r="BQ43" s="1018"/>
      <c r="BR43" s="1018"/>
      <c r="BS43" s="1018"/>
      <c r="BT43" s="1018"/>
      <c r="BU43" s="1018"/>
      <c r="BV43" s="1019"/>
      <c r="BW43" s="271"/>
      <c r="BX43" s="966">
        <f>データ一覧!H552</f>
        <v>45</v>
      </c>
      <c r="BY43" s="966"/>
      <c r="BZ43" s="966"/>
      <c r="CA43" s="603"/>
      <c r="CB43" s="896">
        <f>データ一覧!H565</f>
        <v>567</v>
      </c>
      <c r="CC43" s="966"/>
      <c r="CD43" s="966"/>
      <c r="CE43" s="966"/>
      <c r="CF43" s="209"/>
      <c r="CG43" s="272"/>
      <c r="CH43" s="911"/>
      <c r="CI43" s="912"/>
      <c r="CJ43" s="912"/>
      <c r="CK43" s="912"/>
      <c r="CL43" s="912"/>
      <c r="CM43" s="912"/>
      <c r="CN43" s="912"/>
      <c r="CO43" s="273"/>
      <c r="CP43" s="1011"/>
      <c r="CQ43" s="1011"/>
      <c r="CR43" s="1011"/>
      <c r="CS43" s="604"/>
      <c r="CT43" s="679"/>
      <c r="CU43" s="680"/>
      <c r="CV43" s="680"/>
      <c r="CW43" s="680"/>
      <c r="CX43" s="209"/>
      <c r="CY43" s="254"/>
    </row>
    <row r="44" spans="1:103" ht="15.75" customHeight="1" x14ac:dyDescent="0.15">
      <c r="A44" s="583" t="s">
        <v>906</v>
      </c>
      <c r="B44" s="1829" t="str">
        <f>+RIGHT(データ一覧!$A$83,1)</f>
        <v>1</v>
      </c>
      <c r="C44" s="156" t="s">
        <v>907</v>
      </c>
      <c r="D44" s="164"/>
      <c r="E44" s="1520">
        <f>データ一覧!H91</f>
        <v>3455</v>
      </c>
      <c r="F44" s="1521"/>
      <c r="G44" s="1522"/>
      <c r="H44" s="1520">
        <f>データ一覧!H92</f>
        <v>2582</v>
      </c>
      <c r="I44" s="1521"/>
      <c r="J44" s="1522"/>
      <c r="K44" s="1520">
        <f>データ一覧!H93</f>
        <v>2345</v>
      </c>
      <c r="L44" s="1521"/>
      <c r="M44" s="1522"/>
      <c r="N44" s="1520">
        <f>データ一覧!H94</f>
        <v>3237</v>
      </c>
      <c r="O44" s="1521"/>
      <c r="P44" s="1522"/>
      <c r="Q44" s="1520">
        <f>データ一覧!H95</f>
        <v>4301</v>
      </c>
      <c r="R44" s="1521"/>
      <c r="S44" s="1522"/>
      <c r="T44" s="1520">
        <f>データ一覧!H96</f>
        <v>3928</v>
      </c>
      <c r="U44" s="1521"/>
      <c r="V44" s="1522"/>
      <c r="W44" s="718">
        <f>データ一覧!H97</f>
        <v>10437</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f>データ一覧!H351</f>
        <v>6</v>
      </c>
      <c r="AY44" s="633"/>
      <c r="AZ44" s="633"/>
      <c r="BA44" s="248"/>
      <c r="BB44" s="661">
        <f>+データ一覧!H376</f>
        <v>45</v>
      </c>
      <c r="BC44" s="662"/>
      <c r="BD44" s="662"/>
      <c r="BE44" s="662"/>
      <c r="BF44" s="491"/>
      <c r="BG44" s="247"/>
      <c r="BH44" s="491"/>
      <c r="BI44" s="633">
        <f>データ一覧!H401</f>
        <v>678.47</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326"/>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830" t="s">
        <v>38</v>
      </c>
      <c r="B45" s="1533"/>
      <c r="C45" s="150"/>
      <c r="D45" s="67"/>
      <c r="E45" s="67"/>
      <c r="F45" s="67"/>
      <c r="G45" s="162"/>
      <c r="H45" s="156" t="s">
        <v>912</v>
      </c>
      <c r="I45" s="153"/>
      <c r="J45" s="153"/>
      <c r="K45" s="153"/>
      <c r="L45" s="153"/>
      <c r="M45" s="164"/>
      <c r="N45" s="1526" t="s">
        <v>913</v>
      </c>
      <c r="O45" s="153"/>
      <c r="P45" s="153"/>
      <c r="Q45" s="153"/>
      <c r="R45" s="153"/>
      <c r="S45" s="153"/>
      <c r="T45" s="1527" t="str">
        <f>データ一覧!$A78</f>
        <v>6.1.1～6.12.31</v>
      </c>
      <c r="U45" s="685"/>
      <c r="V45" s="685"/>
      <c r="W45" s="685"/>
      <c r="X45" s="685"/>
      <c r="Y45" s="660"/>
      <c r="Z45" s="1528" t="s">
        <v>914</v>
      </c>
      <c r="AA45" s="1529"/>
      <c r="AB45" s="1529"/>
      <c r="AC45" s="1530"/>
      <c r="AD45" s="664">
        <f>データ一覧!H276</f>
        <v>4685</v>
      </c>
      <c r="AE45" s="1124"/>
      <c r="AF45" s="580" t="s">
        <v>915</v>
      </c>
      <c r="AG45" s="1531" t="s">
        <v>916</v>
      </c>
      <c r="AH45" s="908"/>
      <c r="AI45" s="908"/>
      <c r="AJ45" s="909"/>
      <c r="AK45" s="1080">
        <f>データ一覧!H277</f>
        <v>380</v>
      </c>
      <c r="AL45" s="813"/>
      <c r="AM45" s="594" t="s">
        <v>917</v>
      </c>
      <c r="AN45" s="148"/>
      <c r="AO45" s="565"/>
      <c r="AP45" s="565"/>
      <c r="AQ45" s="565"/>
      <c r="AR45" s="565"/>
      <c r="AS45" s="565"/>
      <c r="AT45" s="565"/>
      <c r="AU45" s="565"/>
      <c r="AV45" s="162"/>
      <c r="AW45" s="67"/>
      <c r="AX45" s="573"/>
      <c r="AY45" s="573"/>
      <c r="AZ45" s="573"/>
      <c r="BA45" s="248"/>
      <c r="BB45" s="572"/>
      <c r="BC45" s="572"/>
      <c r="BD45" s="572"/>
      <c r="BE45" s="572"/>
      <c r="BF45" s="248"/>
      <c r="BG45" s="246"/>
      <c r="BH45" s="246"/>
      <c r="BI45" s="573"/>
      <c r="BJ45" s="573"/>
      <c r="BK45" s="573"/>
      <c r="BL45" s="573"/>
      <c r="BM45" s="573"/>
      <c r="BN45" s="67"/>
      <c r="BO45" s="151"/>
      <c r="BP45" s="876"/>
      <c r="BQ45" s="877"/>
      <c r="BR45" s="877"/>
      <c r="BS45" s="877"/>
      <c r="BT45" s="877"/>
      <c r="BU45" s="877"/>
      <c r="BV45" s="877"/>
      <c r="BW45" s="877"/>
      <c r="BX45" s="877"/>
      <c r="BY45" s="877"/>
      <c r="BZ45" s="877"/>
      <c r="CA45" s="877"/>
      <c r="CB45" s="877"/>
      <c r="CC45" s="877"/>
      <c r="CD45" s="1076"/>
      <c r="CE45" s="325"/>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データ一覧!H279</f>
        <v>0</v>
      </c>
      <c r="AE46" s="966"/>
      <c r="AF46" s="580" t="s">
        <v>915</v>
      </c>
      <c r="AG46" s="1534" t="s">
        <v>926</v>
      </c>
      <c r="AH46" s="919"/>
      <c r="AI46" s="919"/>
      <c r="AJ46" s="920"/>
      <c r="AK46" s="715">
        <f>データ一覧!H278</f>
        <v>9</v>
      </c>
      <c r="AL46" s="1081"/>
      <c r="AM46" s="594" t="s">
        <v>917</v>
      </c>
      <c r="AN46" s="170"/>
      <c r="AO46" s="608"/>
      <c r="AP46" s="608"/>
      <c r="AQ46" s="250"/>
      <c r="AR46" s="250"/>
      <c r="AS46" s="250"/>
      <c r="AT46" s="250"/>
      <c r="AU46" s="250"/>
      <c r="AV46" s="492"/>
      <c r="AW46" s="250"/>
      <c r="AX46" s="250"/>
      <c r="AY46" s="250"/>
      <c r="AZ46" s="250"/>
      <c r="BA46" s="252"/>
      <c r="BB46" s="251"/>
      <c r="BC46" s="251"/>
      <c r="BD46" s="251"/>
      <c r="BE46" s="251"/>
      <c r="BF46" s="248"/>
      <c r="BG46" s="487"/>
      <c r="BH46" s="487"/>
      <c r="BI46" s="487"/>
      <c r="BJ46" s="487"/>
      <c r="BK46" s="487"/>
      <c r="BL46" s="487"/>
      <c r="BM46" s="253"/>
      <c r="BN46" s="209"/>
      <c r="BO46" s="254"/>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1010">
        <f>+データ一覧!H280</f>
        <v>0</v>
      </c>
      <c r="AE47" s="1011"/>
      <c r="AF47" s="580" t="s">
        <v>915</v>
      </c>
      <c r="AG47" s="1538" t="s">
        <v>933</v>
      </c>
      <c r="AH47" s="1006"/>
      <c r="AI47" s="1006"/>
      <c r="AJ47" s="1007"/>
      <c r="AK47" s="1010">
        <f>+データ一覧!H281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データ一覧!H74</f>
        <v>352</v>
      </c>
      <c r="I48" s="1541"/>
      <c r="J48" s="1542"/>
      <c r="K48" s="769">
        <f>データ一覧!H75</f>
        <v>838</v>
      </c>
      <c r="L48" s="1541"/>
      <c r="M48" s="1542"/>
      <c r="N48" s="769">
        <f>データ一覧!H76</f>
        <v>2058</v>
      </c>
      <c r="O48" s="1541"/>
      <c r="P48" s="1542"/>
      <c r="Q48" s="769">
        <f>データ一覧!H77</f>
        <v>2206</v>
      </c>
      <c r="R48" s="1541"/>
      <c r="S48" s="1542"/>
      <c r="T48" s="769">
        <f>データ一覧!H78</f>
        <v>223</v>
      </c>
      <c r="U48" s="1541"/>
      <c r="V48" s="1542"/>
      <c r="W48" s="769">
        <f>データ一覧!H79</f>
        <v>91</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データ一覧!H574</f>
        <v>11</v>
      </c>
      <c r="CA48" s="897"/>
      <c r="CB48" s="898"/>
      <c r="CC48" s="896">
        <f>データ一覧!H575</f>
        <v>0</v>
      </c>
      <c r="CD48" s="966"/>
      <c r="CE48" s="1074"/>
      <c r="CF48" s="853">
        <f>データ一覧!H576</f>
        <v>229</v>
      </c>
      <c r="CG48" s="854"/>
      <c r="CH48" s="854"/>
      <c r="CI48" s="855"/>
      <c r="CJ48" s="853">
        <f>データ一覧!H577</f>
        <v>48</v>
      </c>
      <c r="CK48" s="854"/>
      <c r="CL48" s="854"/>
      <c r="CM48" s="855"/>
      <c r="CN48" s="853">
        <f>データ一覧!H578</f>
        <v>3063</v>
      </c>
      <c r="CO48" s="854"/>
      <c r="CP48" s="854"/>
      <c r="CQ48" s="855"/>
      <c r="CR48" s="853">
        <f>データ一覧!H579</f>
        <v>1574</v>
      </c>
      <c r="CS48" s="854"/>
      <c r="CT48" s="854"/>
      <c r="CU48" s="855"/>
      <c r="CV48" s="853">
        <f>データ一覧!H580</f>
        <v>1489</v>
      </c>
      <c r="CW48" s="854"/>
      <c r="CX48" s="854"/>
      <c r="CY48" s="894"/>
    </row>
    <row r="49" spans="1:103" ht="15.75" customHeight="1" x14ac:dyDescent="0.15">
      <c r="A49" s="1535" t="str">
        <f>RIGHT(データ一覧!$A76,6)</f>
        <v>7.9.30</v>
      </c>
      <c r="B49" s="1536"/>
      <c r="C49" s="150" t="s">
        <v>941</v>
      </c>
      <c r="D49" s="67"/>
      <c r="E49" s="67"/>
      <c r="F49" s="67"/>
      <c r="G49" s="67"/>
      <c r="H49" s="1544">
        <f>+H48/I37*1000</f>
        <v>5.7747518661307522</v>
      </c>
      <c r="I49" s="1545"/>
      <c r="J49" s="1546"/>
      <c r="K49" s="1544">
        <f>+K48/I37*1000</f>
        <v>13.747846772209007</v>
      </c>
      <c r="L49" s="1545"/>
      <c r="M49" s="1546"/>
      <c r="N49" s="1547" t="s">
        <v>942</v>
      </c>
      <c r="O49" s="1548"/>
      <c r="P49" s="1549"/>
      <c r="Q49" s="1547" t="s">
        <v>942</v>
      </c>
      <c r="R49" s="1548"/>
      <c r="S49" s="1549"/>
      <c r="T49" s="1544">
        <f>+T48/I37*1000</f>
        <v>3.6584365515544257</v>
      </c>
      <c r="U49" s="1545"/>
      <c r="V49" s="1546"/>
      <c r="W49" s="1544">
        <f>+W48/I37*1000</f>
        <v>1.4929046017553933</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データ一覧!H582</f>
        <v>6</v>
      </c>
      <c r="CA49" s="897"/>
      <c r="CB49" s="898"/>
      <c r="CC49" s="896">
        <f>データ一覧!H583</f>
        <v>0</v>
      </c>
      <c r="CD49" s="966"/>
      <c r="CE49" s="1074"/>
      <c r="CF49" s="853">
        <f>データ一覧!H584</f>
        <v>140</v>
      </c>
      <c r="CG49" s="854"/>
      <c r="CH49" s="854"/>
      <c r="CI49" s="855"/>
      <c r="CJ49" s="853">
        <f>データ一覧!H585</f>
        <v>60</v>
      </c>
      <c r="CK49" s="854"/>
      <c r="CL49" s="854"/>
      <c r="CM49" s="855"/>
      <c r="CN49" s="853">
        <f>データ一覧!H586</f>
        <v>1681</v>
      </c>
      <c r="CO49" s="854"/>
      <c r="CP49" s="854"/>
      <c r="CQ49" s="855"/>
      <c r="CR49" s="853">
        <f>データ一覧!H587</f>
        <v>854</v>
      </c>
      <c r="CS49" s="854"/>
      <c r="CT49" s="854"/>
      <c r="CU49" s="855"/>
      <c r="CV49" s="853">
        <f>データ一覧!H588</f>
        <v>827</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データ一覧!H590</f>
        <v>4</v>
      </c>
      <c r="CA50" s="897"/>
      <c r="CB50" s="898"/>
      <c r="CC50" s="896">
        <f>データ一覧!H591</f>
        <v>0</v>
      </c>
      <c r="CD50" s="966"/>
      <c r="CE50" s="1074"/>
      <c r="CF50" s="661">
        <f>データ一覧!H592</f>
        <v>139</v>
      </c>
      <c r="CG50" s="662"/>
      <c r="CH50" s="662"/>
      <c r="CI50" s="682"/>
      <c r="CJ50" s="853">
        <f>データ一覧!H593</f>
        <v>60</v>
      </c>
      <c r="CK50" s="854"/>
      <c r="CL50" s="854"/>
      <c r="CM50" s="855"/>
      <c r="CN50" s="853">
        <f>データ一覧!H594</f>
        <v>1678</v>
      </c>
      <c r="CO50" s="854"/>
      <c r="CP50" s="854"/>
      <c r="CQ50" s="855"/>
      <c r="CR50" s="853">
        <f>データ一覧!H595</f>
        <v>952</v>
      </c>
      <c r="CS50" s="854"/>
      <c r="CT50" s="854"/>
      <c r="CU50" s="855"/>
      <c r="CV50" s="853">
        <f>データ一覧!H596</f>
        <v>726</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565" t="s">
        <v>61</v>
      </c>
      <c r="AA51" s="1566"/>
      <c r="AB51" s="1566"/>
      <c r="AC51" s="1566"/>
      <c r="AD51" s="1567" t="str">
        <f>データ一覧!$A$282</f>
        <v>6.12.31</v>
      </c>
      <c r="AE51" s="1567"/>
      <c r="AF51" s="1567"/>
      <c r="AG51" s="1568"/>
      <c r="AH51" s="988" t="s">
        <v>950</v>
      </c>
      <c r="AI51" s="988"/>
      <c r="AJ51" s="988"/>
      <c r="AK51" s="988"/>
      <c r="AL51" s="988"/>
      <c r="AM51" s="1569"/>
      <c r="AN51" s="167" t="str">
        <f>データ一覧!$A$402</f>
        <v>7.3.31</v>
      </c>
      <c r="AO51" s="209"/>
      <c r="AP51" s="209"/>
      <c r="AQ51" s="209"/>
      <c r="AR51" s="209"/>
      <c r="AS51" s="209"/>
      <c r="AT51" s="210" t="s">
        <v>902</v>
      </c>
      <c r="AU51" s="211"/>
      <c r="AV51" s="982">
        <f>データ一覧!H402</f>
        <v>60658</v>
      </c>
      <c r="AW51" s="982"/>
      <c r="AX51" s="983"/>
      <c r="AY51" s="691">
        <f>データ一覧!H403</f>
        <v>0</v>
      </c>
      <c r="AZ51" s="692"/>
      <c r="BA51" s="692"/>
      <c r="BB51" s="693"/>
      <c r="BC51" s="589"/>
      <c r="BD51" s="692">
        <f>データ一覧!H404</f>
        <v>475</v>
      </c>
      <c r="BE51" s="692"/>
      <c r="BF51" s="693"/>
      <c r="BG51" s="589"/>
      <c r="BH51" s="692">
        <f>データ一覧!H405</f>
        <v>0</v>
      </c>
      <c r="BI51" s="692"/>
      <c r="BJ51" s="693"/>
      <c r="BK51" s="589"/>
      <c r="BL51" s="692">
        <f>データ一覧!H406</f>
        <v>55327</v>
      </c>
      <c r="BM51" s="692"/>
      <c r="BN51" s="692"/>
      <c r="BO51" s="694"/>
      <c r="BP51" s="67" t="s">
        <v>775</v>
      </c>
      <c r="BQ51" s="632" t="s">
        <v>677</v>
      </c>
      <c r="BR51" s="632"/>
      <c r="BS51" s="632"/>
      <c r="BT51" s="632"/>
      <c r="BU51" s="632"/>
      <c r="BV51" s="632"/>
      <c r="BW51" s="632"/>
      <c r="BX51" s="632"/>
      <c r="BY51" s="162"/>
      <c r="BZ51" s="647">
        <f>データ一覧!H597</f>
        <v>2</v>
      </c>
      <c r="CA51" s="648"/>
      <c r="CB51" s="649"/>
      <c r="CC51" s="896">
        <f>データ一覧!H598</f>
        <v>0</v>
      </c>
      <c r="CD51" s="966"/>
      <c r="CE51" s="1074"/>
      <c r="CF51" s="661">
        <f>データ一覧!H599</f>
        <v>34</v>
      </c>
      <c r="CG51" s="662"/>
      <c r="CH51" s="662"/>
      <c r="CI51" s="682"/>
      <c r="CJ51" s="853">
        <f>データ一覧!H600</f>
        <v>38</v>
      </c>
      <c r="CK51" s="854"/>
      <c r="CL51" s="854"/>
      <c r="CM51" s="855"/>
      <c r="CN51" s="853">
        <f>データ一覧!H601</f>
        <v>358</v>
      </c>
      <c r="CO51" s="854"/>
      <c r="CP51" s="854"/>
      <c r="CQ51" s="855"/>
      <c r="CR51" s="853">
        <f>データ一覧!H602</f>
        <v>121</v>
      </c>
      <c r="CS51" s="854"/>
      <c r="CT51" s="854"/>
      <c r="CU51" s="855"/>
      <c r="CV51" s="853">
        <f>データ一覧!H603</f>
        <v>237</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574"/>
      <c r="AA52" s="1575"/>
      <c r="AB52" s="1575"/>
      <c r="AC52" s="1575"/>
      <c r="AD52" s="1576"/>
      <c r="AE52" s="1576"/>
      <c r="AF52" s="1576"/>
      <c r="AG52" s="1577"/>
      <c r="AH52" s="1058"/>
      <c r="AI52" s="1058"/>
      <c r="AJ52" s="1058"/>
      <c r="AK52" s="1058"/>
      <c r="AL52" s="1058"/>
      <c r="AM52" s="1578"/>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データ一覧!H604</f>
        <v>0</v>
      </c>
      <c r="CA52" s="662"/>
      <c r="CB52" s="682"/>
      <c r="CC52" s="661">
        <f>データ一覧!H605</f>
        <v>0</v>
      </c>
      <c r="CD52" s="662"/>
      <c r="CE52" s="682"/>
      <c r="CF52" s="853">
        <f>データ一覧!H606</f>
        <v>0</v>
      </c>
      <c r="CG52" s="854"/>
      <c r="CH52" s="854"/>
      <c r="CI52" s="855"/>
      <c r="CJ52" s="853">
        <f>データ一覧!H607</f>
        <v>0</v>
      </c>
      <c r="CK52" s="854"/>
      <c r="CL52" s="854"/>
      <c r="CM52" s="855"/>
      <c r="CN52" s="853">
        <f>データ一覧!H608</f>
        <v>0</v>
      </c>
      <c r="CO52" s="854"/>
      <c r="CP52" s="854"/>
      <c r="CQ52" s="855"/>
      <c r="CR52" s="853">
        <f>データ一覧!H609</f>
        <v>0</v>
      </c>
      <c r="CS52" s="854"/>
      <c r="CT52" s="854"/>
      <c r="CU52" s="855"/>
      <c r="CV52" s="853">
        <f>データ一覧!H610</f>
        <v>0</v>
      </c>
      <c r="CW52" s="854"/>
      <c r="CX52" s="854"/>
      <c r="CY52" s="894"/>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580"/>
      <c r="AA53" s="1581"/>
      <c r="AB53" s="1581"/>
      <c r="AC53" s="1581"/>
      <c r="AD53" s="1582"/>
      <c r="AE53" s="1582"/>
      <c r="AF53" s="1582"/>
      <c r="AG53" s="1583"/>
      <c r="AH53" s="732"/>
      <c r="AI53" s="732"/>
      <c r="AJ53" s="732"/>
      <c r="AK53" s="732"/>
      <c r="AL53" s="732"/>
      <c r="AM53" s="850"/>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データ一覧!H612</f>
        <v>0</v>
      </c>
      <c r="CA53" s="662"/>
      <c r="CB53" s="682"/>
      <c r="CC53" s="661">
        <f>データ一覧!H613</f>
        <v>0</v>
      </c>
      <c r="CD53" s="662"/>
      <c r="CE53" s="682"/>
      <c r="CF53" s="661">
        <f>+データ一覧!H614</f>
        <v>0</v>
      </c>
      <c r="CG53" s="662"/>
      <c r="CH53" s="662"/>
      <c r="CI53" s="682"/>
      <c r="CJ53" s="661">
        <f>+データ一覧!H615</f>
        <v>0</v>
      </c>
      <c r="CK53" s="662"/>
      <c r="CL53" s="662"/>
      <c r="CM53" s="682"/>
      <c r="CN53" s="661">
        <f>+データ一覧!H616</f>
        <v>0</v>
      </c>
      <c r="CO53" s="662"/>
      <c r="CP53" s="662"/>
      <c r="CQ53" s="682"/>
      <c r="CR53" s="661">
        <f>+データ一覧!H617</f>
        <v>0</v>
      </c>
      <c r="CS53" s="662"/>
      <c r="CT53" s="662"/>
      <c r="CU53" s="682"/>
      <c r="CV53" s="661">
        <f>+データ一覧!H618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620" t="s">
        <v>951</v>
      </c>
      <c r="AA54" s="1058"/>
      <c r="AB54" s="1058"/>
      <c r="AC54" s="622"/>
      <c r="AD54" s="1518" t="s">
        <v>952</v>
      </c>
      <c r="AE54" s="1058"/>
      <c r="AF54" s="1058"/>
      <c r="AG54" s="622"/>
      <c r="AH54" s="729" t="s">
        <v>953</v>
      </c>
      <c r="AI54" s="730"/>
      <c r="AJ54" s="731"/>
      <c r="AK54" s="729" t="s">
        <v>954</v>
      </c>
      <c r="AL54" s="730"/>
      <c r="AM54" s="1584"/>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データ一覧!H620</f>
        <v>3</v>
      </c>
      <c r="CA54" s="662"/>
      <c r="CB54" s="682"/>
      <c r="CC54" s="661">
        <f>データ一覧!H621</f>
        <v>0</v>
      </c>
      <c r="CD54" s="662"/>
      <c r="CE54" s="682"/>
      <c r="CF54" s="661">
        <f>データ一覧!H622</f>
        <v>21</v>
      </c>
      <c r="CG54" s="662"/>
      <c r="CH54" s="662"/>
      <c r="CI54" s="682"/>
      <c r="CJ54" s="661">
        <f>データ一覧!H623</f>
        <v>8</v>
      </c>
      <c r="CK54" s="662"/>
      <c r="CL54" s="662"/>
      <c r="CM54" s="682"/>
      <c r="CN54" s="661">
        <f>データ一覧!$H$624</f>
        <v>107</v>
      </c>
      <c r="CO54" s="662"/>
      <c r="CP54" s="662"/>
      <c r="CQ54" s="682"/>
      <c r="CR54" s="661">
        <f>データ一覧!H625</f>
        <v>49</v>
      </c>
      <c r="CS54" s="662"/>
      <c r="CT54" s="662"/>
      <c r="CU54" s="682"/>
      <c r="CV54" s="661">
        <f>データ一覧!H626</f>
        <v>58</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837"/>
      <c r="AA55" s="732"/>
      <c r="AB55" s="732"/>
      <c r="AC55" s="733"/>
      <c r="AD55" s="671"/>
      <c r="AE55" s="732"/>
      <c r="AF55" s="732"/>
      <c r="AG55" s="733"/>
      <c r="AH55" s="671"/>
      <c r="AI55" s="732"/>
      <c r="AJ55" s="733"/>
      <c r="AK55" s="671"/>
      <c r="AL55" s="732"/>
      <c r="AM55" s="850"/>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データ一覧!H628</f>
        <v>3</v>
      </c>
      <c r="CA55" s="662"/>
      <c r="CB55" s="682"/>
      <c r="CC55" s="661">
        <f>データ一覧!H629</f>
        <v>0</v>
      </c>
      <c r="CD55" s="662"/>
      <c r="CE55" s="682"/>
      <c r="CF55" s="853">
        <f>データ一覧!H630</f>
        <v>59</v>
      </c>
      <c r="CG55" s="854"/>
      <c r="CH55" s="854"/>
      <c r="CI55" s="855"/>
      <c r="CJ55" s="853">
        <f>データ一覧!H631</f>
        <v>11</v>
      </c>
      <c r="CK55" s="854"/>
      <c r="CL55" s="854"/>
      <c r="CM55" s="855"/>
      <c r="CN55" s="853">
        <f>データ一覧!H632</f>
        <v>478</v>
      </c>
      <c r="CO55" s="854"/>
      <c r="CP55" s="854"/>
      <c r="CQ55" s="855"/>
      <c r="CR55" s="853">
        <f>データ一覧!H633</f>
        <v>233</v>
      </c>
      <c r="CS55" s="854"/>
      <c r="CT55" s="854"/>
      <c r="CU55" s="855"/>
      <c r="CV55" s="853">
        <f>データ一覧!H634</f>
        <v>245</v>
      </c>
      <c r="CW55" s="854"/>
      <c r="CX55" s="854"/>
      <c r="CY55" s="894"/>
    </row>
    <row r="56" spans="1:103" ht="15.75" customHeight="1" x14ac:dyDescent="0.15">
      <c r="A56" s="710" t="s">
        <v>379</v>
      </c>
      <c r="B56" s="632"/>
      <c r="C56" s="632"/>
      <c r="D56" s="632"/>
      <c r="E56" s="632"/>
      <c r="F56" s="632"/>
      <c r="G56" s="711"/>
      <c r="H56" s="715" t="str">
        <f>データ一覧!H99</f>
        <v>…</v>
      </c>
      <c r="I56" s="1081"/>
      <c r="J56" s="1585"/>
      <c r="K56" s="715" t="str">
        <f>データ一覧!H156</f>
        <v>…</v>
      </c>
      <c r="L56" s="1081"/>
      <c r="M56" s="1585"/>
      <c r="N56" s="715">
        <f>データ一覧!H100</f>
        <v>3184</v>
      </c>
      <c r="O56" s="1081"/>
      <c r="P56" s="1585"/>
      <c r="Q56" s="715">
        <f>データ一覧!H157</f>
        <v>31278</v>
      </c>
      <c r="R56" s="1081"/>
      <c r="S56" s="1585"/>
      <c r="T56" s="715" t="str">
        <f>データ一覧!H101</f>
        <v>…</v>
      </c>
      <c r="U56" s="1081"/>
      <c r="V56" s="1585"/>
      <c r="W56" s="715" t="str">
        <f>データ一覧!H158</f>
        <v>…</v>
      </c>
      <c r="X56" s="1081"/>
      <c r="Y56" s="1586"/>
      <c r="Z56" s="148"/>
      <c r="AA56" s="67"/>
      <c r="AB56" s="67"/>
      <c r="AC56" s="277" t="s">
        <v>958</v>
      </c>
      <c r="AD56" s="150"/>
      <c r="AE56" s="67"/>
      <c r="AF56" s="67"/>
      <c r="AG56" s="277" t="s">
        <v>958</v>
      </c>
      <c r="AH56" s="150"/>
      <c r="AI56" s="67"/>
      <c r="AJ56" s="277" t="s">
        <v>958</v>
      </c>
      <c r="AK56" s="67"/>
      <c r="AL56" s="67"/>
      <c r="AM56" s="270" t="s">
        <v>792</v>
      </c>
      <c r="AN56" s="992" t="str">
        <f>データ一覧!$A$407</f>
        <v>6.4.1</v>
      </c>
      <c r="AO56" s="993"/>
      <c r="AP56" s="993"/>
      <c r="AQ56" s="994"/>
      <c r="AR56" s="727">
        <f>データ一覧!H407</f>
        <v>520.6</v>
      </c>
      <c r="AS56" s="728"/>
      <c r="AT56" s="728"/>
      <c r="AU56" s="200" t="s">
        <v>971</v>
      </c>
      <c r="AV56" s="727">
        <f>データ一覧!H408</f>
        <v>12.2</v>
      </c>
      <c r="AW56" s="728"/>
      <c r="AX56" s="728"/>
      <c r="AY56" s="201" t="s">
        <v>971</v>
      </c>
      <c r="AZ56" s="887">
        <f>データ一覧!H409</f>
        <v>71.599999999999994</v>
      </c>
      <c r="BA56" s="888"/>
      <c r="BB56" s="888"/>
      <c r="BC56" s="202" t="s">
        <v>971</v>
      </c>
      <c r="BD56" s="985">
        <f>データ一覧!H410</f>
        <v>436.8</v>
      </c>
      <c r="BE56" s="986"/>
      <c r="BF56" s="986"/>
      <c r="BG56" s="597" t="s">
        <v>972</v>
      </c>
      <c r="BH56" s="873" t="str">
        <f>データ一覧!$A$411</f>
        <v>7.4.1</v>
      </c>
      <c r="BI56" s="874"/>
      <c r="BJ56" s="874"/>
      <c r="BK56" s="875"/>
      <c r="BL56" s="1099">
        <f>データ一覧!H411</f>
        <v>10.278</v>
      </c>
      <c r="BM56" s="1100"/>
      <c r="BN56" s="1100"/>
      <c r="BO56" s="584" t="s">
        <v>971</v>
      </c>
      <c r="BP56" s="67" t="s">
        <v>775</v>
      </c>
      <c r="BQ56" s="632" t="s">
        <v>973</v>
      </c>
      <c r="BR56" s="632"/>
      <c r="BS56" s="632"/>
      <c r="BT56" s="632"/>
      <c r="BU56" s="632"/>
      <c r="BV56" s="632"/>
      <c r="BW56" s="632"/>
      <c r="BX56" s="632"/>
      <c r="BY56" s="162"/>
      <c r="BZ56" s="661">
        <f>データ一覧!H636</f>
        <v>3</v>
      </c>
      <c r="CA56" s="662"/>
      <c r="CB56" s="682"/>
      <c r="CC56" s="661">
        <f>データ一覧!H637</f>
        <v>0</v>
      </c>
      <c r="CD56" s="662"/>
      <c r="CE56" s="682"/>
      <c r="CF56" s="853">
        <f>データ一覧!H638</f>
        <v>27</v>
      </c>
      <c r="CG56" s="854"/>
      <c r="CH56" s="854"/>
      <c r="CI56" s="855"/>
      <c r="CJ56" s="853">
        <f>データ一覧!H639</f>
        <v>0</v>
      </c>
      <c r="CK56" s="854"/>
      <c r="CL56" s="854"/>
      <c r="CM56" s="855"/>
      <c r="CN56" s="853">
        <f>データ一覧!H640</f>
        <v>259</v>
      </c>
      <c r="CO56" s="854"/>
      <c r="CP56" s="854"/>
      <c r="CQ56" s="855"/>
      <c r="CR56" s="853">
        <f>データ一覧!H641</f>
        <v>155</v>
      </c>
      <c r="CS56" s="854"/>
      <c r="CT56" s="854"/>
      <c r="CU56" s="855"/>
      <c r="CV56" s="853">
        <f>データ一覧!H642</f>
        <v>104</v>
      </c>
      <c r="CW56" s="854"/>
      <c r="CX56" s="854"/>
      <c r="CY56" s="894"/>
    </row>
    <row r="57" spans="1:103" ht="15.75" customHeight="1" x14ac:dyDescent="0.15">
      <c r="A57" s="710" t="s">
        <v>974</v>
      </c>
      <c r="B57" s="632"/>
      <c r="C57" s="632"/>
      <c r="D57" s="632"/>
      <c r="E57" s="632"/>
      <c r="F57" s="632"/>
      <c r="G57" s="711"/>
      <c r="H57" s="715" t="str">
        <f>データ一覧!H102</f>
        <v>…</v>
      </c>
      <c r="I57" s="1081"/>
      <c r="J57" s="1585"/>
      <c r="K57" s="715" t="str">
        <f>データ一覧!H159</f>
        <v>…</v>
      </c>
      <c r="L57" s="1081"/>
      <c r="M57" s="1585"/>
      <c r="N57" s="715">
        <f>データ一覧!H103</f>
        <v>10</v>
      </c>
      <c r="O57" s="1081"/>
      <c r="P57" s="1585"/>
      <c r="Q57" s="715">
        <f>データ一覧!H160</f>
        <v>205</v>
      </c>
      <c r="R57" s="1081"/>
      <c r="S57" s="1585"/>
      <c r="T57" s="715" t="str">
        <f>データ一覧!H104</f>
        <v>…</v>
      </c>
      <c r="U57" s="1081"/>
      <c r="V57" s="1585"/>
      <c r="W57" s="715" t="str">
        <f>データ一覧!H161</f>
        <v>…</v>
      </c>
      <c r="X57" s="1081"/>
      <c r="Y57" s="1586"/>
      <c r="Z57" s="1780">
        <f>データ一覧!H282</f>
        <v>0</v>
      </c>
      <c r="AA57" s="1052"/>
      <c r="AB57" s="1052"/>
      <c r="AC57" s="576"/>
      <c r="AD57" s="1588">
        <f>データ一覧!H283</f>
        <v>60</v>
      </c>
      <c r="AE57" s="655"/>
      <c r="AF57" s="655"/>
      <c r="AG57" s="576"/>
      <c r="AH57" s="1520">
        <f>データ一覧!H284</f>
        <v>128</v>
      </c>
      <c r="AI57" s="637"/>
      <c r="AJ57" s="1589"/>
      <c r="AK57" s="1590">
        <f>データ一覧!H285</f>
        <v>687.55</v>
      </c>
      <c r="AL57" s="668"/>
      <c r="AM57" s="1591"/>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データ一覧!H644</f>
        <v>0</v>
      </c>
      <c r="CA57" s="680"/>
      <c r="CB57" s="681"/>
      <c r="CC57" s="679">
        <f>データ一覧!H645</f>
        <v>0</v>
      </c>
      <c r="CD57" s="680"/>
      <c r="CE57" s="681"/>
      <c r="CF57" s="891">
        <f>データ一覧!H646</f>
        <v>0</v>
      </c>
      <c r="CG57" s="892"/>
      <c r="CH57" s="892"/>
      <c r="CI57" s="893"/>
      <c r="CJ57" s="891">
        <f>データ一覧!H647</f>
        <v>0</v>
      </c>
      <c r="CK57" s="892"/>
      <c r="CL57" s="892"/>
      <c r="CM57" s="893"/>
      <c r="CN57" s="891">
        <f>データ一覧!H648</f>
        <v>0</v>
      </c>
      <c r="CO57" s="892"/>
      <c r="CP57" s="892"/>
      <c r="CQ57" s="893"/>
      <c r="CR57" s="891">
        <f>データ一覧!H649</f>
        <v>0</v>
      </c>
      <c r="CS57" s="892"/>
      <c r="CT57" s="892"/>
      <c r="CU57" s="893"/>
      <c r="CV57" s="891">
        <f>データ一覧!H650</f>
        <v>0</v>
      </c>
      <c r="CW57" s="892"/>
      <c r="CX57" s="892"/>
      <c r="CY57" s="895"/>
    </row>
    <row r="58" spans="1:103" ht="15.75" customHeight="1" x14ac:dyDescent="0.15">
      <c r="A58" s="710" t="s">
        <v>979</v>
      </c>
      <c r="B58" s="632"/>
      <c r="C58" s="632"/>
      <c r="D58" s="632"/>
      <c r="E58" s="632"/>
      <c r="F58" s="632"/>
      <c r="G58" s="711"/>
      <c r="H58" s="715" t="str">
        <f>データ一覧!H105</f>
        <v>…</v>
      </c>
      <c r="I58" s="1081"/>
      <c r="J58" s="1585"/>
      <c r="K58" s="715" t="str">
        <f>データ一覧!H162</f>
        <v>…</v>
      </c>
      <c r="L58" s="1081"/>
      <c r="M58" s="1585"/>
      <c r="N58" s="715" t="str">
        <f>データ一覧!H106</f>
        <v>-</v>
      </c>
      <c r="O58" s="1081"/>
      <c r="P58" s="1585"/>
      <c r="Q58" s="715" t="str">
        <f>データ一覧!H163</f>
        <v>-</v>
      </c>
      <c r="R58" s="1081"/>
      <c r="S58" s="1585"/>
      <c r="T58" s="715" t="str">
        <f>データ一覧!H107</f>
        <v>…</v>
      </c>
      <c r="U58" s="1081"/>
      <c r="V58" s="1585"/>
      <c r="W58" s="715" t="str">
        <f>データ一覧!H164</f>
        <v>…</v>
      </c>
      <c r="X58" s="1081"/>
      <c r="Y58" s="1586"/>
      <c r="Z58" s="840" t="s">
        <v>963</v>
      </c>
      <c r="AA58" s="730"/>
      <c r="AB58" s="730"/>
      <c r="AC58" s="730"/>
      <c r="AD58" s="730"/>
      <c r="AE58" s="730"/>
      <c r="AF58" s="730"/>
      <c r="AG58" s="730"/>
      <c r="AH58" s="730"/>
      <c r="AI58" s="730"/>
      <c r="AJ58" s="730"/>
      <c r="AK58" s="730"/>
      <c r="AL58" s="730"/>
      <c r="AM58" s="1584"/>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データ一覧!H108</f>
        <v>…</v>
      </c>
      <c r="I59" s="1081"/>
      <c r="J59" s="1585"/>
      <c r="K59" s="715" t="str">
        <f>データ一覧!H165</f>
        <v>…</v>
      </c>
      <c r="L59" s="1081"/>
      <c r="M59" s="1585"/>
      <c r="N59" s="715">
        <f>データ一覧!H109</f>
        <v>465</v>
      </c>
      <c r="O59" s="1081"/>
      <c r="P59" s="1585"/>
      <c r="Q59" s="715">
        <f>データ一覧!H166</f>
        <v>3975</v>
      </c>
      <c r="R59" s="1081"/>
      <c r="S59" s="1585"/>
      <c r="T59" s="715" t="str">
        <f>データ一覧!H110</f>
        <v>…</v>
      </c>
      <c r="U59" s="1081"/>
      <c r="V59" s="1585"/>
      <c r="W59" s="715" t="str">
        <f>データ一覧!H167</f>
        <v>…</v>
      </c>
      <c r="X59" s="1081"/>
      <c r="Y59" s="1586"/>
      <c r="Z59" s="837"/>
      <c r="AA59" s="732"/>
      <c r="AB59" s="732"/>
      <c r="AC59" s="732"/>
      <c r="AD59" s="732"/>
      <c r="AE59" s="732"/>
      <c r="AF59" s="732"/>
      <c r="AG59" s="732"/>
      <c r="AH59" s="732"/>
      <c r="AI59" s="732"/>
      <c r="AJ59" s="732"/>
      <c r="AK59" s="732"/>
      <c r="AL59" s="732"/>
      <c r="AM59" s="850"/>
      <c r="AN59" s="870" t="str">
        <f>データ一覧!$A$412</f>
        <v>7.3.31</v>
      </c>
      <c r="AO59" s="871"/>
      <c r="AP59" s="871"/>
      <c r="AQ59" s="872"/>
      <c r="AR59" s="598"/>
      <c r="AS59" s="725">
        <f>データ一覧!H412</f>
        <v>4390</v>
      </c>
      <c r="AT59" s="725"/>
      <c r="AU59" s="726"/>
      <c r="AV59" s="598"/>
      <c r="AW59" s="725">
        <f>データ一覧!H414</f>
        <v>12776</v>
      </c>
      <c r="AX59" s="725"/>
      <c r="AY59" s="726"/>
      <c r="AZ59" s="598"/>
      <c r="BA59" s="725">
        <f>データ一覧!H415</f>
        <v>10148</v>
      </c>
      <c r="BB59" s="725"/>
      <c r="BC59" s="726"/>
      <c r="BD59" s="673">
        <f>データ一覧!H413</f>
        <v>171</v>
      </c>
      <c r="BE59" s="725"/>
      <c r="BF59" s="726"/>
      <c r="BG59" s="673">
        <f>データ一覧!H416</f>
        <v>1525</v>
      </c>
      <c r="BH59" s="725"/>
      <c r="BI59" s="726"/>
      <c r="BJ59" s="673">
        <f>データ一覧!H417</f>
        <v>999</v>
      </c>
      <c r="BK59" s="674"/>
      <c r="BL59" s="675"/>
      <c r="BM59" s="673">
        <f>データ一覧!H418</f>
        <v>25234</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データ一覧!H111</f>
        <v>…</v>
      </c>
      <c r="I60" s="1081"/>
      <c r="J60" s="1585"/>
      <c r="K60" s="715" t="str">
        <f>データ一覧!H168</f>
        <v>…</v>
      </c>
      <c r="L60" s="1081"/>
      <c r="M60" s="1585"/>
      <c r="N60" s="715">
        <f>データ一覧!H112</f>
        <v>165</v>
      </c>
      <c r="O60" s="1081"/>
      <c r="P60" s="1585"/>
      <c r="Q60" s="715">
        <f>データ一覧!H169</f>
        <v>3835</v>
      </c>
      <c r="R60" s="1081"/>
      <c r="S60" s="1585"/>
      <c r="T60" s="715" t="str">
        <f>データ一覧!H113</f>
        <v>…</v>
      </c>
      <c r="U60" s="1081"/>
      <c r="V60" s="1585"/>
      <c r="W60" s="715" t="str">
        <f>データ一覧!H170</f>
        <v>…</v>
      </c>
      <c r="X60" s="1081"/>
      <c r="Y60" s="1586"/>
      <c r="Z60" s="840" t="s">
        <v>970</v>
      </c>
      <c r="AA60" s="730"/>
      <c r="AB60" s="730"/>
      <c r="AC60" s="730"/>
      <c r="AD60" s="730"/>
      <c r="AE60" s="731"/>
      <c r="AF60" s="729" t="s">
        <v>394</v>
      </c>
      <c r="AG60" s="730"/>
      <c r="AH60" s="730"/>
      <c r="AI60" s="731"/>
      <c r="AJ60" s="730" t="s">
        <v>395</v>
      </c>
      <c r="AK60" s="730"/>
      <c r="AL60" s="730"/>
      <c r="AM60" s="1584"/>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データ一覧!H114</f>
        <v>…</v>
      </c>
      <c r="I61" s="1081"/>
      <c r="J61" s="1585"/>
      <c r="K61" s="715" t="str">
        <f>データ一覧!H171</f>
        <v>…</v>
      </c>
      <c r="L61" s="1081"/>
      <c r="M61" s="1585"/>
      <c r="N61" s="715">
        <f>データ一覧!H115</f>
        <v>9</v>
      </c>
      <c r="O61" s="1081"/>
      <c r="P61" s="1585"/>
      <c r="Q61" s="715">
        <f>データ一覧!H172</f>
        <v>473</v>
      </c>
      <c r="R61" s="1081"/>
      <c r="S61" s="1585"/>
      <c r="T61" s="715" t="str">
        <f>データ一覧!H116</f>
        <v>…</v>
      </c>
      <c r="U61" s="1081"/>
      <c r="V61" s="1585"/>
      <c r="W61" s="715" t="str">
        <f>データ一覧!H173</f>
        <v>…</v>
      </c>
      <c r="X61" s="1081"/>
      <c r="Y61" s="1586"/>
      <c r="Z61" s="837"/>
      <c r="AA61" s="732"/>
      <c r="AB61" s="732"/>
      <c r="AC61" s="732"/>
      <c r="AD61" s="732"/>
      <c r="AE61" s="733"/>
      <c r="AF61" s="671"/>
      <c r="AG61" s="732"/>
      <c r="AH61" s="732"/>
      <c r="AI61" s="733"/>
      <c r="AJ61" s="732"/>
      <c r="AK61" s="732"/>
      <c r="AL61" s="732"/>
      <c r="AM61" s="850"/>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データ一覧!H117</f>
        <v>…</v>
      </c>
      <c r="I62" s="1081"/>
      <c r="J62" s="1585"/>
      <c r="K62" s="715" t="str">
        <f>データ一覧!H174</f>
        <v>…</v>
      </c>
      <c r="L62" s="1081"/>
      <c r="M62" s="1585"/>
      <c r="N62" s="715">
        <f>データ一覧!H118</f>
        <v>23</v>
      </c>
      <c r="O62" s="1081"/>
      <c r="P62" s="1585"/>
      <c r="Q62" s="715">
        <f>データ一覧!H175</f>
        <v>241</v>
      </c>
      <c r="R62" s="1081"/>
      <c r="S62" s="1585"/>
      <c r="T62" s="715" t="str">
        <f>データ一覧!H119</f>
        <v>…</v>
      </c>
      <c r="U62" s="1081"/>
      <c r="V62" s="1585"/>
      <c r="W62" s="715" t="str">
        <f>データ一覧!H176</f>
        <v>…</v>
      </c>
      <c r="X62" s="1081"/>
      <c r="Y62" s="1586"/>
      <c r="Z62" s="67"/>
      <c r="AA62" s="67"/>
      <c r="AB62" s="490"/>
      <c r="AC62" s="490"/>
      <c r="AD62" s="67"/>
      <c r="AE62" s="586" t="s">
        <v>873</v>
      </c>
      <c r="AF62" s="150"/>
      <c r="AG62" s="490"/>
      <c r="AH62" s="490" t="s">
        <v>975</v>
      </c>
      <c r="AI62" s="162"/>
      <c r="AJ62" s="67"/>
      <c r="AK62" s="490"/>
      <c r="AL62" s="67"/>
      <c r="AM62" s="151" t="s">
        <v>976</v>
      </c>
      <c r="AN62" s="870" t="str">
        <f>データ一覧!$A$422</f>
        <v>7.3.31</v>
      </c>
      <c r="AO62" s="871"/>
      <c r="AP62" s="871"/>
      <c r="AQ62" s="872"/>
      <c r="AR62" s="882">
        <f>データ一覧!H419</f>
        <v>12</v>
      </c>
      <c r="AS62" s="883"/>
      <c r="AT62" s="883"/>
      <c r="AU62" s="883"/>
      <c r="AV62" s="884"/>
      <c r="AW62" s="882">
        <f>データ一覧!H420</f>
        <v>11</v>
      </c>
      <c r="AX62" s="883"/>
      <c r="AY62" s="883"/>
      <c r="AZ62" s="883"/>
      <c r="BA62" s="884"/>
      <c r="BB62" s="883">
        <f>データ一覧!H421</f>
        <v>1</v>
      </c>
      <c r="BC62" s="883"/>
      <c r="BD62" s="883"/>
      <c r="BE62" s="885"/>
      <c r="BF62" s="1595" t="str">
        <f>+RIGHT(データ一覧!$A$422,2)</f>
        <v>31</v>
      </c>
      <c r="BG62" s="208" t="s">
        <v>892</v>
      </c>
      <c r="BH62" s="879">
        <f>データ一覧!H422</f>
        <v>4975</v>
      </c>
      <c r="BI62" s="880"/>
      <c r="BJ62" s="880"/>
      <c r="BK62" s="881"/>
      <c r="BL62" s="847">
        <f>データ一覧!H423</f>
        <v>870</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データ一覧!H120</f>
        <v>…</v>
      </c>
      <c r="I63" s="1081"/>
      <c r="J63" s="1585"/>
      <c r="K63" s="715" t="str">
        <f>データ一覧!H177</f>
        <v>…</v>
      </c>
      <c r="L63" s="1081"/>
      <c r="M63" s="1585"/>
      <c r="N63" s="715">
        <f>データ一覧!H121</f>
        <v>104</v>
      </c>
      <c r="O63" s="1081"/>
      <c r="P63" s="1585"/>
      <c r="Q63" s="715">
        <f>データ一覧!H178</f>
        <v>2323</v>
      </c>
      <c r="R63" s="1081"/>
      <c r="S63" s="1585"/>
      <c r="T63" s="715" t="str">
        <f>データ一覧!H122</f>
        <v>…</v>
      </c>
      <c r="U63" s="1081"/>
      <c r="V63" s="1585"/>
      <c r="W63" s="715" t="str">
        <f>データ一覧!H179</f>
        <v>…</v>
      </c>
      <c r="X63" s="1081"/>
      <c r="Y63" s="1586"/>
      <c r="Z63" s="1596">
        <f>データ一覧!H286</f>
        <v>102</v>
      </c>
      <c r="AA63" s="652"/>
      <c r="AB63" s="652"/>
      <c r="AC63" s="652"/>
      <c r="AD63" s="652"/>
      <c r="AE63" s="1597"/>
      <c r="AF63" s="1502">
        <f>データ一覧!H287</f>
        <v>93</v>
      </c>
      <c r="AG63" s="652"/>
      <c r="AH63" s="652"/>
      <c r="AI63" s="1597"/>
      <c r="AJ63" s="1502">
        <f>データ一覧!H288</f>
        <v>9</v>
      </c>
      <c r="AK63" s="652"/>
      <c r="AL63" s="652"/>
      <c r="AM63" s="1598"/>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データ一覧!H651</f>
        <v>5</v>
      </c>
      <c r="BY63" s="966"/>
      <c r="BZ63" s="966"/>
      <c r="CA63" s="248"/>
      <c r="CB63" s="247"/>
      <c r="CC63" s="246"/>
      <c r="CD63" s="966">
        <f>データ一覧!H652</f>
        <v>3</v>
      </c>
      <c r="CE63" s="966"/>
      <c r="CF63" s="966"/>
      <c r="CG63" s="248"/>
      <c r="CH63" s="247"/>
      <c r="CI63" s="246"/>
      <c r="CJ63" s="648">
        <f>データ一覧!H653</f>
        <v>52</v>
      </c>
      <c r="CK63" s="648"/>
      <c r="CL63" s="648"/>
      <c r="CM63" s="248"/>
      <c r="CN63" s="247"/>
      <c r="CO63" s="246"/>
      <c r="CP63" s="648">
        <f>データ一覧!H654</f>
        <v>3</v>
      </c>
      <c r="CQ63" s="648"/>
      <c r="CR63" s="648"/>
      <c r="CS63" s="248"/>
      <c r="CT63" s="247"/>
      <c r="CU63" s="246"/>
      <c r="CV63" s="966">
        <f>データ一覧!H655</f>
        <v>21</v>
      </c>
      <c r="CW63" s="966"/>
      <c r="CX63" s="966"/>
      <c r="CY63" s="151"/>
    </row>
    <row r="64" spans="1:103" ht="15.75" customHeight="1" x14ac:dyDescent="0.15">
      <c r="A64" s="710" t="s">
        <v>366</v>
      </c>
      <c r="B64" s="632"/>
      <c r="C64" s="632"/>
      <c r="D64" s="632"/>
      <c r="E64" s="632"/>
      <c r="F64" s="632"/>
      <c r="G64" s="711"/>
      <c r="H64" s="715" t="str">
        <f>データ一覧!H123</f>
        <v>…</v>
      </c>
      <c r="I64" s="1081"/>
      <c r="J64" s="1585"/>
      <c r="K64" s="715" t="str">
        <f>データ一覧!H180</f>
        <v>…</v>
      </c>
      <c r="L64" s="1081"/>
      <c r="M64" s="1585"/>
      <c r="N64" s="715">
        <f>データ一覧!H124</f>
        <v>763</v>
      </c>
      <c r="O64" s="1081"/>
      <c r="P64" s="1585"/>
      <c r="Q64" s="715">
        <f>データ一覧!H181</f>
        <v>5658</v>
      </c>
      <c r="R64" s="1081"/>
      <c r="S64" s="1585"/>
      <c r="T64" s="715" t="str">
        <f>データ一覧!H125</f>
        <v>…</v>
      </c>
      <c r="U64" s="1081"/>
      <c r="V64" s="1585"/>
      <c r="W64" s="715" t="str">
        <f>データ一覧!H182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3" ht="15.75" customHeight="1" x14ac:dyDescent="0.15">
      <c r="A65" s="710" t="s">
        <v>1010</v>
      </c>
      <c r="B65" s="632"/>
      <c r="C65" s="632"/>
      <c r="D65" s="632"/>
      <c r="E65" s="632"/>
      <c r="F65" s="632"/>
      <c r="G65" s="711"/>
      <c r="H65" s="715" t="str">
        <f>データ一覧!H126</f>
        <v>…</v>
      </c>
      <c r="I65" s="1081"/>
      <c r="J65" s="1585"/>
      <c r="K65" s="715" t="str">
        <f>データ一覧!H183</f>
        <v>…</v>
      </c>
      <c r="L65" s="1081"/>
      <c r="M65" s="1585"/>
      <c r="N65" s="715">
        <f>データ一覧!H127</f>
        <v>56</v>
      </c>
      <c r="O65" s="1081"/>
      <c r="P65" s="1585"/>
      <c r="Q65" s="715">
        <f>データ一覧!H184</f>
        <v>569</v>
      </c>
      <c r="R65" s="1081"/>
      <c r="S65" s="1585"/>
      <c r="T65" s="715" t="str">
        <f>データ一覧!H128</f>
        <v>…</v>
      </c>
      <c r="U65" s="1081"/>
      <c r="V65" s="1585"/>
      <c r="W65" s="715" t="str">
        <f>データ一覧!H185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3" s="10" customFormat="1" ht="15.75" customHeight="1" x14ac:dyDescent="0.15">
      <c r="A66" s="710" t="s">
        <v>1012</v>
      </c>
      <c r="B66" s="632"/>
      <c r="C66" s="632"/>
      <c r="D66" s="632"/>
      <c r="E66" s="632"/>
      <c r="F66" s="632"/>
      <c r="G66" s="711"/>
      <c r="H66" s="715" t="str">
        <f>データ一覧!H129</f>
        <v>…</v>
      </c>
      <c r="I66" s="1081"/>
      <c r="J66" s="1585"/>
      <c r="K66" s="715" t="str">
        <f>データ一覧!H186</f>
        <v>…</v>
      </c>
      <c r="L66" s="1081"/>
      <c r="M66" s="1585"/>
      <c r="N66" s="715">
        <f>データ一覧!H130</f>
        <v>133</v>
      </c>
      <c r="O66" s="1081"/>
      <c r="P66" s="1585"/>
      <c r="Q66" s="715">
        <f>データ一覧!H187</f>
        <v>655</v>
      </c>
      <c r="R66" s="1081"/>
      <c r="S66" s="1585"/>
      <c r="T66" s="715" t="str">
        <f>データ一覧!H131</f>
        <v>…</v>
      </c>
      <c r="U66" s="1081"/>
      <c r="V66" s="1585"/>
      <c r="W66" s="715" t="str">
        <f>データ一覧!H188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データ一覧!H656</f>
        <v>145</v>
      </c>
      <c r="BW66" s="645"/>
      <c r="BX66" s="645"/>
      <c r="BY66" s="645"/>
      <c r="BZ66" s="313"/>
      <c r="CA66" s="1101">
        <f>データ一覧!H657</f>
        <v>33</v>
      </c>
      <c r="CB66" s="645"/>
      <c r="CC66" s="645"/>
      <c r="CD66" s="645"/>
      <c r="CE66" s="314"/>
      <c r="CF66" s="1101">
        <f>データ一覧!H658</f>
        <v>135</v>
      </c>
      <c r="CG66" s="645"/>
      <c r="CH66" s="645"/>
      <c r="CI66" s="645"/>
      <c r="CJ66" s="314"/>
      <c r="CK66" s="1101">
        <f>データ一覧!H659</f>
        <v>43</v>
      </c>
      <c r="CL66" s="645"/>
      <c r="CM66" s="645"/>
      <c r="CN66" s="645"/>
      <c r="CO66" s="313"/>
      <c r="CP66" s="1101">
        <f>データ一覧!H660</f>
        <v>34</v>
      </c>
      <c r="CQ66" s="645"/>
      <c r="CR66" s="645"/>
      <c r="CS66" s="645"/>
      <c r="CT66" s="313"/>
      <c r="CU66" s="1101">
        <f>データ一覧!H661</f>
        <v>1015</v>
      </c>
      <c r="CV66" s="645"/>
      <c r="CW66" s="645"/>
      <c r="CX66" s="645"/>
      <c r="CY66" s="315"/>
    </row>
    <row r="67" spans="1:103" ht="15.75" customHeight="1" x14ac:dyDescent="0.15">
      <c r="A67" s="1593" t="s">
        <v>1017</v>
      </c>
      <c r="B67" s="921"/>
      <c r="C67" s="921"/>
      <c r="D67" s="921"/>
      <c r="E67" s="921"/>
      <c r="F67" s="921"/>
      <c r="G67" s="922"/>
      <c r="H67" s="715" t="str">
        <f>データ一覧!H132</f>
        <v>…</v>
      </c>
      <c r="I67" s="1081"/>
      <c r="J67" s="1585"/>
      <c r="K67" s="715" t="str">
        <f>データ一覧!H189</f>
        <v>…</v>
      </c>
      <c r="L67" s="1081"/>
      <c r="M67" s="1585"/>
      <c r="N67" s="715">
        <f>データ一覧!H133</f>
        <v>138</v>
      </c>
      <c r="O67" s="1081"/>
      <c r="P67" s="1585"/>
      <c r="Q67" s="715">
        <f>データ一覧!H190</f>
        <v>1734</v>
      </c>
      <c r="R67" s="1081"/>
      <c r="S67" s="1585"/>
      <c r="T67" s="715" t="str">
        <f>データ一覧!H134</f>
        <v>…</v>
      </c>
      <c r="U67" s="1081"/>
      <c r="V67" s="1585"/>
      <c r="W67" s="715" t="str">
        <f>データ一覧!H191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3" ht="15.75" customHeight="1" x14ac:dyDescent="0.15">
      <c r="A68" s="710" t="s">
        <v>1026</v>
      </c>
      <c r="B68" s="632"/>
      <c r="C68" s="632"/>
      <c r="D68" s="632"/>
      <c r="E68" s="632"/>
      <c r="F68" s="632"/>
      <c r="G68" s="711"/>
      <c r="H68" s="715" t="str">
        <f>データ一覧!H135</f>
        <v>…</v>
      </c>
      <c r="I68" s="1081"/>
      <c r="J68" s="1585"/>
      <c r="K68" s="715" t="str">
        <f>データ一覧!H192</f>
        <v>…</v>
      </c>
      <c r="L68" s="1081"/>
      <c r="M68" s="1585"/>
      <c r="N68" s="715">
        <f>データ一覧!H136</f>
        <v>498</v>
      </c>
      <c r="O68" s="1081"/>
      <c r="P68" s="1585"/>
      <c r="Q68" s="715">
        <f>データ一覧!H193</f>
        <v>3044</v>
      </c>
      <c r="R68" s="1081"/>
      <c r="S68" s="1585"/>
      <c r="T68" s="715" t="str">
        <f>データ一覧!H137</f>
        <v>…</v>
      </c>
      <c r="U68" s="1081"/>
      <c r="V68" s="1585"/>
      <c r="W68" s="715" t="str">
        <f>データ一覧!H194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03" ht="15.75" customHeight="1" x14ac:dyDescent="0.15">
      <c r="A69" s="1609" t="s">
        <v>371</v>
      </c>
      <c r="B69" s="1481"/>
      <c r="C69" s="1481"/>
      <c r="D69" s="1481"/>
      <c r="E69" s="1481"/>
      <c r="F69" s="1481"/>
      <c r="G69" s="1501"/>
      <c r="H69" s="715" t="str">
        <f>データ一覧!H138</f>
        <v>…</v>
      </c>
      <c r="I69" s="1081"/>
      <c r="J69" s="1585"/>
      <c r="K69" s="715" t="str">
        <f>データ一覧!H195</f>
        <v>…</v>
      </c>
      <c r="L69" s="1081"/>
      <c r="M69" s="1585"/>
      <c r="N69" s="715">
        <f>データ一覧!H139</f>
        <v>248</v>
      </c>
      <c r="O69" s="1081"/>
      <c r="P69" s="1585"/>
      <c r="Q69" s="715">
        <f>データ一覧!H196</f>
        <v>937</v>
      </c>
      <c r="R69" s="1081"/>
      <c r="S69" s="1585"/>
      <c r="T69" s="715" t="str">
        <f>データ一覧!H140</f>
        <v>…</v>
      </c>
      <c r="U69" s="1081"/>
      <c r="V69" s="1585"/>
      <c r="W69" s="715" t="str">
        <f>データ一覧!H197</f>
        <v>…</v>
      </c>
      <c r="X69" s="1081"/>
      <c r="Y69" s="1586"/>
      <c r="Z69" s="710" t="s">
        <v>1034</v>
      </c>
      <c r="AA69" s="632"/>
      <c r="AB69" s="632"/>
      <c r="AC69" s="711"/>
      <c r="AD69" s="721">
        <f>データ一覧!$H$289</f>
        <v>652</v>
      </c>
      <c r="AE69" s="1073"/>
      <c r="AF69" s="198"/>
      <c r="AG69" s="721">
        <f>データ一覧!H298</f>
        <v>4633</v>
      </c>
      <c r="AH69" s="1073"/>
      <c r="AI69" s="198"/>
      <c r="AJ69" s="721">
        <f>データ一覧!H307</f>
        <v>178162</v>
      </c>
      <c r="AK69" s="1073"/>
      <c r="AL69" s="1073"/>
      <c r="AM69" s="199"/>
      <c r="AN69" s="840"/>
      <c r="AO69" s="730"/>
      <c r="AP69" s="730"/>
      <c r="AQ69" s="731"/>
      <c r="AR69" s="1610">
        <f>データ一覧!H424</f>
        <v>664015.66729554592</v>
      </c>
      <c r="AS69" s="796"/>
      <c r="AT69" s="796"/>
      <c r="AU69" s="796"/>
      <c r="AV69" s="797"/>
      <c r="AW69" s="1611">
        <f>データ一覧!H425</f>
        <v>832152.96562697878</v>
      </c>
      <c r="AX69" s="1612"/>
      <c r="AY69" s="1612"/>
      <c r="AZ69" s="1612"/>
      <c r="BA69" s="1613"/>
      <c r="BB69" s="1531"/>
      <c r="BC69" s="1529"/>
      <c r="BD69" s="1529"/>
      <c r="BE69" s="1530"/>
      <c r="BF69" s="1611">
        <f>データ一覧!H426</f>
        <v>664015.66729554592</v>
      </c>
      <c r="BG69" s="1612"/>
      <c r="BH69" s="1612"/>
      <c r="BI69" s="1612"/>
      <c r="BJ69" s="1613"/>
      <c r="BK69" s="1611">
        <f>データ一覧!H427</f>
        <v>798198.44452743186</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3" ht="15.75" customHeight="1" x14ac:dyDescent="0.15">
      <c r="A70" s="710" t="s">
        <v>372</v>
      </c>
      <c r="B70" s="632"/>
      <c r="C70" s="632"/>
      <c r="D70" s="632"/>
      <c r="E70" s="632"/>
      <c r="F70" s="632"/>
      <c r="G70" s="711"/>
      <c r="H70" s="715" t="str">
        <f>データ一覧!H141</f>
        <v>…</v>
      </c>
      <c r="I70" s="1081"/>
      <c r="J70" s="1585"/>
      <c r="K70" s="715" t="str">
        <f>データ一覧!H198</f>
        <v>…</v>
      </c>
      <c r="L70" s="1081"/>
      <c r="M70" s="1585"/>
      <c r="N70" s="715">
        <f>データ一覧!H142</f>
        <v>64</v>
      </c>
      <c r="O70" s="1081"/>
      <c r="P70" s="1585"/>
      <c r="Q70" s="715">
        <f>データ一覧!H199</f>
        <v>583</v>
      </c>
      <c r="R70" s="1081"/>
      <c r="S70" s="1585"/>
      <c r="T70" s="715" t="str">
        <f>データ一覧!H143</f>
        <v>…</v>
      </c>
      <c r="U70" s="1081"/>
      <c r="V70" s="1585"/>
      <c r="W70" s="715" t="str">
        <f>データ一覧!H200</f>
        <v>…</v>
      </c>
      <c r="X70" s="1081"/>
      <c r="Y70" s="1586"/>
      <c r="Z70" s="710" t="s">
        <v>1043</v>
      </c>
      <c r="AA70" s="632"/>
      <c r="AB70" s="632"/>
      <c r="AC70" s="711"/>
      <c r="AD70" s="721">
        <f>データ一覧!H290</f>
        <v>163</v>
      </c>
      <c r="AE70" s="1073"/>
      <c r="AF70" s="198"/>
      <c r="AG70" s="721">
        <f>データ一覧!H299</f>
        <v>1108</v>
      </c>
      <c r="AH70" s="1073"/>
      <c r="AI70" s="198"/>
      <c r="AJ70" s="721">
        <f>データ一覧!H308</f>
        <v>104339</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3" ht="15.75" customHeight="1" x14ac:dyDescent="0.15">
      <c r="A71" s="710" t="s">
        <v>373</v>
      </c>
      <c r="B71" s="632"/>
      <c r="C71" s="632"/>
      <c r="D71" s="632"/>
      <c r="E71" s="632"/>
      <c r="F71" s="632"/>
      <c r="G71" s="711"/>
      <c r="H71" s="715" t="str">
        <f>データ一覧!H144</f>
        <v>…</v>
      </c>
      <c r="I71" s="1081"/>
      <c r="J71" s="1585"/>
      <c r="K71" s="715" t="str">
        <f>データ一覧!H201</f>
        <v>…</v>
      </c>
      <c r="L71" s="1081"/>
      <c r="M71" s="1585"/>
      <c r="N71" s="715">
        <f>データ一覧!H145</f>
        <v>207</v>
      </c>
      <c r="O71" s="1081"/>
      <c r="P71" s="1585"/>
      <c r="Q71" s="715">
        <f>データ一覧!H202</f>
        <v>3638</v>
      </c>
      <c r="R71" s="1081"/>
      <c r="S71" s="1585"/>
      <c r="T71" s="715" t="str">
        <f>データ一覧!H146</f>
        <v>…</v>
      </c>
      <c r="U71" s="1081"/>
      <c r="V71" s="1585"/>
      <c r="W71" s="715" t="str">
        <f>データ一覧!H203</f>
        <v>…</v>
      </c>
      <c r="X71" s="1081"/>
      <c r="Y71" s="1586"/>
      <c r="Z71" s="710" t="s">
        <v>1045</v>
      </c>
      <c r="AA71" s="632"/>
      <c r="AB71" s="632"/>
      <c r="AC71" s="711"/>
      <c r="AD71" s="721">
        <f>データ一覧!H291</f>
        <v>489</v>
      </c>
      <c r="AE71" s="1073"/>
      <c r="AF71" s="198"/>
      <c r="AG71" s="721">
        <f>データ一覧!H300</f>
        <v>3525</v>
      </c>
      <c r="AH71" s="1073"/>
      <c r="AI71" s="198"/>
      <c r="AJ71" s="721">
        <f>データ一覧!H309</f>
        <v>73822</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データ一覧!H662</f>
        <v>863</v>
      </c>
      <c r="BV71" s="648"/>
      <c r="BW71" s="648"/>
      <c r="BX71" s="649"/>
      <c r="BY71" s="247" t="s">
        <v>1046</v>
      </c>
      <c r="BZ71" s="1102" t="str">
        <f>データ一覧!H663</f>
        <v>-</v>
      </c>
      <c r="CA71" s="1103"/>
      <c r="CB71" s="1010">
        <f>データ一覧!H664</f>
        <v>185</v>
      </c>
      <c r="CC71" s="1011"/>
      <c r="CD71" s="1104"/>
      <c r="CE71" s="247"/>
      <c r="CF71" s="1102">
        <f>データ一覧!H665</f>
        <v>3</v>
      </c>
      <c r="CG71" s="1103"/>
      <c r="CH71" s="647">
        <f>データ一覧!H666</f>
        <v>100</v>
      </c>
      <c r="CI71" s="648"/>
      <c r="CJ71" s="649"/>
      <c r="CK71" s="647">
        <f>データ一覧!H667</f>
        <v>55</v>
      </c>
      <c r="CL71" s="648"/>
      <c r="CM71" s="649"/>
      <c r="CN71" s="647">
        <f>データ一覧!H668</f>
        <v>50</v>
      </c>
      <c r="CO71" s="648"/>
      <c r="CP71" s="649"/>
      <c r="CQ71" s="647">
        <f>データ一覧!H669</f>
        <v>153</v>
      </c>
      <c r="CR71" s="648"/>
      <c r="CS71" s="649"/>
      <c r="CT71" s="647">
        <f>データ一覧!H670</f>
        <v>30</v>
      </c>
      <c r="CU71" s="648"/>
      <c r="CV71" s="649"/>
      <c r="CW71" s="647">
        <f>データ一覧!H671</f>
        <v>4</v>
      </c>
      <c r="CX71" s="648"/>
      <c r="CY71" s="1109"/>
    </row>
    <row r="72" spans="1:103" ht="15.75" customHeight="1" x14ac:dyDescent="0.15">
      <c r="A72" s="710" t="s">
        <v>374</v>
      </c>
      <c r="B72" s="632"/>
      <c r="C72" s="632"/>
      <c r="D72" s="632"/>
      <c r="E72" s="632"/>
      <c r="F72" s="632"/>
      <c r="G72" s="711"/>
      <c r="H72" s="715" t="str">
        <f>データ一覧!H147</f>
        <v>…</v>
      </c>
      <c r="I72" s="1081"/>
      <c r="J72" s="1585"/>
      <c r="K72" s="715" t="str">
        <f>データ一覧!H204</f>
        <v>…</v>
      </c>
      <c r="L72" s="1081"/>
      <c r="M72" s="1585"/>
      <c r="N72" s="715">
        <f>データ一覧!H148</f>
        <v>17</v>
      </c>
      <c r="O72" s="1081"/>
      <c r="P72" s="1585"/>
      <c r="Q72" s="715">
        <f>データ一覧!H205</f>
        <v>342</v>
      </c>
      <c r="R72" s="1081"/>
      <c r="S72" s="1585"/>
      <c r="T72" s="715" t="str">
        <f>データ一覧!H149</f>
        <v>…</v>
      </c>
      <c r="U72" s="1081"/>
      <c r="V72" s="1585"/>
      <c r="W72" s="715" t="str">
        <f>データ一覧!H206</f>
        <v>…</v>
      </c>
      <c r="X72" s="1081"/>
      <c r="Y72" s="1586"/>
      <c r="Z72" s="710" t="s">
        <v>1047</v>
      </c>
      <c r="AA72" s="632"/>
      <c r="AB72" s="632"/>
      <c r="AC72" s="711"/>
      <c r="AD72" s="721">
        <f>データ一覧!H292</f>
        <v>1</v>
      </c>
      <c r="AE72" s="1073"/>
      <c r="AF72" s="198"/>
      <c r="AG72" s="721">
        <f>データ一覧!H301</f>
        <v>15</v>
      </c>
      <c r="AH72" s="1073"/>
      <c r="AI72" s="198"/>
      <c r="AJ72" s="721" t="str">
        <f>データ一覧!H310</f>
        <v>x</v>
      </c>
      <c r="AK72" s="1073"/>
      <c r="AL72" s="1073"/>
      <c r="AM72" s="199"/>
      <c r="AN72" s="1618" t="s">
        <v>1048</v>
      </c>
      <c r="AO72" s="1619"/>
      <c r="AP72" s="1619"/>
      <c r="AQ72" s="1620"/>
      <c r="AR72" s="1611">
        <f>SUM(AR73:AV85)</f>
        <v>40475075</v>
      </c>
      <c r="AS72" s="1612"/>
      <c r="AT72" s="1612"/>
      <c r="AU72" s="1612"/>
      <c r="AV72" s="1613"/>
      <c r="AW72" s="1611">
        <f>SUM(AW73:BA85)</f>
        <v>51251469</v>
      </c>
      <c r="AX72" s="1612"/>
      <c r="AY72" s="1612"/>
      <c r="AZ72" s="1612"/>
      <c r="BA72" s="1613"/>
      <c r="BB72" s="1531" t="s">
        <v>565</v>
      </c>
      <c r="BC72" s="908"/>
      <c r="BD72" s="908"/>
      <c r="BE72" s="909"/>
      <c r="BF72" s="1611">
        <f>SUM(BF73:BJ85)</f>
        <v>40475075</v>
      </c>
      <c r="BG72" s="1612"/>
      <c r="BH72" s="1612"/>
      <c r="BI72" s="1612"/>
      <c r="BJ72" s="1613"/>
      <c r="BK72" s="718">
        <f>SUM(BK73:BO85)</f>
        <v>49160244</v>
      </c>
      <c r="BL72" s="625"/>
      <c r="BM72" s="625"/>
      <c r="BN72" s="625"/>
      <c r="BO72" s="1621"/>
      <c r="BP72" s="777" t="s">
        <v>1228</v>
      </c>
      <c r="BQ72" s="778"/>
      <c r="BR72" s="778"/>
      <c r="BS72" s="778"/>
      <c r="BT72" s="778"/>
      <c r="BU72" s="778"/>
      <c r="BV72" s="778"/>
      <c r="BW72" s="778"/>
      <c r="BX72" s="778"/>
      <c r="BY72" s="778"/>
      <c r="BZ72" s="778"/>
      <c r="CA72" s="778"/>
      <c r="CB72" s="778"/>
      <c r="CC72" s="778"/>
      <c r="CD72" s="778"/>
      <c r="CE72" s="1105" t="str">
        <f>+データ一覧!$A672</f>
        <v>7.4.1</v>
      </c>
      <c r="CF72" s="1105"/>
      <c r="CG72" s="1105"/>
      <c r="CH72" s="1105"/>
      <c r="CI72" s="1105"/>
      <c r="CJ72" s="1105"/>
      <c r="CK72" s="1105"/>
      <c r="CL72" s="1105"/>
      <c r="CM72" s="1105"/>
      <c r="CN72" s="1105"/>
      <c r="CO72" s="1105"/>
      <c r="CP72" s="1105"/>
      <c r="CQ72" s="1105"/>
      <c r="CR72" s="1105"/>
      <c r="CS72" s="1105"/>
      <c r="CT72" s="1105"/>
      <c r="CU72" s="1105"/>
      <c r="CV72" s="1105"/>
      <c r="CW72" s="1105"/>
      <c r="CX72" s="1105"/>
      <c r="CY72" s="1106"/>
    </row>
    <row r="73" spans="1:103" ht="15.75" customHeight="1" x14ac:dyDescent="0.15">
      <c r="A73" s="710" t="s">
        <v>844</v>
      </c>
      <c r="B73" s="632"/>
      <c r="C73" s="632"/>
      <c r="D73" s="632"/>
      <c r="E73" s="632"/>
      <c r="F73" s="632"/>
      <c r="G73" s="711"/>
      <c r="H73" s="715" t="str">
        <f>データ一覧!H150</f>
        <v>…</v>
      </c>
      <c r="I73" s="1081"/>
      <c r="J73" s="1585"/>
      <c r="K73" s="715" t="str">
        <f>データ一覧!H207</f>
        <v>…</v>
      </c>
      <c r="L73" s="1081"/>
      <c r="M73" s="1585"/>
      <c r="N73" s="715">
        <f>データ一覧!H151</f>
        <v>284</v>
      </c>
      <c r="O73" s="1081"/>
      <c r="P73" s="1585"/>
      <c r="Q73" s="715">
        <f>データ一覧!H208</f>
        <v>3066</v>
      </c>
      <c r="R73" s="1081"/>
      <c r="S73" s="1585"/>
      <c r="T73" s="715" t="str">
        <f>データ一覧!H152</f>
        <v>…</v>
      </c>
      <c r="U73" s="1081"/>
      <c r="V73" s="1585"/>
      <c r="W73" s="715" t="str">
        <f>データ一覧!H209</f>
        <v>…</v>
      </c>
      <c r="X73" s="1081"/>
      <c r="Y73" s="1586"/>
      <c r="Z73" s="702" t="s">
        <v>1049</v>
      </c>
      <c r="AA73" s="703"/>
      <c r="AB73" s="703"/>
      <c r="AC73" s="704"/>
      <c r="AD73" s="721">
        <f>データ一覧!H293</f>
        <v>64</v>
      </c>
      <c r="AE73" s="1073"/>
      <c r="AF73" s="198"/>
      <c r="AG73" s="721">
        <f>データ一覧!H302</f>
        <v>225</v>
      </c>
      <c r="AH73" s="1073"/>
      <c r="AI73" s="198"/>
      <c r="AJ73" s="721">
        <f>データ一覧!H311</f>
        <v>2391</v>
      </c>
      <c r="AK73" s="1073"/>
      <c r="AL73" s="1073"/>
      <c r="AM73" s="199"/>
      <c r="AN73" s="1622" t="s">
        <v>570</v>
      </c>
      <c r="AO73" s="964"/>
      <c r="AP73" s="964"/>
      <c r="AQ73" s="965"/>
      <c r="AR73" s="718">
        <f>データ一覧!H429</f>
        <v>13567711</v>
      </c>
      <c r="AS73" s="719"/>
      <c r="AT73" s="719"/>
      <c r="AU73" s="719"/>
      <c r="AV73" s="720"/>
      <c r="AW73" s="718">
        <f>データ一覧!H443</f>
        <v>13131945</v>
      </c>
      <c r="AX73" s="719"/>
      <c r="AY73" s="719"/>
      <c r="AZ73" s="719"/>
      <c r="BA73" s="720"/>
      <c r="BB73" s="1534" t="s">
        <v>586</v>
      </c>
      <c r="BC73" s="919"/>
      <c r="BD73" s="919"/>
      <c r="BE73" s="920"/>
      <c r="BF73" s="718">
        <f>データ一覧!H457</f>
        <v>271096</v>
      </c>
      <c r="BG73" s="719"/>
      <c r="BH73" s="719"/>
      <c r="BI73" s="719"/>
      <c r="BJ73" s="720"/>
      <c r="BK73" s="718">
        <f>データ一覧!H471</f>
        <v>265892</v>
      </c>
      <c r="BL73" s="623"/>
      <c r="BM73" s="623"/>
      <c r="BN73" s="623"/>
      <c r="BO73" s="910"/>
      <c r="BP73" s="779"/>
      <c r="BQ73" s="780"/>
      <c r="BR73" s="780"/>
      <c r="BS73" s="780"/>
      <c r="BT73" s="780"/>
      <c r="BU73" s="780"/>
      <c r="BV73" s="780"/>
      <c r="BW73" s="780"/>
      <c r="BX73" s="780"/>
      <c r="BY73" s="780"/>
      <c r="BZ73" s="780"/>
      <c r="CA73" s="780"/>
      <c r="CB73" s="780"/>
      <c r="CC73" s="780"/>
      <c r="CD73" s="780"/>
      <c r="CE73" s="1107"/>
      <c r="CF73" s="1107"/>
      <c r="CG73" s="1107"/>
      <c r="CH73" s="1107"/>
      <c r="CI73" s="1107"/>
      <c r="CJ73" s="1107"/>
      <c r="CK73" s="1107"/>
      <c r="CL73" s="1107"/>
      <c r="CM73" s="1107"/>
      <c r="CN73" s="1107"/>
      <c r="CO73" s="1107"/>
      <c r="CP73" s="1107"/>
      <c r="CQ73" s="1107"/>
      <c r="CR73" s="1107"/>
      <c r="CS73" s="1107"/>
      <c r="CT73" s="1107"/>
      <c r="CU73" s="1107"/>
      <c r="CV73" s="1107"/>
      <c r="CW73" s="1107"/>
      <c r="CX73" s="1107"/>
      <c r="CY73" s="1108"/>
    </row>
    <row r="74" spans="1:103" ht="15.75" customHeight="1" x14ac:dyDescent="0.15">
      <c r="A74" s="1187" t="s">
        <v>846</v>
      </c>
      <c r="B74" s="683"/>
      <c r="C74" s="683"/>
      <c r="D74" s="683"/>
      <c r="E74" s="683"/>
      <c r="F74" s="683"/>
      <c r="G74" s="1188"/>
      <c r="H74" s="716" t="str">
        <f>データ一覧!H153</f>
        <v>…</v>
      </c>
      <c r="I74" s="1771"/>
      <c r="J74" s="1831"/>
      <c r="K74" s="716" t="str">
        <f>データ一覧!H210</f>
        <v>…</v>
      </c>
      <c r="L74" s="1771"/>
      <c r="M74" s="1831"/>
      <c r="N74" s="1010" t="str">
        <f>データ一覧!H154</f>
        <v>…</v>
      </c>
      <c r="O74" s="1011"/>
      <c r="P74" s="1104"/>
      <c r="Q74" s="1010" t="str">
        <f>データ一覧!H211</f>
        <v>…</v>
      </c>
      <c r="R74" s="1011"/>
      <c r="S74" s="1104"/>
      <c r="T74" s="716" t="str">
        <f>データ一覧!H155</f>
        <v>…</v>
      </c>
      <c r="U74" s="1771"/>
      <c r="V74" s="1831"/>
      <c r="W74" s="716" t="str">
        <f>データ一覧!H212</f>
        <v>…</v>
      </c>
      <c r="X74" s="1771"/>
      <c r="Y74" s="1832"/>
      <c r="Z74" s="710" t="s">
        <v>1050</v>
      </c>
      <c r="AA74" s="632"/>
      <c r="AB74" s="632"/>
      <c r="AC74" s="711"/>
      <c r="AD74" s="721">
        <f>データ一覧!H294</f>
        <v>148</v>
      </c>
      <c r="AE74" s="1073"/>
      <c r="AF74" s="198"/>
      <c r="AG74" s="721">
        <f>データ一覧!H303</f>
        <v>1428</v>
      </c>
      <c r="AH74" s="1073"/>
      <c r="AI74" s="198"/>
      <c r="AJ74" s="721">
        <f>データ一覧!H312</f>
        <v>23818</v>
      </c>
      <c r="AK74" s="1073"/>
      <c r="AL74" s="1073"/>
      <c r="AM74" s="199"/>
      <c r="AN74" s="1622" t="s">
        <v>571</v>
      </c>
      <c r="AO74" s="964"/>
      <c r="AP74" s="964"/>
      <c r="AQ74" s="965"/>
      <c r="AR74" s="718">
        <f>データ一覧!H430</f>
        <v>234090</v>
      </c>
      <c r="AS74" s="719"/>
      <c r="AT74" s="719"/>
      <c r="AU74" s="719"/>
      <c r="AV74" s="720"/>
      <c r="AW74" s="718">
        <f>データ一覧!H444</f>
        <v>234096</v>
      </c>
      <c r="AX74" s="719"/>
      <c r="AY74" s="719"/>
      <c r="AZ74" s="719"/>
      <c r="BA74" s="720"/>
      <c r="BB74" s="1534" t="s">
        <v>587</v>
      </c>
      <c r="BC74" s="919"/>
      <c r="BD74" s="919"/>
      <c r="BE74" s="920"/>
      <c r="BF74" s="718">
        <f>データ一覧!H458</f>
        <v>9274726</v>
      </c>
      <c r="BG74" s="719"/>
      <c r="BH74" s="719"/>
      <c r="BI74" s="719"/>
      <c r="BJ74" s="720"/>
      <c r="BK74" s="718">
        <f>データ一覧!H472</f>
        <v>12641825</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3" ht="15.75" customHeight="1" x14ac:dyDescent="0.15">
      <c r="A75" s="876" t="s">
        <v>1229</v>
      </c>
      <c r="B75" s="877"/>
      <c r="C75" s="877"/>
      <c r="D75" s="877"/>
      <c r="E75" s="877"/>
      <c r="F75" s="877"/>
      <c r="G75" s="877"/>
      <c r="H75" s="877"/>
      <c r="I75" s="877"/>
      <c r="J75" s="877"/>
      <c r="K75" s="877"/>
      <c r="L75" s="877"/>
      <c r="M75" s="877"/>
      <c r="N75" s="877"/>
      <c r="O75" s="877"/>
      <c r="P75" s="877"/>
      <c r="Q75" s="877"/>
      <c r="R75" s="877"/>
      <c r="S75" s="877"/>
      <c r="T75" s="877"/>
      <c r="U75" s="877"/>
      <c r="V75" s="877"/>
      <c r="W75" s="877"/>
      <c r="X75" s="877"/>
      <c r="Y75" s="878"/>
      <c r="Z75" s="710" t="s">
        <v>1054</v>
      </c>
      <c r="AA75" s="632"/>
      <c r="AB75" s="632"/>
      <c r="AC75" s="711"/>
      <c r="AD75" s="721">
        <f>データ一覧!H295</f>
        <v>79</v>
      </c>
      <c r="AE75" s="1073"/>
      <c r="AF75" s="198"/>
      <c r="AG75" s="721">
        <f>データ一覧!H304</f>
        <v>594</v>
      </c>
      <c r="AH75" s="1073"/>
      <c r="AI75" s="198"/>
      <c r="AJ75" s="721">
        <f>データ一覧!H313</f>
        <v>16977</v>
      </c>
      <c r="AK75" s="1073"/>
      <c r="AL75" s="1073"/>
      <c r="AM75" s="199"/>
      <c r="AN75" s="1622" t="s">
        <v>572</v>
      </c>
      <c r="AO75" s="964"/>
      <c r="AP75" s="964"/>
      <c r="AQ75" s="965"/>
      <c r="AR75" s="718">
        <f>データ一覧!H431</f>
        <v>2050000</v>
      </c>
      <c r="AS75" s="719"/>
      <c r="AT75" s="719"/>
      <c r="AU75" s="719"/>
      <c r="AV75" s="720"/>
      <c r="AW75" s="718">
        <f>データ一覧!H445</f>
        <v>2292179</v>
      </c>
      <c r="AX75" s="719"/>
      <c r="AY75" s="719"/>
      <c r="AZ75" s="719"/>
      <c r="BA75" s="720"/>
      <c r="BB75" s="1534" t="s">
        <v>588</v>
      </c>
      <c r="BC75" s="919"/>
      <c r="BD75" s="919"/>
      <c r="BE75" s="920"/>
      <c r="BF75" s="718">
        <f>データ一覧!H459</f>
        <v>12619873</v>
      </c>
      <c r="BG75" s="719"/>
      <c r="BH75" s="719"/>
      <c r="BI75" s="719"/>
      <c r="BJ75" s="720"/>
      <c r="BK75" s="718">
        <f>データ一覧!H473</f>
        <v>13184608</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03"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データ一覧!H296</f>
        <v>177</v>
      </c>
      <c r="AE76" s="1073"/>
      <c r="AF76" s="198"/>
      <c r="AG76" s="721">
        <f>データ一覧!H305</f>
        <v>1138</v>
      </c>
      <c r="AH76" s="1073"/>
      <c r="AI76" s="198"/>
      <c r="AJ76" s="721" t="str">
        <f>データ一覧!H314</f>
        <v>x</v>
      </c>
      <c r="AK76" s="1073"/>
      <c r="AL76" s="1073"/>
      <c r="AM76" s="199"/>
      <c r="AN76" s="1635" t="s">
        <v>573</v>
      </c>
      <c r="AO76" s="1636"/>
      <c r="AP76" s="1636"/>
      <c r="AQ76" s="1637"/>
      <c r="AR76" s="718">
        <f>データ一覧!H432</f>
        <v>68000</v>
      </c>
      <c r="AS76" s="719"/>
      <c r="AT76" s="719"/>
      <c r="AU76" s="719"/>
      <c r="AV76" s="720"/>
      <c r="AW76" s="718">
        <f>データ一覧!H446</f>
        <v>364000</v>
      </c>
      <c r="AX76" s="719"/>
      <c r="AY76" s="719"/>
      <c r="AZ76" s="719"/>
      <c r="BA76" s="720"/>
      <c r="BB76" s="1534" t="s">
        <v>589</v>
      </c>
      <c r="BC76" s="919"/>
      <c r="BD76" s="919"/>
      <c r="BE76" s="920"/>
      <c r="BF76" s="718">
        <f>データ一覧!H460</f>
        <v>3033519</v>
      </c>
      <c r="BG76" s="719"/>
      <c r="BH76" s="719"/>
      <c r="BI76" s="719"/>
      <c r="BJ76" s="720"/>
      <c r="BK76" s="718">
        <f>データ一覧!H474</f>
        <v>6236956</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3"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710" t="s">
        <v>1060</v>
      </c>
      <c r="AA77" s="632"/>
      <c r="AB77" s="632"/>
      <c r="AC77" s="711"/>
      <c r="AD77" s="1003">
        <f>データ一覧!H297</f>
        <v>20</v>
      </c>
      <c r="AE77" s="1125"/>
      <c r="AF77" s="198"/>
      <c r="AG77" s="721">
        <f>データ一覧!H306</f>
        <v>125</v>
      </c>
      <c r="AH77" s="1073"/>
      <c r="AI77" s="198"/>
      <c r="AJ77" s="721">
        <f>データ一覧!H315</f>
        <v>7924</v>
      </c>
      <c r="AK77" s="1073"/>
      <c r="AL77" s="1073"/>
      <c r="AM77" s="199"/>
      <c r="AN77" s="1622" t="s">
        <v>574</v>
      </c>
      <c r="AO77" s="964"/>
      <c r="AP77" s="964"/>
      <c r="AQ77" s="965"/>
      <c r="AR77" s="718">
        <f>データ一覧!H433</f>
        <v>2500000</v>
      </c>
      <c r="AS77" s="719"/>
      <c r="AT77" s="719"/>
      <c r="AU77" s="719"/>
      <c r="AV77" s="720"/>
      <c r="AW77" s="718">
        <f>データ一覧!H447</f>
        <v>2879775</v>
      </c>
      <c r="AX77" s="719"/>
      <c r="AY77" s="719"/>
      <c r="AZ77" s="719"/>
      <c r="BA77" s="720"/>
      <c r="BB77" s="1534" t="s">
        <v>590</v>
      </c>
      <c r="BC77" s="919"/>
      <c r="BD77" s="919"/>
      <c r="BE77" s="920"/>
      <c r="BF77" s="718">
        <f>データ一覧!H461</f>
        <v>124987</v>
      </c>
      <c r="BG77" s="719"/>
      <c r="BH77" s="719"/>
      <c r="BI77" s="719"/>
      <c r="BJ77" s="720"/>
      <c r="BK77" s="718">
        <f>データ一覧!H475</f>
        <v>122593</v>
      </c>
      <c r="BL77" s="623"/>
      <c r="BM77" s="623"/>
      <c r="BN77" s="623"/>
      <c r="BO77" s="910"/>
      <c r="BP77" s="152"/>
      <c r="BQ77" s="153"/>
      <c r="BR77" s="1640">
        <f>データ一覧!H672</f>
        <v>1</v>
      </c>
      <c r="BS77" s="1640"/>
      <c r="BT77" s="1640"/>
      <c r="BU77" s="1640"/>
      <c r="BV77" s="1641"/>
      <c r="BW77" s="153"/>
      <c r="BX77" s="153"/>
      <c r="BY77" s="1642"/>
      <c r="BZ77" s="1641"/>
      <c r="CA77" s="1643">
        <f>データ一覧!H673</f>
        <v>9</v>
      </c>
      <c r="CB77" s="1643"/>
      <c r="CC77" s="1643"/>
      <c r="CD77" s="1643"/>
      <c r="CE77" s="153"/>
      <c r="CF77" s="1641"/>
      <c r="CG77" s="1644"/>
      <c r="CH77" s="1641"/>
      <c r="CI77" s="1641"/>
      <c r="CJ77" s="1643">
        <f>データ一覧!H674</f>
        <v>257</v>
      </c>
      <c r="CK77" s="1643"/>
      <c r="CL77" s="1643"/>
      <c r="CM77" s="1643"/>
      <c r="CN77" s="153"/>
      <c r="CO77" s="1641"/>
      <c r="CP77" s="1644"/>
      <c r="CQ77" s="153"/>
      <c r="CR77" s="153"/>
      <c r="CS77" s="1643">
        <f>データ一覧!H675</f>
        <v>95</v>
      </c>
      <c r="CT77" s="1643"/>
      <c r="CU77" s="1643"/>
      <c r="CV77" s="1643"/>
      <c r="CW77" s="153"/>
      <c r="CX77" s="1641"/>
      <c r="CY77" s="157"/>
    </row>
    <row r="78" spans="1:103"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データ一覧!H434</f>
        <v>129224</v>
      </c>
      <c r="AS78" s="719"/>
      <c r="AT78" s="719"/>
      <c r="AU78" s="719"/>
      <c r="AV78" s="720"/>
      <c r="AW78" s="718">
        <f>データ一覧!H448</f>
        <v>903780</v>
      </c>
      <c r="AX78" s="719"/>
      <c r="AY78" s="719"/>
      <c r="AZ78" s="719"/>
      <c r="BA78" s="720"/>
      <c r="BB78" s="1649" t="s">
        <v>591</v>
      </c>
      <c r="BC78" s="703"/>
      <c r="BD78" s="703"/>
      <c r="BE78" s="704"/>
      <c r="BF78" s="718">
        <f>データ一覧!H462</f>
        <v>811460</v>
      </c>
      <c r="BG78" s="719"/>
      <c r="BH78" s="719"/>
      <c r="BI78" s="719"/>
      <c r="BJ78" s="720"/>
      <c r="BK78" s="718">
        <f>データ一覧!H476</f>
        <v>502212</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3"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データ一覧!H435</f>
        <v>515194</v>
      </c>
      <c r="AS79" s="719"/>
      <c r="AT79" s="719"/>
      <c r="AU79" s="719"/>
      <c r="AV79" s="720"/>
      <c r="AW79" s="718">
        <f>データ一覧!H449</f>
        <v>516002</v>
      </c>
      <c r="AX79" s="719"/>
      <c r="AY79" s="719"/>
      <c r="AZ79" s="719"/>
      <c r="BA79" s="720"/>
      <c r="BB79" s="1534" t="s">
        <v>592</v>
      </c>
      <c r="BC79" s="919"/>
      <c r="BD79" s="919"/>
      <c r="BE79" s="920"/>
      <c r="BF79" s="718">
        <f>データ一覧!H463</f>
        <v>2479651</v>
      </c>
      <c r="BG79" s="719"/>
      <c r="BH79" s="719"/>
      <c r="BI79" s="719"/>
      <c r="BJ79" s="720"/>
      <c r="BK79" s="718">
        <f>データ一覧!H477</f>
        <v>2585128</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3" ht="15.75" customHeight="1" x14ac:dyDescent="0.15">
      <c r="A80" s="1645" t="s">
        <v>1079</v>
      </c>
      <c r="B80" s="483" t="str">
        <f>+LEFT(データ一覧!$A$213)</f>
        <v>2</v>
      </c>
      <c r="C80" s="729" t="s">
        <v>734</v>
      </c>
      <c r="D80" s="730"/>
      <c r="E80" s="730"/>
      <c r="F80" s="731"/>
      <c r="G80" s="647">
        <f>データ一覧!H213</f>
        <v>356</v>
      </c>
      <c r="H80" s="648"/>
      <c r="I80" s="649"/>
      <c r="J80" s="1518" t="s">
        <v>1080</v>
      </c>
      <c r="K80" s="621"/>
      <c r="L80" s="621"/>
      <c r="M80" s="621"/>
      <c r="N80" s="622"/>
      <c r="O80" s="1650">
        <f>データ一覧!H217</f>
        <v>356</v>
      </c>
      <c r="P80" s="623"/>
      <c r="Q80" s="624"/>
      <c r="R80" s="1518" t="s">
        <v>1080</v>
      </c>
      <c r="S80" s="621"/>
      <c r="T80" s="621"/>
      <c r="U80" s="621"/>
      <c r="V80" s="622"/>
      <c r="W80" s="647">
        <f>データ一覧!H233</f>
        <v>418</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データ一覧!H436</f>
        <v>5913760</v>
      </c>
      <c r="AS80" s="719"/>
      <c r="AT80" s="719"/>
      <c r="AU80" s="719"/>
      <c r="AV80" s="720"/>
      <c r="AW80" s="718">
        <f>データ一覧!H450</f>
        <v>7542125</v>
      </c>
      <c r="AX80" s="719"/>
      <c r="AY80" s="719"/>
      <c r="AZ80" s="719"/>
      <c r="BA80" s="720"/>
      <c r="BB80" s="1534" t="s">
        <v>593</v>
      </c>
      <c r="BC80" s="919"/>
      <c r="BD80" s="919"/>
      <c r="BE80" s="920"/>
      <c r="BF80" s="718">
        <f>データ一覧!H464</f>
        <v>3314198</v>
      </c>
      <c r="BG80" s="719"/>
      <c r="BH80" s="719"/>
      <c r="BI80" s="719"/>
      <c r="BJ80" s="720"/>
      <c r="BK80" s="718">
        <f>データ一覧!H478</f>
        <v>3716454</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980" t="s">
        <v>976</v>
      </c>
      <c r="CY80" s="934"/>
    </row>
    <row r="81" spans="1:103" ht="15.75" customHeight="1" x14ac:dyDescent="0.15">
      <c r="A81" s="1645" t="s">
        <v>1084</v>
      </c>
      <c r="B81" s="483" t="s">
        <v>892</v>
      </c>
      <c r="C81" s="214" t="s">
        <v>1085</v>
      </c>
      <c r="D81" s="595"/>
      <c r="E81" s="595"/>
      <c r="F81" s="596"/>
      <c r="G81" s="647">
        <f>データ一覧!H214</f>
        <v>351</v>
      </c>
      <c r="H81" s="648"/>
      <c r="I81" s="649"/>
      <c r="J81" s="1518" t="s">
        <v>1086</v>
      </c>
      <c r="K81" s="621"/>
      <c r="L81" s="621"/>
      <c r="M81" s="621"/>
      <c r="N81" s="622"/>
      <c r="O81" s="1650">
        <f>データ一覧!H218</f>
        <v>41</v>
      </c>
      <c r="P81" s="623"/>
      <c r="Q81" s="624"/>
      <c r="R81" s="1651" t="s">
        <v>1087</v>
      </c>
      <c r="S81" s="1652"/>
      <c r="T81" s="1652"/>
      <c r="U81" s="1652"/>
      <c r="V81" s="1653"/>
      <c r="W81" s="647">
        <f>データ一覧!H234</f>
        <v>42</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データ一覧!H437</f>
        <v>3760152</v>
      </c>
      <c r="AS81" s="719"/>
      <c r="AT81" s="719"/>
      <c r="AU81" s="719"/>
      <c r="AV81" s="720"/>
      <c r="AW81" s="718">
        <f>データ一覧!H451</f>
        <v>3335388</v>
      </c>
      <c r="AX81" s="719"/>
      <c r="AY81" s="719"/>
      <c r="AZ81" s="719"/>
      <c r="BA81" s="720"/>
      <c r="BB81" s="1534" t="s">
        <v>594</v>
      </c>
      <c r="BC81" s="919"/>
      <c r="BD81" s="919"/>
      <c r="BE81" s="920"/>
      <c r="BF81" s="718">
        <f>データ一覧!H465</f>
        <v>1423855</v>
      </c>
      <c r="BG81" s="719"/>
      <c r="BH81" s="719"/>
      <c r="BI81" s="719"/>
      <c r="BJ81" s="720"/>
      <c r="BK81" s="718">
        <f>データ一覧!H479</f>
        <v>1175651</v>
      </c>
      <c r="BL81" s="623"/>
      <c r="BM81" s="623"/>
      <c r="BN81" s="623"/>
      <c r="BO81" s="910"/>
      <c r="BP81" s="67"/>
      <c r="BQ81" s="966">
        <f>データ一覧!H676</f>
        <v>22</v>
      </c>
      <c r="BR81" s="966"/>
      <c r="BS81" s="966"/>
      <c r="BT81" s="603"/>
      <c r="BU81" s="574"/>
      <c r="BV81" s="966">
        <f>データ一覧!H677</f>
        <v>11</v>
      </c>
      <c r="BW81" s="966"/>
      <c r="BX81" s="966"/>
      <c r="BY81" s="603"/>
      <c r="BZ81" s="574"/>
      <c r="CA81" s="966">
        <f>データ一覧!H678</f>
        <v>0</v>
      </c>
      <c r="CB81" s="966"/>
      <c r="CC81" s="966"/>
      <c r="CD81" s="603"/>
      <c r="CE81" s="896">
        <f>データ一覧!H679</f>
        <v>37718</v>
      </c>
      <c r="CF81" s="966"/>
      <c r="CG81" s="966"/>
      <c r="CH81" s="966"/>
      <c r="CI81" s="1074"/>
      <c r="CJ81" s="574"/>
      <c r="CK81" s="966">
        <f>データ一覧!H680</f>
        <v>19</v>
      </c>
      <c r="CL81" s="966"/>
      <c r="CM81" s="1074"/>
      <c r="CN81" s="564"/>
      <c r="CO81" s="966">
        <f>データ一覧!H681</f>
        <v>14</v>
      </c>
      <c r="CP81" s="966"/>
      <c r="CQ81" s="1074"/>
      <c r="CR81" s="574"/>
      <c r="CS81" s="966">
        <f>データ一覧!H682</f>
        <v>66</v>
      </c>
      <c r="CT81" s="966"/>
      <c r="CU81" s="1074"/>
      <c r="CV81" s="574"/>
      <c r="CW81" s="966">
        <f>データ一覧!H683</f>
        <v>295</v>
      </c>
      <c r="CX81" s="966"/>
      <c r="CY81" s="1117"/>
    </row>
    <row r="82" spans="1:103" ht="15.75" customHeight="1" x14ac:dyDescent="0.15">
      <c r="A82" s="1645" t="s">
        <v>1089</v>
      </c>
      <c r="B82" s="483" t="str">
        <f>+LEFT(データ一覧!$A$213,1)</f>
        <v>2</v>
      </c>
      <c r="C82" s="214" t="s">
        <v>384</v>
      </c>
      <c r="D82" s="595"/>
      <c r="E82" s="595"/>
      <c r="F82" s="596"/>
      <c r="G82" s="647">
        <f>データ一覧!H215</f>
        <v>5</v>
      </c>
      <c r="H82" s="648"/>
      <c r="I82" s="649"/>
      <c r="J82" s="1518" t="s">
        <v>388</v>
      </c>
      <c r="K82" s="621"/>
      <c r="L82" s="621"/>
      <c r="M82" s="621"/>
      <c r="N82" s="622"/>
      <c r="O82" s="1650">
        <f>データ一覧!H219</f>
        <v>177</v>
      </c>
      <c r="P82" s="623"/>
      <c r="Q82" s="624"/>
      <c r="R82" s="150" t="s">
        <v>1090</v>
      </c>
      <c r="S82" s="1661"/>
      <c r="T82" s="1661"/>
      <c r="U82" s="1661"/>
      <c r="V82" s="1662"/>
      <c r="W82" s="647">
        <f>データ一覧!H235</f>
        <v>94</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データ一覧!H438</f>
        <v>46355</v>
      </c>
      <c r="AS82" s="719"/>
      <c r="AT82" s="719"/>
      <c r="AU82" s="719"/>
      <c r="AV82" s="720"/>
      <c r="AW82" s="718">
        <f>データ一覧!H452</f>
        <v>162783</v>
      </c>
      <c r="AX82" s="719"/>
      <c r="AY82" s="719"/>
      <c r="AZ82" s="719"/>
      <c r="BA82" s="720"/>
      <c r="BB82" s="1534" t="s">
        <v>595</v>
      </c>
      <c r="BC82" s="919"/>
      <c r="BD82" s="919"/>
      <c r="BE82" s="920"/>
      <c r="BF82" s="718">
        <f>データ一覧!H466</f>
        <v>4545173</v>
      </c>
      <c r="BG82" s="719"/>
      <c r="BH82" s="719"/>
      <c r="BI82" s="719"/>
      <c r="BJ82" s="720"/>
      <c r="BK82" s="718">
        <f>データ一覧!H480</f>
        <v>6239538</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3" ht="15.75" customHeight="1" x14ac:dyDescent="0.15">
      <c r="A83" s="1645" t="s">
        <v>1093</v>
      </c>
      <c r="B83" s="483" t="s">
        <v>892</v>
      </c>
      <c r="C83" s="150"/>
      <c r="D83" s="67" t="s">
        <v>1094</v>
      </c>
      <c r="E83" s="67"/>
      <c r="F83" s="162"/>
      <c r="G83" s="647">
        <f>データ一覧!H216</f>
        <v>2</v>
      </c>
      <c r="H83" s="648"/>
      <c r="I83" s="649"/>
      <c r="J83" s="1668" t="s">
        <v>1095</v>
      </c>
      <c r="K83" s="1669"/>
      <c r="L83" s="1669"/>
      <c r="M83" s="1669"/>
      <c r="N83" s="1670"/>
      <c r="O83" s="1650">
        <f>データ一覧!H220</f>
        <v>112</v>
      </c>
      <c r="P83" s="623"/>
      <c r="Q83" s="624"/>
      <c r="R83" s="150" t="s">
        <v>1096</v>
      </c>
      <c r="S83" s="67"/>
      <c r="T83" s="67"/>
      <c r="U83" s="67"/>
      <c r="V83" s="162"/>
      <c r="W83" s="647">
        <f>データ一覧!H236</f>
        <v>89</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データ一覧!H439</f>
        <v>3011343</v>
      </c>
      <c r="AS83" s="719"/>
      <c r="AT83" s="719"/>
      <c r="AU83" s="719"/>
      <c r="AV83" s="720"/>
      <c r="AW83" s="718">
        <f>データ一覧!H453</f>
        <v>5242074</v>
      </c>
      <c r="AX83" s="719"/>
      <c r="AY83" s="719"/>
      <c r="AZ83" s="719"/>
      <c r="BA83" s="720"/>
      <c r="BB83" s="1534" t="s">
        <v>596</v>
      </c>
      <c r="BC83" s="919"/>
      <c r="BD83" s="919"/>
      <c r="BE83" s="920"/>
      <c r="BF83" s="718">
        <f>データ一覧!H467</f>
        <v>71500</v>
      </c>
      <c r="BG83" s="719"/>
      <c r="BH83" s="719"/>
      <c r="BI83" s="719"/>
      <c r="BJ83" s="720"/>
      <c r="BK83" s="718">
        <f>データ一覧!H481</f>
        <v>134139</v>
      </c>
      <c r="BL83" s="623"/>
      <c r="BM83" s="623"/>
      <c r="BN83" s="623"/>
      <c r="BO83" s="910"/>
      <c r="BP83" s="876"/>
      <c r="BQ83" s="877"/>
      <c r="BR83" s="877"/>
      <c r="BS83" s="877"/>
      <c r="BT83" s="877"/>
      <c r="BU83" s="877"/>
      <c r="BV83" s="877"/>
      <c r="BW83" s="877"/>
      <c r="BX83" s="877"/>
      <c r="BY83" s="877"/>
      <c r="BZ83" s="877"/>
      <c r="CA83" s="877"/>
      <c r="CB83" s="877"/>
      <c r="CC83" s="877"/>
      <c r="CD83" s="877"/>
      <c r="CE83" s="877"/>
      <c r="CF83" s="877"/>
      <c r="CG83" s="877"/>
      <c r="CH83" s="877"/>
      <c r="CI83" s="877"/>
      <c r="CJ83" s="877"/>
      <c r="CK83" s="877"/>
      <c r="CL83" s="877"/>
      <c r="CM83" s="877"/>
      <c r="CN83" s="877"/>
      <c r="CO83" s="877"/>
      <c r="CP83" s="877"/>
      <c r="CQ83" s="877"/>
      <c r="CR83" s="877"/>
      <c r="CS83" s="877"/>
      <c r="CT83" s="877"/>
      <c r="CU83" s="877"/>
      <c r="CV83" s="877"/>
      <c r="CW83" s="877"/>
      <c r="CX83" s="877"/>
      <c r="CY83" s="878"/>
    </row>
    <row r="84" spans="1:103"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データ一覧!H221</f>
        <v>11</v>
      </c>
      <c r="P84" s="623"/>
      <c r="Q84" s="624"/>
      <c r="R84" s="150" t="s">
        <v>1099</v>
      </c>
      <c r="S84" s="67"/>
      <c r="T84" s="67"/>
      <c r="U84" s="67"/>
      <c r="V84" s="162"/>
      <c r="W84" s="647">
        <f>データ一覧!H237</f>
        <v>31</v>
      </c>
      <c r="X84" s="648"/>
      <c r="Y84" s="1109"/>
      <c r="Z84" s="67"/>
      <c r="AA84" s="1672">
        <f>データ一覧!H316</f>
        <v>25823</v>
      </c>
      <c r="AB84" s="1672"/>
      <c r="AC84" s="259" t="s">
        <v>1100</v>
      </c>
      <c r="AD84" s="1673">
        <f>データ一覧!H317</f>
        <v>374</v>
      </c>
      <c r="AE84" s="945"/>
      <c r="AF84" s="259" t="s">
        <v>1100</v>
      </c>
      <c r="AG84" s="1673">
        <f>データ一覧!H318</f>
        <v>201</v>
      </c>
      <c r="AH84" s="945"/>
      <c r="AI84" s="259" t="s">
        <v>1100</v>
      </c>
      <c r="AJ84" s="150"/>
      <c r="AK84" s="742">
        <f>データ一覧!H319</f>
        <v>25996</v>
      </c>
      <c r="AL84" s="742"/>
      <c r="AM84" s="1675" t="s">
        <v>1100</v>
      </c>
      <c r="AN84" s="1622" t="s">
        <v>581</v>
      </c>
      <c r="AO84" s="964"/>
      <c r="AP84" s="964"/>
      <c r="AQ84" s="965"/>
      <c r="AR84" s="718">
        <f>データ一覧!H440</f>
        <v>2136100</v>
      </c>
      <c r="AS84" s="719"/>
      <c r="AT84" s="719"/>
      <c r="AU84" s="719"/>
      <c r="AV84" s="720"/>
      <c r="AW84" s="718">
        <f>データ一覧!H454</f>
        <v>2544700</v>
      </c>
      <c r="AX84" s="719"/>
      <c r="AY84" s="719"/>
      <c r="AZ84" s="719"/>
      <c r="BA84" s="720"/>
      <c r="BB84" s="1534" t="s">
        <v>597</v>
      </c>
      <c r="BC84" s="919"/>
      <c r="BD84" s="919"/>
      <c r="BE84" s="920"/>
      <c r="BF84" s="718">
        <f>データ一覧!H468</f>
        <v>2485037</v>
      </c>
      <c r="BG84" s="719"/>
      <c r="BH84" s="719"/>
      <c r="BI84" s="719"/>
      <c r="BJ84" s="720"/>
      <c r="BK84" s="718">
        <f>データ一覧!H482</f>
        <v>2355248</v>
      </c>
      <c r="BL84" s="623"/>
      <c r="BM84" s="623"/>
      <c r="BN84" s="623"/>
      <c r="BO84" s="910"/>
      <c r="BP84" s="317"/>
      <c r="BQ84" s="318"/>
      <c r="BR84" s="318"/>
      <c r="BS84" s="318"/>
      <c r="BT84" s="176"/>
      <c r="BU84" s="1798" t="s">
        <v>1266</v>
      </c>
      <c r="BV84" s="1799"/>
      <c r="BW84" s="1799"/>
      <c r="BX84" s="1799"/>
      <c r="BY84" s="1799"/>
      <c r="BZ84" s="1799"/>
      <c r="CA84" s="1799"/>
      <c r="CB84" s="1799"/>
      <c r="CC84" s="1799"/>
      <c r="CD84" s="1799"/>
      <c r="CE84" s="1799"/>
      <c r="CF84" s="1799"/>
      <c r="CG84" s="1799"/>
      <c r="CH84" s="1799"/>
      <c r="CI84" s="1799"/>
      <c r="CJ84" s="1799"/>
      <c r="CK84" s="1799"/>
      <c r="CL84" s="1799"/>
      <c r="CM84" s="1799"/>
      <c r="CN84" s="1799"/>
      <c r="CO84" s="1799"/>
      <c r="CP84" s="1799"/>
      <c r="CQ84" s="1799"/>
      <c r="CR84" s="1799"/>
      <c r="CS84" s="1799"/>
      <c r="CT84" s="1799"/>
      <c r="CU84" s="1799"/>
      <c r="CV84" s="1799"/>
      <c r="CW84" s="1799"/>
      <c r="CX84" s="1799"/>
      <c r="CY84" s="1800"/>
    </row>
    <row r="85" spans="1:103" ht="15.75" customHeight="1" x14ac:dyDescent="0.15">
      <c r="A85" s="1645" t="s">
        <v>1101</v>
      </c>
      <c r="B85" s="483"/>
      <c r="C85" s="150"/>
      <c r="D85" s="67"/>
      <c r="E85" s="590"/>
      <c r="F85" s="314"/>
      <c r="G85" s="648"/>
      <c r="H85" s="648"/>
      <c r="I85" s="649"/>
      <c r="J85" s="1668" t="s">
        <v>1102</v>
      </c>
      <c r="K85" s="1669"/>
      <c r="L85" s="1669"/>
      <c r="M85" s="1669"/>
      <c r="N85" s="1670"/>
      <c r="O85" s="1650">
        <f>データ一覧!H222</f>
        <v>9</v>
      </c>
      <c r="P85" s="623"/>
      <c r="Q85" s="624"/>
      <c r="R85" s="150" t="s">
        <v>1103</v>
      </c>
      <c r="S85" s="67"/>
      <c r="T85" s="67"/>
      <c r="U85" s="67"/>
      <c r="V85" s="162"/>
      <c r="W85" s="647">
        <f>データ一覧!H238</f>
        <v>52</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データ一覧!H441</f>
        <v>6543146</v>
      </c>
      <c r="AS85" s="719"/>
      <c r="AT85" s="719"/>
      <c r="AU85" s="719"/>
      <c r="AV85" s="720"/>
      <c r="AW85" s="718">
        <f>データ一覧!H455</f>
        <v>12102622</v>
      </c>
      <c r="AX85" s="719"/>
      <c r="AY85" s="719"/>
      <c r="AZ85" s="719"/>
      <c r="BA85" s="720"/>
      <c r="BB85" s="1534" t="s">
        <v>1104</v>
      </c>
      <c r="BC85" s="919"/>
      <c r="BD85" s="919"/>
      <c r="BE85" s="920"/>
      <c r="BF85" s="718">
        <f>データ一覧!H469</f>
        <v>20000</v>
      </c>
      <c r="BG85" s="719"/>
      <c r="BH85" s="719"/>
      <c r="BI85" s="719"/>
      <c r="BJ85" s="720"/>
      <c r="BK85" s="647">
        <f>データ一覧!H483</f>
        <v>0</v>
      </c>
      <c r="BL85" s="1833"/>
      <c r="BM85" s="1833"/>
      <c r="BN85" s="1833"/>
      <c r="BO85" s="1803"/>
      <c r="BP85" s="319" t="s">
        <v>1267</v>
      </c>
      <c r="BQ85" s="67"/>
      <c r="BR85" s="67"/>
      <c r="BS85" s="215"/>
      <c r="BT85" s="162"/>
      <c r="BU85" s="1804"/>
      <c r="BV85" s="1805"/>
      <c r="BW85" s="1805"/>
      <c r="BX85" s="1805"/>
      <c r="BY85" s="1805"/>
      <c r="BZ85" s="1805"/>
      <c r="CA85" s="1805"/>
      <c r="CB85" s="1805"/>
      <c r="CC85" s="1805"/>
      <c r="CD85" s="1805"/>
      <c r="CE85" s="1805"/>
      <c r="CF85" s="1805"/>
      <c r="CG85" s="1805"/>
      <c r="CH85" s="1805"/>
      <c r="CI85" s="1805"/>
      <c r="CJ85" s="1805"/>
      <c r="CK85" s="1805"/>
      <c r="CL85" s="1805"/>
      <c r="CM85" s="1805"/>
      <c r="CN85" s="1805"/>
      <c r="CO85" s="1805"/>
      <c r="CP85" s="1805"/>
      <c r="CQ85" s="1805"/>
      <c r="CR85" s="1805"/>
      <c r="CS85" s="1805"/>
      <c r="CT85" s="1805"/>
      <c r="CU85" s="1805"/>
      <c r="CV85" s="1805"/>
      <c r="CW85" s="1805"/>
      <c r="CX85" s="1805"/>
      <c r="CY85" s="1806"/>
    </row>
    <row r="86" spans="1:103" ht="15.75" customHeight="1" x14ac:dyDescent="0.15">
      <c r="A86" s="1645" t="s">
        <v>1093</v>
      </c>
      <c r="B86" s="1682"/>
      <c r="C86" s="171"/>
      <c r="D86" s="172"/>
      <c r="E86" s="172"/>
      <c r="F86" s="173"/>
      <c r="G86" s="648"/>
      <c r="H86" s="648"/>
      <c r="I86" s="649"/>
      <c r="J86" s="1668" t="s">
        <v>1110</v>
      </c>
      <c r="K86" s="1669"/>
      <c r="L86" s="1669"/>
      <c r="M86" s="1669"/>
      <c r="N86" s="1670"/>
      <c r="O86" s="1650">
        <f>データ一覧!H223</f>
        <v>6</v>
      </c>
      <c r="P86" s="623"/>
      <c r="Q86" s="624"/>
      <c r="R86" s="1683" t="s">
        <v>1111</v>
      </c>
      <c r="S86" s="1684"/>
      <c r="T86" s="1684"/>
      <c r="U86" s="1684"/>
      <c r="V86" s="1685"/>
      <c r="W86" s="647">
        <f>データ一覧!H239</f>
        <v>110</v>
      </c>
      <c r="X86" s="648"/>
      <c r="Y86" s="1109"/>
      <c r="Z86" s="290"/>
      <c r="AA86" s="304"/>
      <c r="AB86" s="304"/>
      <c r="AC86" s="304"/>
      <c r="AD86" s="304"/>
      <c r="AE86" s="304"/>
      <c r="AF86" s="304"/>
      <c r="AG86" s="304"/>
      <c r="AH86" s="304"/>
      <c r="AI86" s="304"/>
      <c r="AJ86" s="304"/>
      <c r="AK86" s="304"/>
      <c r="AL86" s="304"/>
      <c r="AM86" s="310"/>
      <c r="AN86" s="290"/>
      <c r="AO86" s="291"/>
      <c r="AP86" s="291"/>
      <c r="AQ86" s="291"/>
      <c r="AR86" s="291"/>
      <c r="AS86" s="291"/>
      <c r="AT86" s="291"/>
      <c r="AU86" s="291"/>
      <c r="AV86" s="291"/>
      <c r="AW86" s="291"/>
      <c r="AX86" s="291"/>
      <c r="AY86" s="291"/>
      <c r="AZ86" s="291"/>
      <c r="BA86" s="291"/>
      <c r="BB86" s="291"/>
      <c r="BC86" s="291"/>
      <c r="BD86" s="291"/>
      <c r="BE86" s="291"/>
      <c r="BF86" s="291"/>
      <c r="BG86" s="291"/>
      <c r="BH86" s="291"/>
      <c r="BI86" s="291"/>
      <c r="BJ86" s="291"/>
      <c r="BK86" s="291"/>
      <c r="BL86" s="291"/>
      <c r="BM86" s="291"/>
      <c r="BN86" s="291"/>
      <c r="BO86" s="292"/>
      <c r="BP86" s="319" t="s">
        <v>1268</v>
      </c>
      <c r="BQ86" s="215"/>
      <c r="BR86" s="215"/>
      <c r="BS86" s="215"/>
      <c r="BT86" s="162"/>
      <c r="BU86" s="1804"/>
      <c r="BV86" s="1805"/>
      <c r="BW86" s="1805"/>
      <c r="BX86" s="1805"/>
      <c r="BY86" s="1805"/>
      <c r="BZ86" s="1805"/>
      <c r="CA86" s="1805"/>
      <c r="CB86" s="1805"/>
      <c r="CC86" s="1805"/>
      <c r="CD86" s="1805"/>
      <c r="CE86" s="1805"/>
      <c r="CF86" s="1805"/>
      <c r="CG86" s="1805"/>
      <c r="CH86" s="1805"/>
      <c r="CI86" s="1805"/>
      <c r="CJ86" s="1805"/>
      <c r="CK86" s="1805"/>
      <c r="CL86" s="1805"/>
      <c r="CM86" s="1805"/>
      <c r="CN86" s="1805"/>
      <c r="CO86" s="1805"/>
      <c r="CP86" s="1805"/>
      <c r="CQ86" s="1805"/>
      <c r="CR86" s="1805"/>
      <c r="CS86" s="1805"/>
      <c r="CT86" s="1805"/>
      <c r="CU86" s="1805"/>
      <c r="CV86" s="1805"/>
      <c r="CW86" s="1805"/>
      <c r="CX86" s="1805"/>
      <c r="CY86" s="1806"/>
    </row>
    <row r="87" spans="1:103"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293" t="s">
        <v>1236</v>
      </c>
      <c r="AA87" s="303"/>
      <c r="AB87" s="303"/>
      <c r="AC87" s="303"/>
      <c r="AD87" s="303"/>
      <c r="AE87" s="303"/>
      <c r="AF87" s="303"/>
      <c r="AG87" s="303"/>
      <c r="AH87" s="303"/>
      <c r="AI87" s="303"/>
      <c r="AJ87" s="303"/>
      <c r="AK87" s="303"/>
      <c r="AL87" s="303"/>
      <c r="AM87" s="311"/>
      <c r="AN87" s="293" t="s">
        <v>1761</v>
      </c>
      <c r="AO87" s="294"/>
      <c r="AP87" s="294"/>
      <c r="AQ87" s="294"/>
      <c r="AR87" s="294"/>
      <c r="AS87" s="294"/>
      <c r="AT87" s="294"/>
      <c r="AU87" s="294"/>
      <c r="AV87" s="295" t="s">
        <v>1116</v>
      </c>
      <c r="AW87" s="1834" t="str">
        <f>"令"&amp;データ一覧!$A$488</f>
        <v>令7.3.31</v>
      </c>
      <c r="AX87" s="1835"/>
      <c r="AY87" s="1836"/>
      <c r="AZ87" s="296" t="s">
        <v>1117</v>
      </c>
      <c r="BA87" s="296"/>
      <c r="BB87" s="294"/>
      <c r="BC87" s="297"/>
      <c r="BD87" s="294"/>
      <c r="BE87" s="294"/>
      <c r="BF87" s="294"/>
      <c r="BG87" s="294"/>
      <c r="BH87" s="294"/>
      <c r="BI87" s="294"/>
      <c r="BJ87" s="294"/>
      <c r="BK87" s="1836"/>
      <c r="BL87" s="1837" t="str">
        <f>データ一覧!$A$484</f>
        <v>7.4.1</v>
      </c>
      <c r="BM87" s="294"/>
      <c r="BN87" s="294"/>
      <c r="BO87" s="298"/>
      <c r="BP87" s="319"/>
      <c r="BQ87" s="215"/>
      <c r="BR87" s="215"/>
      <c r="BS87" s="215"/>
      <c r="BT87" s="162"/>
      <c r="BU87" s="1804"/>
      <c r="BV87" s="1805"/>
      <c r="BW87" s="1805"/>
      <c r="BX87" s="1805"/>
      <c r="BY87" s="1805"/>
      <c r="BZ87" s="1805"/>
      <c r="CA87" s="1805"/>
      <c r="CB87" s="1805"/>
      <c r="CC87" s="1805"/>
      <c r="CD87" s="1805"/>
      <c r="CE87" s="1805"/>
      <c r="CF87" s="1805"/>
      <c r="CG87" s="1805"/>
      <c r="CH87" s="1805"/>
      <c r="CI87" s="1805"/>
      <c r="CJ87" s="1805"/>
      <c r="CK87" s="1805"/>
      <c r="CL87" s="1805"/>
      <c r="CM87" s="1805"/>
      <c r="CN87" s="1805"/>
      <c r="CO87" s="1805"/>
      <c r="CP87" s="1805"/>
      <c r="CQ87" s="1805"/>
      <c r="CR87" s="1805"/>
      <c r="CS87" s="1805"/>
      <c r="CT87" s="1805"/>
      <c r="CU87" s="1805"/>
      <c r="CV87" s="1805"/>
      <c r="CW87" s="1805"/>
      <c r="CX87" s="1805"/>
      <c r="CY87" s="1806"/>
    </row>
    <row r="88" spans="1:103"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307"/>
      <c r="AA88" s="307"/>
      <c r="AB88" s="307"/>
      <c r="AC88" s="307"/>
      <c r="AD88" s="307"/>
      <c r="AE88" s="307"/>
      <c r="AF88" s="307"/>
      <c r="AG88" s="307"/>
      <c r="AH88" s="307"/>
      <c r="AI88" s="307"/>
      <c r="AJ88" s="307"/>
      <c r="AK88" s="307"/>
      <c r="AL88" s="307"/>
      <c r="AM88" s="312"/>
      <c r="AN88" s="299"/>
      <c r="AO88" s="300"/>
      <c r="AP88" s="300"/>
      <c r="AQ88" s="300"/>
      <c r="AR88" s="300"/>
      <c r="AS88" s="300"/>
      <c r="AT88" s="300"/>
      <c r="AU88" s="300"/>
      <c r="AV88" s="300"/>
      <c r="AW88" s="300"/>
      <c r="AX88" s="300"/>
      <c r="AY88" s="300"/>
      <c r="AZ88" s="300"/>
      <c r="BA88" s="301" t="s">
        <v>1120</v>
      </c>
      <c r="BB88" s="301"/>
      <c r="BC88" s="300"/>
      <c r="BD88" s="302"/>
      <c r="BE88" s="300"/>
      <c r="BF88" s="294"/>
      <c r="BG88" s="300"/>
      <c r="BH88" s="300"/>
      <c r="BI88" s="300"/>
      <c r="BJ88" s="300"/>
      <c r="BK88" s="1836"/>
      <c r="BL88" s="1838" t="str">
        <f>データ一覧!$A$492</f>
        <v>6.12.31</v>
      </c>
      <c r="BM88" s="300"/>
      <c r="BN88" s="300"/>
      <c r="BO88" s="300"/>
      <c r="BP88" s="319"/>
      <c r="BQ88" s="215"/>
      <c r="BR88" s="67"/>
      <c r="BS88" s="215"/>
      <c r="BT88" s="162"/>
      <c r="BU88" s="1813"/>
      <c r="BV88" s="1814"/>
      <c r="BW88" s="1814"/>
      <c r="BX88" s="1814"/>
      <c r="BY88" s="1814"/>
      <c r="BZ88" s="1814"/>
      <c r="CA88" s="1814"/>
      <c r="CB88" s="1814"/>
      <c r="CC88" s="1814"/>
      <c r="CD88" s="1814"/>
      <c r="CE88" s="1814"/>
      <c r="CF88" s="1814"/>
      <c r="CG88" s="1814"/>
      <c r="CH88" s="1814"/>
      <c r="CI88" s="1814"/>
      <c r="CJ88" s="1814"/>
      <c r="CK88" s="1814"/>
      <c r="CL88" s="1814"/>
      <c r="CM88" s="1814"/>
      <c r="CN88" s="1814"/>
      <c r="CO88" s="1814"/>
      <c r="CP88" s="1814"/>
      <c r="CQ88" s="1814"/>
      <c r="CR88" s="1814"/>
      <c r="CS88" s="1814"/>
      <c r="CT88" s="1814"/>
      <c r="CU88" s="1814"/>
      <c r="CV88" s="1814"/>
      <c r="CW88" s="1814"/>
      <c r="CX88" s="1814"/>
      <c r="CY88" s="1815"/>
    </row>
    <row r="89" spans="1:103"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20" t="s">
        <v>1269</v>
      </c>
      <c r="BQ89" s="166"/>
      <c r="BR89" s="321"/>
      <c r="BS89" s="321"/>
      <c r="BT89" s="165"/>
      <c r="BU89" s="1139" t="s">
        <v>1270</v>
      </c>
      <c r="BV89" s="1140"/>
      <c r="BW89" s="1140"/>
      <c r="BX89" s="1140"/>
      <c r="BY89" s="1140"/>
      <c r="BZ89" s="1140"/>
      <c r="CA89" s="1140"/>
      <c r="CB89" s="1140"/>
      <c r="CC89" s="1140"/>
      <c r="CD89" s="1140"/>
      <c r="CE89" s="1140"/>
      <c r="CF89" s="1140"/>
      <c r="CG89" s="1140"/>
      <c r="CH89" s="1140"/>
      <c r="CI89" s="1140"/>
      <c r="CJ89" s="1140"/>
      <c r="CK89" s="1140"/>
      <c r="CL89" s="1140"/>
      <c r="CM89" s="1140"/>
      <c r="CN89" s="1140"/>
      <c r="CO89" s="1140"/>
      <c r="CP89" s="1140"/>
      <c r="CQ89" s="1140"/>
      <c r="CR89" s="1140"/>
      <c r="CS89" s="1140"/>
      <c r="CT89" s="1140"/>
      <c r="CU89" s="1140"/>
      <c r="CV89" s="1140"/>
      <c r="CW89" s="1140"/>
      <c r="CX89" s="1140"/>
      <c r="CY89" s="1141"/>
    </row>
    <row r="90" spans="1:103"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22"/>
      <c r="BQ90" s="275"/>
      <c r="BR90" s="153"/>
      <c r="BS90" s="275"/>
      <c r="BT90" s="164"/>
      <c r="BU90" s="1145"/>
      <c r="BV90" s="1146"/>
      <c r="BW90" s="1146"/>
      <c r="BX90" s="1146"/>
      <c r="BY90" s="1146"/>
      <c r="BZ90" s="1146"/>
      <c r="CA90" s="1146"/>
      <c r="CB90" s="1146"/>
      <c r="CC90" s="1146"/>
      <c r="CD90" s="1146"/>
      <c r="CE90" s="1146"/>
      <c r="CF90" s="1146"/>
      <c r="CG90" s="1146"/>
      <c r="CH90" s="1146"/>
      <c r="CI90" s="1146"/>
      <c r="CJ90" s="1146"/>
      <c r="CK90" s="1146"/>
      <c r="CL90" s="1146"/>
      <c r="CM90" s="1146"/>
      <c r="CN90" s="1146"/>
      <c r="CO90" s="1146"/>
      <c r="CP90" s="1146"/>
      <c r="CQ90" s="1146"/>
      <c r="CR90" s="1146"/>
      <c r="CS90" s="1146"/>
      <c r="CT90" s="1146"/>
      <c r="CU90" s="1146"/>
      <c r="CV90" s="1146"/>
      <c r="CW90" s="1146"/>
      <c r="CX90" s="1146"/>
      <c r="CY90" s="1147"/>
    </row>
    <row r="91" spans="1:103" ht="15.75" customHeight="1" x14ac:dyDescent="0.15">
      <c r="A91" s="1645" t="s">
        <v>1149</v>
      </c>
      <c r="B91" s="1682"/>
      <c r="C91" s="729" t="s">
        <v>735</v>
      </c>
      <c r="D91" s="730"/>
      <c r="E91" s="730"/>
      <c r="F91" s="731"/>
      <c r="G91" s="1707">
        <f>データ一覧!H230</f>
        <v>8</v>
      </c>
      <c r="H91" s="1708"/>
      <c r="I91" s="1709"/>
      <c r="J91" s="729" t="s">
        <v>735</v>
      </c>
      <c r="K91" s="730"/>
      <c r="L91" s="730"/>
      <c r="M91" s="730"/>
      <c r="N91" s="731"/>
      <c r="O91" s="1707">
        <f>データ一覧!H224</f>
        <v>69.2</v>
      </c>
      <c r="P91" s="1708"/>
      <c r="Q91" s="1709"/>
      <c r="R91" s="729" t="s">
        <v>735</v>
      </c>
      <c r="S91" s="730"/>
      <c r="T91" s="730"/>
      <c r="U91" s="730"/>
      <c r="V91" s="731"/>
      <c r="W91" s="1707">
        <f>データ一覧!H227</f>
        <v>69.599999999999994</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データ一覧!H484</f>
        <v>1</v>
      </c>
      <c r="AT91" s="797"/>
      <c r="AU91" s="1121">
        <f>データ一覧!H485</f>
        <v>289906</v>
      </c>
      <c r="AV91" s="1122"/>
      <c r="AW91" s="1123"/>
      <c r="AX91" s="153"/>
      <c r="AY91" s="805">
        <f>データ一覧!H486</f>
        <v>9</v>
      </c>
      <c r="AZ91" s="806"/>
      <c r="BA91" s="1114">
        <f>データ一覧!H487</f>
        <v>0</v>
      </c>
      <c r="BB91" s="1115"/>
      <c r="BC91" s="1116"/>
      <c r="BD91" s="804">
        <f>データ一覧!H488</f>
        <v>40</v>
      </c>
      <c r="BE91" s="805"/>
      <c r="BF91" s="806"/>
      <c r="BG91" s="804">
        <f>データ一覧!H489</f>
        <v>3</v>
      </c>
      <c r="BH91" s="805"/>
      <c r="BI91" s="823"/>
      <c r="BJ91" s="844">
        <f>データ一覧!H490</f>
        <v>303</v>
      </c>
      <c r="BK91" s="845"/>
      <c r="BL91" s="846"/>
      <c r="BM91" s="786">
        <f>データ一覧!H491</f>
        <v>6302</v>
      </c>
      <c r="BN91" s="787"/>
      <c r="BO91" s="788"/>
      <c r="BP91" s="319" t="s">
        <v>1271</v>
      </c>
      <c r="BQ91" s="67"/>
      <c r="BR91" s="215"/>
      <c r="BS91" s="215"/>
      <c r="BT91" s="162"/>
      <c r="BU91" s="1255" t="s">
        <v>1678</v>
      </c>
      <c r="BV91" s="1839"/>
      <c r="BW91" s="1839"/>
      <c r="BX91" s="1839"/>
      <c r="BY91" s="1839"/>
      <c r="BZ91" s="1839"/>
      <c r="CA91" s="1839"/>
      <c r="CB91" s="1839"/>
      <c r="CC91" s="1839"/>
      <c r="CD91" s="1839"/>
      <c r="CE91" s="1839"/>
      <c r="CF91" s="1839"/>
      <c r="CG91" s="1839"/>
      <c r="CH91" s="1839"/>
      <c r="CI91" s="1839"/>
      <c r="CJ91" s="1839"/>
      <c r="CK91" s="1839"/>
      <c r="CL91" s="1839"/>
      <c r="CM91" s="1839"/>
      <c r="CN91" s="1839"/>
      <c r="CO91" s="1839"/>
      <c r="CP91" s="1839"/>
      <c r="CQ91" s="1839"/>
      <c r="CR91" s="1839"/>
      <c r="CS91" s="1839"/>
      <c r="CT91" s="1839"/>
      <c r="CU91" s="1839"/>
      <c r="CV91" s="1839"/>
      <c r="CW91" s="1839"/>
      <c r="CX91" s="1839"/>
      <c r="CY91" s="1840"/>
    </row>
    <row r="92" spans="1:103" ht="15.75" customHeight="1" x14ac:dyDescent="0.15">
      <c r="A92" s="1690" t="s">
        <v>1153</v>
      </c>
      <c r="B92" s="483"/>
      <c r="C92" s="1518" t="s">
        <v>394</v>
      </c>
      <c r="D92" s="621"/>
      <c r="E92" s="621"/>
      <c r="F92" s="622"/>
      <c r="G92" s="1650">
        <f>データ一覧!H231</f>
        <v>3</v>
      </c>
      <c r="H92" s="1711"/>
      <c r="I92" s="1712"/>
      <c r="J92" s="1518" t="s">
        <v>394</v>
      </c>
      <c r="K92" s="621"/>
      <c r="L92" s="621"/>
      <c r="M92" s="621"/>
      <c r="N92" s="622"/>
      <c r="O92" s="1650">
        <f>データ一覧!H225</f>
        <v>68.2</v>
      </c>
      <c r="P92" s="1711"/>
      <c r="Q92" s="1712"/>
      <c r="R92" s="1518" t="s">
        <v>394</v>
      </c>
      <c r="S92" s="621"/>
      <c r="T92" s="621"/>
      <c r="U92" s="621"/>
      <c r="V92" s="622"/>
      <c r="W92" s="1650">
        <f>データ一覧!H228</f>
        <v>69.2</v>
      </c>
      <c r="X92" s="1711"/>
      <c r="Y92" s="1713"/>
      <c r="Z92" s="67"/>
      <c r="AA92" s="742">
        <f>データ一覧!H320</f>
        <v>22</v>
      </c>
      <c r="AB92" s="743"/>
      <c r="AC92" s="656">
        <f>データ一覧!H323</f>
        <v>25489</v>
      </c>
      <c r="AD92" s="743"/>
      <c r="AE92" s="656">
        <f>データ一覧!H324</f>
        <v>26168</v>
      </c>
      <c r="AF92" s="743"/>
      <c r="AG92" s="809">
        <f>データ一覧!H322</f>
        <v>60.43</v>
      </c>
      <c r="AH92" s="1110"/>
      <c r="AI92" s="1111"/>
      <c r="AJ92" s="838">
        <f>データ一覧!H325</f>
        <v>1017</v>
      </c>
      <c r="AK92" s="1112"/>
      <c r="AL92" s="838">
        <f>データ一覧!H326</f>
        <v>367</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1" t="s">
        <v>1158</v>
      </c>
      <c r="BH92" s="166"/>
      <c r="BI92" s="165"/>
      <c r="BJ92" s="841" t="s">
        <v>1159</v>
      </c>
      <c r="BK92" s="842"/>
      <c r="BL92" s="842"/>
      <c r="BM92" s="842"/>
      <c r="BN92" s="842"/>
      <c r="BO92" s="843"/>
      <c r="BP92" s="319"/>
      <c r="BQ92" s="215"/>
      <c r="BR92" s="215"/>
      <c r="BS92" s="215"/>
      <c r="BT92" s="162"/>
      <c r="BU92" s="1841"/>
      <c r="BV92" s="1842"/>
      <c r="BW92" s="1842"/>
      <c r="BX92" s="1842"/>
      <c r="BY92" s="1842"/>
      <c r="BZ92" s="1842"/>
      <c r="CA92" s="1842"/>
      <c r="CB92" s="1842"/>
      <c r="CC92" s="1842"/>
      <c r="CD92" s="1842"/>
      <c r="CE92" s="1842"/>
      <c r="CF92" s="1842"/>
      <c r="CG92" s="1842"/>
      <c r="CH92" s="1842"/>
      <c r="CI92" s="1842"/>
      <c r="CJ92" s="1842"/>
      <c r="CK92" s="1842"/>
      <c r="CL92" s="1842"/>
      <c r="CM92" s="1842"/>
      <c r="CN92" s="1842"/>
      <c r="CO92" s="1842"/>
      <c r="CP92" s="1842"/>
      <c r="CQ92" s="1842"/>
      <c r="CR92" s="1842"/>
      <c r="CS92" s="1842"/>
      <c r="CT92" s="1842"/>
      <c r="CU92" s="1842"/>
      <c r="CV92" s="1842"/>
      <c r="CW92" s="1842"/>
      <c r="CX92" s="1842"/>
      <c r="CY92" s="1843"/>
    </row>
    <row r="93" spans="1:103" ht="15.75" customHeight="1" thickBot="1" x14ac:dyDescent="0.2">
      <c r="A93" s="593"/>
      <c r="B93" s="1715"/>
      <c r="C93" s="1716" t="s">
        <v>395</v>
      </c>
      <c r="D93" s="1717"/>
      <c r="E93" s="1717"/>
      <c r="F93" s="1718"/>
      <c r="G93" s="1719">
        <f>データ一覧!H232</f>
        <v>5</v>
      </c>
      <c r="H93" s="1720"/>
      <c r="I93" s="1721"/>
      <c r="J93" s="1716" t="s">
        <v>395</v>
      </c>
      <c r="K93" s="1717"/>
      <c r="L93" s="1717"/>
      <c r="M93" s="1717"/>
      <c r="N93" s="1718"/>
      <c r="O93" s="1719">
        <f>データ一覧!H226</f>
        <v>70.900000000000006</v>
      </c>
      <c r="P93" s="1720"/>
      <c r="Q93" s="1721"/>
      <c r="R93" s="1716" t="s">
        <v>395</v>
      </c>
      <c r="S93" s="1717"/>
      <c r="T93" s="1717"/>
      <c r="U93" s="1717"/>
      <c r="V93" s="1718"/>
      <c r="W93" s="1719">
        <f>データ一覧!H229</f>
        <v>70.2</v>
      </c>
      <c r="X93" s="1720"/>
      <c r="Y93" s="1722"/>
      <c r="Z93" s="191"/>
      <c r="AA93" s="191"/>
      <c r="AB93" s="191"/>
      <c r="AC93" s="192"/>
      <c r="AD93" s="193"/>
      <c r="AE93" s="191"/>
      <c r="AF93" s="191"/>
      <c r="AG93" s="1823" t="str">
        <f>データ一覧!H321</f>
        <v>5.4.23</v>
      </c>
      <c r="AH93" s="1070"/>
      <c r="AI93" s="1071"/>
      <c r="AJ93" s="191"/>
      <c r="AK93" s="191"/>
      <c r="AL93" s="192"/>
      <c r="AM93" s="195"/>
      <c r="AN93" s="824" t="s">
        <v>1161</v>
      </c>
      <c r="AO93" s="825"/>
      <c r="AP93" s="825"/>
      <c r="AQ93" s="826"/>
      <c r="AR93" s="1127">
        <f>データ一覧!H492</f>
        <v>127</v>
      </c>
      <c r="AS93" s="1128"/>
      <c r="AT93" s="1129"/>
      <c r="AU93" s="1118">
        <f>データ一覧!H493</f>
        <v>6</v>
      </c>
      <c r="AV93" s="1119"/>
      <c r="AW93" s="1120"/>
      <c r="AX93" s="1118">
        <f>データ一覧!H494</f>
        <v>105</v>
      </c>
      <c r="AY93" s="1119"/>
      <c r="AZ93" s="1119"/>
      <c r="BA93" s="832">
        <f>データ一覧!H495</f>
        <v>2</v>
      </c>
      <c r="BB93" s="815"/>
      <c r="BC93" s="815"/>
      <c r="BD93" s="815"/>
      <c r="BE93" s="815"/>
      <c r="BF93" s="833"/>
      <c r="BG93" s="196" t="s">
        <v>1243</v>
      </c>
      <c r="BH93" s="88"/>
      <c r="BI93" s="197"/>
      <c r="BJ93" s="814">
        <f>データ一覧!H496</f>
        <v>14927</v>
      </c>
      <c r="BK93" s="815"/>
      <c r="BL93" s="815"/>
      <c r="BM93" s="815"/>
      <c r="BN93" s="815"/>
      <c r="BO93" s="816"/>
      <c r="BP93" s="323"/>
      <c r="BQ93" s="324"/>
      <c r="BR93" s="324"/>
      <c r="BS93" s="324"/>
      <c r="BT93" s="197"/>
      <c r="BU93" s="1844"/>
      <c r="BV93" s="1845"/>
      <c r="BW93" s="1845"/>
      <c r="BX93" s="1845"/>
      <c r="BY93" s="1845"/>
      <c r="BZ93" s="1845"/>
      <c r="CA93" s="1845"/>
      <c r="CB93" s="1845"/>
      <c r="CC93" s="1845"/>
      <c r="CD93" s="1845"/>
      <c r="CE93" s="1845"/>
      <c r="CF93" s="1845"/>
      <c r="CG93" s="1845"/>
      <c r="CH93" s="1845"/>
      <c r="CI93" s="1845"/>
      <c r="CJ93" s="1845"/>
      <c r="CK93" s="1845"/>
      <c r="CL93" s="1845"/>
      <c r="CM93" s="1845"/>
      <c r="CN93" s="1845"/>
      <c r="CO93" s="1845"/>
      <c r="CP93" s="1845"/>
      <c r="CQ93" s="1845"/>
      <c r="CR93" s="1845"/>
      <c r="CS93" s="1845"/>
      <c r="CT93" s="1845"/>
      <c r="CU93" s="1845"/>
      <c r="CV93" s="1845"/>
      <c r="CW93" s="1845"/>
      <c r="CX93" s="1845"/>
      <c r="CY93" s="1846"/>
    </row>
    <row r="95" spans="1:103" x14ac:dyDescent="0.15">
      <c r="CJ95" s="5"/>
      <c r="CK95" s="5"/>
      <c r="CL95" s="5"/>
      <c r="CM95" s="5"/>
      <c r="CN95" s="5"/>
      <c r="CO95" s="5"/>
      <c r="CP95" s="5"/>
      <c r="CQ95" s="5"/>
      <c r="CR95" s="5"/>
      <c r="CS95" s="5"/>
      <c r="CT95" s="5"/>
      <c r="CU95" s="5"/>
      <c r="CV95" s="5"/>
      <c r="CW95" s="5"/>
      <c r="CX95" s="5"/>
      <c r="CY95" s="5"/>
    </row>
    <row r="96" spans="1:103" x14ac:dyDescent="0.15">
      <c r="CJ96" s="5"/>
      <c r="CK96" s="5"/>
      <c r="CL96" s="5"/>
      <c r="CM96" s="5"/>
      <c r="CN96" s="5"/>
      <c r="CO96" s="5"/>
      <c r="CP96" s="5"/>
      <c r="CQ96" s="5"/>
      <c r="CR96" s="5"/>
      <c r="CS96" s="5"/>
      <c r="CT96" s="5"/>
      <c r="CU96" s="5"/>
      <c r="CV96" s="5"/>
      <c r="CW96" s="5"/>
      <c r="CX96" s="5"/>
      <c r="CY96" s="5"/>
    </row>
    <row r="97" spans="78:103" x14ac:dyDescent="0.15">
      <c r="CJ97" s="5"/>
      <c r="CK97" s="5"/>
      <c r="CL97" s="5"/>
      <c r="CM97" s="5"/>
      <c r="CN97" s="5"/>
      <c r="CO97" s="5"/>
      <c r="CP97" s="5"/>
      <c r="CQ97" s="5"/>
      <c r="CR97" s="5"/>
      <c r="CS97" s="5"/>
      <c r="CT97" s="5"/>
      <c r="CU97" s="5"/>
      <c r="CV97" s="5"/>
      <c r="CW97" s="5"/>
      <c r="CX97" s="5"/>
      <c r="CY97" s="5"/>
    </row>
    <row r="98" spans="78:103" x14ac:dyDescent="0.15">
      <c r="CJ98" s="5"/>
      <c r="CK98" s="5"/>
      <c r="CL98" s="5"/>
      <c r="CM98" s="5"/>
      <c r="CN98" s="5"/>
      <c r="CO98" s="5"/>
      <c r="CP98" s="5"/>
      <c r="CQ98" s="5"/>
      <c r="CR98" s="5"/>
      <c r="CS98" s="5"/>
      <c r="CT98" s="5"/>
      <c r="CU98" s="5"/>
      <c r="CV98" s="5"/>
      <c r="CW98" s="5"/>
      <c r="CX98" s="5"/>
      <c r="CY98" s="5"/>
    </row>
    <row r="99" spans="78:103" x14ac:dyDescent="0.15">
      <c r="CJ99" s="5"/>
      <c r="CK99" s="5"/>
      <c r="CL99" s="5"/>
      <c r="CM99" s="5"/>
      <c r="CN99" s="5"/>
      <c r="CO99" s="5"/>
      <c r="CP99" s="5"/>
      <c r="CQ99" s="5"/>
      <c r="CR99" s="5"/>
      <c r="CS99" s="5"/>
      <c r="CT99" s="5"/>
      <c r="CU99" s="5"/>
      <c r="CV99" s="5"/>
      <c r="CW99" s="5"/>
      <c r="CX99" s="5"/>
      <c r="CY99" s="5"/>
    </row>
    <row r="100" spans="78:103" x14ac:dyDescent="0.15">
      <c r="CJ100" s="5"/>
      <c r="CK100" s="5"/>
      <c r="CL100" s="5"/>
      <c r="CM100" s="5"/>
      <c r="CN100" s="5"/>
      <c r="CO100" s="5"/>
      <c r="CP100" s="5"/>
      <c r="CQ100" s="5"/>
      <c r="CR100" s="5"/>
      <c r="CS100" s="5"/>
      <c r="CT100" s="5"/>
      <c r="CU100" s="5"/>
      <c r="CV100" s="5"/>
      <c r="CW100" s="5"/>
      <c r="CX100" s="5"/>
      <c r="CY100" s="5"/>
    </row>
    <row r="101" spans="78:103" x14ac:dyDescent="0.15">
      <c r="CJ101" s="5"/>
      <c r="CK101" s="5"/>
      <c r="CL101" s="5"/>
      <c r="CM101" s="5"/>
      <c r="CN101" s="5"/>
      <c r="CO101" s="5"/>
      <c r="CP101" s="5"/>
      <c r="CQ101" s="5"/>
      <c r="CR101" s="5"/>
      <c r="CS101" s="5"/>
      <c r="CT101" s="5"/>
      <c r="CU101" s="5"/>
      <c r="CV101" s="5"/>
      <c r="CW101" s="5"/>
      <c r="CX101" s="5"/>
      <c r="CY101" s="5"/>
    </row>
    <row r="102" spans="78:103" x14ac:dyDescent="0.15">
      <c r="CJ102" s="5"/>
      <c r="CK102" s="5"/>
      <c r="CL102" s="5"/>
      <c r="CM102" s="5"/>
      <c r="CN102" s="5"/>
      <c r="CO102" s="5"/>
      <c r="CP102" s="5"/>
      <c r="CQ102" s="5"/>
      <c r="CR102" s="5"/>
      <c r="CS102" s="5"/>
      <c r="CT102" s="5"/>
      <c r="CU102" s="5"/>
      <c r="CV102" s="5"/>
      <c r="CW102" s="5"/>
      <c r="CX102" s="5"/>
      <c r="CY102" s="5"/>
    </row>
    <row r="103" spans="78:103" x14ac:dyDescent="0.15">
      <c r="CJ103" s="5"/>
      <c r="CK103" s="5"/>
      <c r="CL103" s="5"/>
      <c r="CM103" s="5"/>
      <c r="CN103" s="5"/>
      <c r="CO103" s="5"/>
      <c r="CP103" s="5"/>
      <c r="CQ103" s="5"/>
      <c r="CR103" s="5"/>
      <c r="CS103" s="5"/>
      <c r="CT103" s="5"/>
      <c r="CU103" s="5"/>
      <c r="CV103" s="5"/>
      <c r="CW103" s="5"/>
      <c r="CX103" s="5"/>
      <c r="CY103" s="5"/>
    </row>
    <row r="104" spans="78:103" x14ac:dyDescent="0.1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row>
    <row r="105" spans="78:103" x14ac:dyDescent="0.1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row>
  </sheetData>
  <mergeCells count="1109">
    <mergeCell ref="AJ75:AL75"/>
    <mergeCell ref="AJ77:AL77"/>
    <mergeCell ref="AR76:AV76"/>
    <mergeCell ref="AN62:AQ62"/>
    <mergeCell ref="AN75:AQ75"/>
    <mergeCell ref="AG75:AH75"/>
    <mergeCell ref="AJ76:AL76"/>
    <mergeCell ref="BK79:BO79"/>
    <mergeCell ref="Z54:AC55"/>
    <mergeCell ref="AD54:AG55"/>
    <mergeCell ref="Z75:AC75"/>
    <mergeCell ref="Z73:AC73"/>
    <mergeCell ref="AG93:AI93"/>
    <mergeCell ref="AD74:AE74"/>
    <mergeCell ref="AD73:AE73"/>
    <mergeCell ref="AD75:AE75"/>
    <mergeCell ref="AD72:AE72"/>
    <mergeCell ref="AG74:AH74"/>
    <mergeCell ref="AJ74:AL74"/>
    <mergeCell ref="AG73:AH73"/>
    <mergeCell ref="AJ73:AL73"/>
    <mergeCell ref="AN74:AQ74"/>
    <mergeCell ref="AN79:AQ79"/>
    <mergeCell ref="AD84:AE84"/>
    <mergeCell ref="AN80:AQ80"/>
    <mergeCell ref="AR74:AV74"/>
    <mergeCell ref="AG90:AI90"/>
    <mergeCell ref="AN90:AQ90"/>
    <mergeCell ref="AC92:AD92"/>
    <mergeCell ref="AG72:AH72"/>
    <mergeCell ref="AN85:AQ85"/>
    <mergeCell ref="AN93:AQ93"/>
    <mergeCell ref="AR93:AT93"/>
    <mergeCell ref="A45:B46"/>
    <mergeCell ref="H69:J69"/>
    <mergeCell ref="W56:Y56"/>
    <mergeCell ref="AW84:BA84"/>
    <mergeCell ref="K67:M67"/>
    <mergeCell ref="N71:P71"/>
    <mergeCell ref="H71:J71"/>
    <mergeCell ref="T73:V73"/>
    <mergeCell ref="Q74:S74"/>
    <mergeCell ref="K68:M68"/>
    <mergeCell ref="W74:Y74"/>
    <mergeCell ref="CF55:CI55"/>
    <mergeCell ref="CC56:CE56"/>
    <mergeCell ref="AJ69:AL69"/>
    <mergeCell ref="CE69:CG69"/>
    <mergeCell ref="CH69:CJ69"/>
    <mergeCell ref="AG82:AI82"/>
    <mergeCell ref="AJ72:AL72"/>
    <mergeCell ref="AG76:AH76"/>
    <mergeCell ref="Z77:AC77"/>
    <mergeCell ref="A75:Y76"/>
    <mergeCell ref="O82:Q82"/>
    <mergeCell ref="Q72:S72"/>
    <mergeCell ref="W72:Y72"/>
    <mergeCell ref="H66:J66"/>
    <mergeCell ref="Z71:AC71"/>
    <mergeCell ref="H73:J73"/>
    <mergeCell ref="K73:M73"/>
    <mergeCell ref="H64:J64"/>
    <mergeCell ref="H74:J74"/>
    <mergeCell ref="AG77:AH77"/>
    <mergeCell ref="AD76:AE76"/>
    <mergeCell ref="A48:B48"/>
    <mergeCell ref="A63:G63"/>
    <mergeCell ref="A49:B49"/>
    <mergeCell ref="N49:P49"/>
    <mergeCell ref="T59:V59"/>
    <mergeCell ref="K57:M57"/>
    <mergeCell ref="Q59:S59"/>
    <mergeCell ref="N59:P59"/>
    <mergeCell ref="W58:Y58"/>
    <mergeCell ref="AD67:AF67"/>
    <mergeCell ref="T68:V68"/>
    <mergeCell ref="T74:V74"/>
    <mergeCell ref="T66:V66"/>
    <mergeCell ref="T64:V64"/>
    <mergeCell ref="W69:Y69"/>
    <mergeCell ref="N73:P73"/>
    <mergeCell ref="T69:V69"/>
    <mergeCell ref="N66:P66"/>
    <mergeCell ref="Q67:S67"/>
    <mergeCell ref="K65:M65"/>
    <mergeCell ref="K71:M71"/>
    <mergeCell ref="W71:Y71"/>
    <mergeCell ref="W64:Y64"/>
    <mergeCell ref="K69:M69"/>
    <mergeCell ref="H60:J60"/>
    <mergeCell ref="T57:V57"/>
    <mergeCell ref="Q58:S58"/>
    <mergeCell ref="W57:Y57"/>
    <mergeCell ref="Q65:S65"/>
    <mergeCell ref="Z76:AC76"/>
    <mergeCell ref="A67:G67"/>
    <mergeCell ref="C77:I77"/>
    <mergeCell ref="J77:Q77"/>
    <mergeCell ref="R77:Y77"/>
    <mergeCell ref="C78:F79"/>
    <mergeCell ref="G78:I79"/>
    <mergeCell ref="A47:B47"/>
    <mergeCell ref="Q68:S68"/>
    <mergeCell ref="H63:J63"/>
    <mergeCell ref="H70:J70"/>
    <mergeCell ref="Q70:S70"/>
    <mergeCell ref="W70:Y70"/>
    <mergeCell ref="J78:N79"/>
    <mergeCell ref="O78:Q79"/>
    <mergeCell ref="R78:V79"/>
    <mergeCell ref="W78:Y79"/>
    <mergeCell ref="Q73:S73"/>
    <mergeCell ref="T63:V63"/>
    <mergeCell ref="A65:G65"/>
    <mergeCell ref="H67:J67"/>
    <mergeCell ref="H61:J61"/>
    <mergeCell ref="Q60:S60"/>
    <mergeCell ref="K72:M72"/>
    <mergeCell ref="Q63:S63"/>
    <mergeCell ref="Q64:S64"/>
    <mergeCell ref="N56:P56"/>
    <mergeCell ref="N57:P57"/>
    <mergeCell ref="K60:M60"/>
    <mergeCell ref="T56:V56"/>
    <mergeCell ref="H56:J56"/>
    <mergeCell ref="T58:V58"/>
    <mergeCell ref="A56:G56"/>
    <mergeCell ref="A59:G59"/>
    <mergeCell ref="K74:M74"/>
    <mergeCell ref="N74:P74"/>
    <mergeCell ref="N70:P70"/>
    <mergeCell ref="W49:Y49"/>
    <mergeCell ref="Q43:S43"/>
    <mergeCell ref="W68:Y68"/>
    <mergeCell ref="W66:Y66"/>
    <mergeCell ref="N63:P63"/>
    <mergeCell ref="W67:Y67"/>
    <mergeCell ref="Q61:S61"/>
    <mergeCell ref="A57:G57"/>
    <mergeCell ref="A60:G60"/>
    <mergeCell ref="N61:P61"/>
    <mergeCell ref="N60:P60"/>
    <mergeCell ref="K64:M64"/>
    <mergeCell ref="K63:M63"/>
    <mergeCell ref="K62:M62"/>
    <mergeCell ref="N62:P62"/>
    <mergeCell ref="W59:Y59"/>
    <mergeCell ref="H59:J59"/>
    <mergeCell ref="N44:P44"/>
    <mergeCell ref="Q44:S44"/>
    <mergeCell ref="Q71:S71"/>
    <mergeCell ref="N67:P67"/>
    <mergeCell ref="N64:P64"/>
    <mergeCell ref="A74:G74"/>
    <mergeCell ref="A71:G71"/>
    <mergeCell ref="E42:G42"/>
    <mergeCell ref="W42:Y42"/>
    <mergeCell ref="K48:M48"/>
    <mergeCell ref="AD47:AE47"/>
    <mergeCell ref="AD46:AE46"/>
    <mergeCell ref="C42:D42"/>
    <mergeCell ref="E43:G43"/>
    <mergeCell ref="Q69:S69"/>
    <mergeCell ref="T43:V43"/>
    <mergeCell ref="K43:M43"/>
    <mergeCell ref="H43:J43"/>
    <mergeCell ref="H65:J65"/>
    <mergeCell ref="AD77:AE77"/>
    <mergeCell ref="Z81:AC82"/>
    <mergeCell ref="Z74:AC74"/>
    <mergeCell ref="AJ67:AM67"/>
    <mergeCell ref="AD71:AE71"/>
    <mergeCell ref="AG67:AI67"/>
    <mergeCell ref="G82:I82"/>
    <mergeCell ref="J82:N82"/>
    <mergeCell ref="A58:G58"/>
    <mergeCell ref="K59:M59"/>
    <mergeCell ref="K58:M58"/>
    <mergeCell ref="E44:G44"/>
    <mergeCell ref="W44:Y44"/>
    <mergeCell ref="H58:J58"/>
    <mergeCell ref="A51:K52"/>
    <mergeCell ref="L51:Y52"/>
    <mergeCell ref="T62:V62"/>
    <mergeCell ref="Q66:S66"/>
    <mergeCell ref="T61:V61"/>
    <mergeCell ref="T70:V70"/>
    <mergeCell ref="AR58:AU58"/>
    <mergeCell ref="AN59:AQ59"/>
    <mergeCell ref="AS59:AU59"/>
    <mergeCell ref="AN58:AQ58"/>
    <mergeCell ref="AD45:AE45"/>
    <mergeCell ref="AX44:AZ44"/>
    <mergeCell ref="AK47:AL47"/>
    <mergeCell ref="AW72:BA72"/>
    <mergeCell ref="Z72:AC72"/>
    <mergeCell ref="A69:G69"/>
    <mergeCell ref="A73:G73"/>
    <mergeCell ref="A62:G62"/>
    <mergeCell ref="A61:G61"/>
    <mergeCell ref="H72:J72"/>
    <mergeCell ref="H68:J68"/>
    <mergeCell ref="K66:M66"/>
    <mergeCell ref="T71:V71"/>
    <mergeCell ref="T72:V72"/>
    <mergeCell ref="N69:P69"/>
    <mergeCell ref="Z60:AE61"/>
    <mergeCell ref="N65:P65"/>
    <mergeCell ref="A72:G72"/>
    <mergeCell ref="A64:G64"/>
    <mergeCell ref="A68:G68"/>
    <mergeCell ref="A66:G66"/>
    <mergeCell ref="W73:Y73"/>
    <mergeCell ref="N68:P68"/>
    <mergeCell ref="A70:G70"/>
    <mergeCell ref="H62:J62"/>
    <mergeCell ref="Z69:AC69"/>
    <mergeCell ref="K70:M70"/>
    <mergeCell ref="T67:V67"/>
    <mergeCell ref="BB42:BE42"/>
    <mergeCell ref="AW83:BA83"/>
    <mergeCell ref="BF83:BJ83"/>
    <mergeCell ref="BB83:BE83"/>
    <mergeCell ref="BK84:BO84"/>
    <mergeCell ref="BK74:BO74"/>
    <mergeCell ref="AW74:BA74"/>
    <mergeCell ref="AR92:AT92"/>
    <mergeCell ref="AG46:AJ46"/>
    <mergeCell ref="T44:V44"/>
    <mergeCell ref="T49:V49"/>
    <mergeCell ref="K44:M44"/>
    <mergeCell ref="W43:Y43"/>
    <mergeCell ref="N43:P43"/>
    <mergeCell ref="H48:J48"/>
    <mergeCell ref="W48:Y48"/>
    <mergeCell ref="BF73:BJ73"/>
    <mergeCell ref="AV58:AY58"/>
    <mergeCell ref="BG58:BI58"/>
    <mergeCell ref="BD58:BF58"/>
    <mergeCell ref="BD55:BG55"/>
    <mergeCell ref="AR60:BE60"/>
    <mergeCell ref="BH55:BO55"/>
    <mergeCell ref="BB66:BE66"/>
    <mergeCell ref="AR61:AV61"/>
    <mergeCell ref="AY50:BB50"/>
    <mergeCell ref="BD59:BF59"/>
    <mergeCell ref="BL61:BO61"/>
    <mergeCell ref="BH60:BK60"/>
    <mergeCell ref="AR62:AV62"/>
    <mergeCell ref="AV55:AY55"/>
    <mergeCell ref="AN55:AQ55"/>
    <mergeCell ref="AW82:BA82"/>
    <mergeCell ref="CN78:CQ78"/>
    <mergeCell ref="BB80:BE80"/>
    <mergeCell ref="BF80:BJ80"/>
    <mergeCell ref="CE79:CI79"/>
    <mergeCell ref="CE78:CI78"/>
    <mergeCell ref="CJ78:CM78"/>
    <mergeCell ref="CJ77:CM77"/>
    <mergeCell ref="AK42:AL42"/>
    <mergeCell ref="K56:M56"/>
    <mergeCell ref="K49:M49"/>
    <mergeCell ref="H49:J49"/>
    <mergeCell ref="K61:M61"/>
    <mergeCell ref="K42:M42"/>
    <mergeCell ref="N42:P42"/>
    <mergeCell ref="BA93:BF93"/>
    <mergeCell ref="BJ93:BO93"/>
    <mergeCell ref="BD91:BF91"/>
    <mergeCell ref="BF84:BJ84"/>
    <mergeCell ref="BK85:BO85"/>
    <mergeCell ref="AX93:AZ93"/>
    <mergeCell ref="BJ91:BL91"/>
    <mergeCell ref="AU93:AW93"/>
    <mergeCell ref="AN76:AQ76"/>
    <mergeCell ref="BA92:BF92"/>
    <mergeCell ref="AU91:AW91"/>
    <mergeCell ref="AN92:AQ92"/>
    <mergeCell ref="AN91:AQ91"/>
    <mergeCell ref="AN83:AQ83"/>
    <mergeCell ref="AW81:BA81"/>
    <mergeCell ref="BF85:BJ85"/>
    <mergeCell ref="AS89:AV89"/>
    <mergeCell ref="BF74:BJ74"/>
    <mergeCell ref="AR78:AV78"/>
    <mergeCell ref="AW78:BA78"/>
    <mergeCell ref="BB78:BE78"/>
    <mergeCell ref="BF78:BJ78"/>
    <mergeCell ref="BQ75:BW75"/>
    <mergeCell ref="BF76:BJ76"/>
    <mergeCell ref="BK76:BO76"/>
    <mergeCell ref="AW80:BA80"/>
    <mergeCell ref="BP79:BT79"/>
    <mergeCell ref="BU79:BY79"/>
    <mergeCell ref="BZ79:CD79"/>
    <mergeCell ref="BR77:BU77"/>
    <mergeCell ref="CN79:CQ79"/>
    <mergeCell ref="CR79:CU79"/>
    <mergeCell ref="CS77:CV77"/>
    <mergeCell ref="CJ79:CM79"/>
    <mergeCell ref="AW75:BA75"/>
    <mergeCell ref="AW76:BA76"/>
    <mergeCell ref="AW77:BA77"/>
    <mergeCell ref="AW79:BA79"/>
    <mergeCell ref="BB79:BE79"/>
    <mergeCell ref="BB77:BE77"/>
    <mergeCell ref="BF77:BJ77"/>
    <mergeCell ref="BK77:BO77"/>
    <mergeCell ref="BZ78:CD78"/>
    <mergeCell ref="CX80:CY80"/>
    <mergeCell ref="BK78:BO78"/>
    <mergeCell ref="AR75:AV75"/>
    <mergeCell ref="BF79:BJ79"/>
    <mergeCell ref="AR77:AV77"/>
    <mergeCell ref="CW81:CY81"/>
    <mergeCell ref="CK81:CM81"/>
    <mergeCell ref="BZ75:CF75"/>
    <mergeCell ref="CO81:CQ81"/>
    <mergeCell ref="BQ81:BS81"/>
    <mergeCell ref="BV81:BX81"/>
    <mergeCell ref="BB81:BE81"/>
    <mergeCell ref="BF81:BJ81"/>
    <mergeCell ref="BK81:BO81"/>
    <mergeCell ref="BB75:BE75"/>
    <mergeCell ref="BF75:BJ75"/>
    <mergeCell ref="BK75:BO75"/>
    <mergeCell ref="BB76:BE76"/>
    <mergeCell ref="CS81:CU81"/>
    <mergeCell ref="AU92:AW92"/>
    <mergeCell ref="AX92:AZ92"/>
    <mergeCell ref="AY89:BB89"/>
    <mergeCell ref="AN84:AQ84"/>
    <mergeCell ref="AW85:BA85"/>
    <mergeCell ref="AR84:AV84"/>
    <mergeCell ref="AS91:AT91"/>
    <mergeCell ref="AN81:AQ81"/>
    <mergeCell ref="BP82:CY83"/>
    <mergeCell ref="AN77:AQ77"/>
    <mergeCell ref="AR79:AV79"/>
    <mergeCell ref="BK80:BO80"/>
    <mergeCell ref="CA81:CC81"/>
    <mergeCell ref="CV79:CY79"/>
    <mergeCell ref="AA92:AB92"/>
    <mergeCell ref="AE92:AF92"/>
    <mergeCell ref="AG92:AI92"/>
    <mergeCell ref="AJ92:AK92"/>
    <mergeCell ref="AL92:AM92"/>
    <mergeCell ref="AE89:AF89"/>
    <mergeCell ref="AK84:AL84"/>
    <mergeCell ref="AN82:AQ82"/>
    <mergeCell ref="AG89:AI89"/>
    <mergeCell ref="BK82:BO82"/>
    <mergeCell ref="AY91:AZ91"/>
    <mergeCell ref="BA91:BC91"/>
    <mergeCell ref="AR80:AV80"/>
    <mergeCell ref="AR85:AV85"/>
    <mergeCell ref="AR83:AV83"/>
    <mergeCell ref="AR81:AV81"/>
    <mergeCell ref="AA84:AB84"/>
    <mergeCell ref="AC89:AD89"/>
    <mergeCell ref="AD82:AF82"/>
    <mergeCell ref="AG84:AH84"/>
    <mergeCell ref="AJ81:AM82"/>
    <mergeCell ref="AN78:AQ78"/>
    <mergeCell ref="CA77:CD77"/>
    <mergeCell ref="BU84:CY88"/>
    <mergeCell ref="BU91:CY93"/>
    <mergeCell ref="BB73:BE73"/>
    <mergeCell ref="BK73:BO73"/>
    <mergeCell ref="CN69:CP69"/>
    <mergeCell ref="AN73:AQ73"/>
    <mergeCell ref="AR73:AV73"/>
    <mergeCell ref="CN61:CS61"/>
    <mergeCell ref="BQ63:BT63"/>
    <mergeCell ref="CQ69:CS69"/>
    <mergeCell ref="CN71:CP71"/>
    <mergeCell ref="CQ71:CS71"/>
    <mergeCell ref="CO67:CS67"/>
    <mergeCell ref="CT80:CU80"/>
    <mergeCell ref="BK83:BO83"/>
    <mergeCell ref="BJ92:BO92"/>
    <mergeCell ref="BG91:BI91"/>
    <mergeCell ref="BJ89:BO89"/>
    <mergeCell ref="BF82:BJ82"/>
    <mergeCell ref="BB84:BE84"/>
    <mergeCell ref="BB82:BE82"/>
    <mergeCell ref="BM91:BO91"/>
    <mergeCell ref="AR82:AV82"/>
    <mergeCell ref="BJ90:BL90"/>
    <mergeCell ref="BU89:CY90"/>
    <mergeCell ref="BP72:CD73"/>
    <mergeCell ref="AN72:AQ72"/>
    <mergeCell ref="BB72:BE72"/>
    <mergeCell ref="BF69:BJ69"/>
    <mergeCell ref="CH71:CJ71"/>
    <mergeCell ref="CK71:CM71"/>
    <mergeCell ref="BU69:BX69"/>
    <mergeCell ref="AN66:AQ66"/>
    <mergeCell ref="AW71:BA71"/>
    <mergeCell ref="AW68:BA68"/>
    <mergeCell ref="BF72:BJ72"/>
    <mergeCell ref="CE72:CY73"/>
    <mergeCell ref="AW73:BA73"/>
    <mergeCell ref="CT71:CV71"/>
    <mergeCell ref="CW71:CY71"/>
    <mergeCell ref="BB74:BE74"/>
    <mergeCell ref="BB85:BE85"/>
    <mergeCell ref="CE81:CI81"/>
    <mergeCell ref="BK72:BO72"/>
    <mergeCell ref="BB68:BE68"/>
    <mergeCell ref="BK68:BO68"/>
    <mergeCell ref="BK71:BO71"/>
    <mergeCell ref="CW69:CY69"/>
    <mergeCell ref="CK68:CM68"/>
    <mergeCell ref="AN68:AQ68"/>
    <mergeCell ref="AR72:AV72"/>
    <mergeCell ref="BU71:BX71"/>
    <mergeCell ref="BZ71:CA71"/>
    <mergeCell ref="BY69:CA69"/>
    <mergeCell ref="CR74:CX74"/>
    <mergeCell ref="CJ75:CN75"/>
    <mergeCell ref="CS75:CW75"/>
    <mergeCell ref="BZ74:CF74"/>
    <mergeCell ref="CI74:CO74"/>
    <mergeCell ref="AG71:AH71"/>
    <mergeCell ref="BY67:CM67"/>
    <mergeCell ref="CF71:CG71"/>
    <mergeCell ref="AJ70:AL70"/>
    <mergeCell ref="AR66:AX66"/>
    <mergeCell ref="CK66:CN66"/>
    <mergeCell ref="AR68:AV68"/>
    <mergeCell ref="BP68:BT71"/>
    <mergeCell ref="AN67:BO67"/>
    <mergeCell ref="AD69:AE69"/>
    <mergeCell ref="AG69:AH69"/>
    <mergeCell ref="BF68:BJ68"/>
    <mergeCell ref="BV66:BY66"/>
    <mergeCell ref="CB68:CD68"/>
    <mergeCell ref="CA66:CD66"/>
    <mergeCell ref="CF66:CI66"/>
    <mergeCell ref="BQ66:BT66"/>
    <mergeCell ref="CE68:CG68"/>
    <mergeCell ref="CB71:CD71"/>
    <mergeCell ref="AJ71:AL71"/>
    <mergeCell ref="BF66:BL66"/>
    <mergeCell ref="CB69:CD69"/>
    <mergeCell ref="AR69:AV69"/>
    <mergeCell ref="BB71:BE71"/>
    <mergeCell ref="BF71:BJ71"/>
    <mergeCell ref="AW69:BA69"/>
    <mergeCell ref="BB69:BE69"/>
    <mergeCell ref="AN69:AQ69"/>
    <mergeCell ref="AR71:AV71"/>
    <mergeCell ref="CK69:CM69"/>
    <mergeCell ref="CN57:CQ57"/>
    <mergeCell ref="W63:Y63"/>
    <mergeCell ref="T60:V60"/>
    <mergeCell ref="CP63:CR63"/>
    <mergeCell ref="BJ59:BL59"/>
    <mergeCell ref="CR57:CU57"/>
    <mergeCell ref="AN57:AQ57"/>
    <mergeCell ref="N58:P58"/>
    <mergeCell ref="Q57:S57"/>
    <mergeCell ref="Z57:AB57"/>
    <mergeCell ref="AD57:AF57"/>
    <mergeCell ref="H57:J57"/>
    <mergeCell ref="CC57:CE57"/>
    <mergeCell ref="Z70:AC70"/>
    <mergeCell ref="BK69:BO69"/>
    <mergeCell ref="AN70:BO70"/>
    <mergeCell ref="CU66:CX66"/>
    <mergeCell ref="CV63:CX63"/>
    <mergeCell ref="CG64:CI64"/>
    <mergeCell ref="CL64:CN64"/>
    <mergeCell ref="CV64:CX64"/>
    <mergeCell ref="CQ64:CS64"/>
    <mergeCell ref="BW64:BY64"/>
    <mergeCell ref="CP66:CS66"/>
    <mergeCell ref="CJ63:CL63"/>
    <mergeCell ref="CT61:CY61"/>
    <mergeCell ref="BH61:BK61"/>
    <mergeCell ref="BQ65:BT65"/>
    <mergeCell ref="BM59:BO59"/>
    <mergeCell ref="Z58:AM59"/>
    <mergeCell ref="CT68:CY68"/>
    <mergeCell ref="BJ58:BL58"/>
    <mergeCell ref="AF60:AI61"/>
    <mergeCell ref="AJ60:AM61"/>
    <mergeCell ref="BZ56:CB56"/>
    <mergeCell ref="AF63:AH63"/>
    <mergeCell ref="AJ63:AL63"/>
    <mergeCell ref="CF56:CI56"/>
    <mergeCell ref="CH61:CM61"/>
    <mergeCell ref="AR56:AT56"/>
    <mergeCell ref="BZ57:CB57"/>
    <mergeCell ref="BD56:BF56"/>
    <mergeCell ref="AW57:BB57"/>
    <mergeCell ref="BG59:BI59"/>
    <mergeCell ref="AW59:AY59"/>
    <mergeCell ref="BA59:BC59"/>
    <mergeCell ref="BQ62:BT62"/>
    <mergeCell ref="CC62:CF62"/>
    <mergeCell ref="Z63:AD63"/>
    <mergeCell ref="CD63:CF63"/>
    <mergeCell ref="BX63:BZ63"/>
    <mergeCell ref="AN56:AQ56"/>
    <mergeCell ref="AW62:BA62"/>
    <mergeCell ref="BB62:BE62"/>
    <mergeCell ref="AH57:AI57"/>
    <mergeCell ref="AK57:AL57"/>
    <mergeCell ref="CF57:CI57"/>
    <mergeCell ref="CJ57:CM57"/>
    <mergeCell ref="BH56:BK56"/>
    <mergeCell ref="BM58:BO58"/>
    <mergeCell ref="AW61:BA61"/>
    <mergeCell ref="BB61:BE61"/>
    <mergeCell ref="AN61:AQ61"/>
    <mergeCell ref="AZ58:BC58"/>
    <mergeCell ref="CV48:CY48"/>
    <mergeCell ref="CR56:CU56"/>
    <mergeCell ref="CN56:CQ56"/>
    <mergeCell ref="BE49:BH49"/>
    <mergeCell ref="BK50:BO50"/>
    <mergeCell ref="CR52:CU52"/>
    <mergeCell ref="CF53:CI53"/>
    <mergeCell ref="CN51:CQ51"/>
    <mergeCell ref="CC49:CE49"/>
    <mergeCell ref="CJ51:CM51"/>
    <mergeCell ref="CJ52:CM52"/>
    <mergeCell ref="Q62:S62"/>
    <mergeCell ref="BQ48:BX48"/>
    <mergeCell ref="BZ48:CB48"/>
    <mergeCell ref="BQ54:BX54"/>
    <mergeCell ref="BQ49:BX49"/>
    <mergeCell ref="BZ49:CB49"/>
    <mergeCell ref="CN49:CQ49"/>
    <mergeCell ref="AY51:BB51"/>
    <mergeCell ref="CV57:CY57"/>
    <mergeCell ref="BQ57:BX57"/>
    <mergeCell ref="CN54:CQ54"/>
    <mergeCell ref="CN52:CQ52"/>
    <mergeCell ref="CC50:CE50"/>
    <mergeCell ref="CV55:CY55"/>
    <mergeCell ref="CV56:CY56"/>
    <mergeCell ref="CV53:CY53"/>
    <mergeCell ref="CR53:CU53"/>
    <mergeCell ref="CV54:CY54"/>
    <mergeCell ref="CR54:CU54"/>
    <mergeCell ref="W62:Y62"/>
    <mergeCell ref="AZ56:BB56"/>
    <mergeCell ref="CN55:CQ55"/>
    <mergeCell ref="CR55:CU55"/>
    <mergeCell ref="CC55:CE55"/>
    <mergeCell ref="BZ55:CB55"/>
    <mergeCell ref="BK49:BN49"/>
    <mergeCell ref="CF51:CI51"/>
    <mergeCell ref="CR50:CU50"/>
    <mergeCell ref="CJ50:CM50"/>
    <mergeCell ref="BQ53:BX53"/>
    <mergeCell ref="BQ55:BX55"/>
    <mergeCell ref="CC53:CE53"/>
    <mergeCell ref="BQ52:BX52"/>
    <mergeCell ref="BL56:BN56"/>
    <mergeCell ref="CJ53:CM53"/>
    <mergeCell ref="CJ54:CM54"/>
    <mergeCell ref="BZ54:CB54"/>
    <mergeCell ref="BZ50:CB50"/>
    <mergeCell ref="CF50:CI50"/>
    <mergeCell ref="BQ50:BX50"/>
    <mergeCell ref="CC54:CE54"/>
    <mergeCell ref="CC51:CE51"/>
    <mergeCell ref="CF52:CI52"/>
    <mergeCell ref="BZ52:CB52"/>
    <mergeCell ref="CC52:CE52"/>
    <mergeCell ref="CJ55:CM55"/>
    <mergeCell ref="CR49:CU49"/>
    <mergeCell ref="BQ56:BX56"/>
    <mergeCell ref="CJ56:CM56"/>
    <mergeCell ref="BL51:BO51"/>
    <mergeCell ref="CV52:CY52"/>
    <mergeCell ref="CV47:CY47"/>
    <mergeCell ref="CV50:CY50"/>
    <mergeCell ref="CF49:CI49"/>
    <mergeCell ref="CJ49:CM49"/>
    <mergeCell ref="CJ48:CM48"/>
    <mergeCell ref="CG46:CL46"/>
    <mergeCell ref="CV51:CY51"/>
    <mergeCell ref="CN50:CQ50"/>
    <mergeCell ref="CR51:CU51"/>
    <mergeCell ref="BQ51:BX51"/>
    <mergeCell ref="AJ22:AM22"/>
    <mergeCell ref="H23:I23"/>
    <mergeCell ref="BX39:BZ39"/>
    <mergeCell ref="AG23:AI23"/>
    <mergeCell ref="CT40:CW40"/>
    <mergeCell ref="AX41:AZ41"/>
    <mergeCell ref="CH42:CN42"/>
    <mergeCell ref="BX43:BZ43"/>
    <mergeCell ref="CV49:CY49"/>
    <mergeCell ref="CP42:CR42"/>
    <mergeCell ref="CP40:CR40"/>
    <mergeCell ref="CB43:CE43"/>
    <mergeCell ref="CF44:CY45"/>
    <mergeCell ref="CH40:CN40"/>
    <mergeCell ref="BI43:BM43"/>
    <mergeCell ref="BB43:BE43"/>
    <mergeCell ref="CN48:CQ48"/>
    <mergeCell ref="H42:J42"/>
    <mergeCell ref="F37:H37"/>
    <mergeCell ref="I37:K37"/>
    <mergeCell ref="L37:N37"/>
    <mergeCell ref="CI22:CM22"/>
    <mergeCell ref="CN22:CQ22"/>
    <mergeCell ref="CR22:CU22"/>
    <mergeCell ref="AD24:AF24"/>
    <mergeCell ref="L33:N33"/>
    <mergeCell ref="AJ28:AK28"/>
    <mergeCell ref="L24:N24"/>
    <mergeCell ref="Q24:S24"/>
    <mergeCell ref="V24:X24"/>
    <mergeCell ref="BI24:BM24"/>
    <mergeCell ref="Z23:AC23"/>
    <mergeCell ref="AD23:AF23"/>
    <mergeCell ref="BB23:BE23"/>
    <mergeCell ref="BI23:BM23"/>
    <mergeCell ref="BB25:BE25"/>
    <mergeCell ref="BB26:BE26"/>
    <mergeCell ref="AX28:AZ28"/>
    <mergeCell ref="BB27:BE27"/>
    <mergeCell ref="AX27:AZ27"/>
    <mergeCell ref="BB28:BE28"/>
    <mergeCell ref="AL25:AM25"/>
    <mergeCell ref="BQ23:BU23"/>
    <mergeCell ref="AO24:AU24"/>
    <mergeCell ref="AJ24:AM24"/>
    <mergeCell ref="AD25:AE25"/>
    <mergeCell ref="W28:Y28"/>
    <mergeCell ref="CN26:CQ26"/>
    <mergeCell ref="AD22:AF22"/>
    <mergeCell ref="Z26:AA26"/>
    <mergeCell ref="CI26:CM26"/>
    <mergeCell ref="CR29:CU29"/>
    <mergeCell ref="AO23:AU23"/>
    <mergeCell ref="CH43:CN43"/>
    <mergeCell ref="L30:N30"/>
    <mergeCell ref="BP37:BV37"/>
    <mergeCell ref="CF48:CI48"/>
    <mergeCell ref="N48:P48"/>
    <mergeCell ref="Q48:S48"/>
    <mergeCell ref="T48:V48"/>
    <mergeCell ref="T42:V42"/>
    <mergeCell ref="F35:H35"/>
    <mergeCell ref="S30:T30"/>
    <mergeCell ref="AO30:AU30"/>
    <mergeCell ref="W30:Y30"/>
    <mergeCell ref="A25:Y26"/>
    <mergeCell ref="A28:E28"/>
    <mergeCell ref="F28:H28"/>
    <mergeCell ref="F33:H33"/>
    <mergeCell ref="BP15:CD16"/>
    <mergeCell ref="CE15:CR16"/>
    <mergeCell ref="Z15:Z16"/>
    <mergeCell ref="AA15:AC16"/>
    <mergeCell ref="AD16:AE16"/>
    <mergeCell ref="AG16:AH16"/>
    <mergeCell ref="AJ16:AL16"/>
    <mergeCell ref="Z18:AB18"/>
    <mergeCell ref="Z19:AB19"/>
    <mergeCell ref="CI28:CM28"/>
    <mergeCell ref="BV22:BY22"/>
    <mergeCell ref="BZ22:CC22"/>
    <mergeCell ref="CD22:CG22"/>
    <mergeCell ref="BV23:BY23"/>
    <mergeCell ref="BZ23:CC23"/>
    <mergeCell ref="Z21:AC21"/>
    <mergeCell ref="CV21:CY21"/>
    <mergeCell ref="AJ21:AM21"/>
    <mergeCell ref="CN21:CQ21"/>
    <mergeCell ref="CR21:CU21"/>
    <mergeCell ref="BI21:BM21"/>
    <mergeCell ref="BZ20:CC20"/>
    <mergeCell ref="CD20:CG20"/>
    <mergeCell ref="BW17:CR17"/>
    <mergeCell ref="AG17:AH17"/>
    <mergeCell ref="AK17:AL17"/>
    <mergeCell ref="AG18:AI18"/>
    <mergeCell ref="AK18:AM18"/>
    <mergeCell ref="AF19:AI19"/>
    <mergeCell ref="AJ19:AM19"/>
    <mergeCell ref="AW18:BA18"/>
    <mergeCell ref="BQ18:BT18"/>
    <mergeCell ref="AO20:AU20"/>
    <mergeCell ref="CV20:CY20"/>
    <mergeCell ref="BH18:BN18"/>
    <mergeCell ref="CN18:CQ18"/>
    <mergeCell ref="CW18:CX18"/>
    <mergeCell ref="BI20:BM20"/>
    <mergeCell ref="CN20:CQ20"/>
    <mergeCell ref="CE18:CF18"/>
    <mergeCell ref="CI18:CL18"/>
    <mergeCell ref="A6:J6"/>
    <mergeCell ref="A7:J9"/>
    <mergeCell ref="BB18:BF18"/>
    <mergeCell ref="AX20:AZ20"/>
    <mergeCell ref="BB20:BE20"/>
    <mergeCell ref="AO18:AU18"/>
    <mergeCell ref="A15:Y16"/>
    <mergeCell ref="D20:F20"/>
    <mergeCell ref="AC19:AE19"/>
    <mergeCell ref="Z20:AC20"/>
    <mergeCell ref="BV20:BY20"/>
    <mergeCell ref="BV21:BY21"/>
    <mergeCell ref="W27:Y27"/>
    <mergeCell ref="AB25:AC25"/>
    <mergeCell ref="AB26:AC26"/>
    <mergeCell ref="Z27:AA27"/>
    <mergeCell ref="AL26:AM27"/>
    <mergeCell ref="AJ20:AM20"/>
    <mergeCell ref="AB27:AC27"/>
    <mergeCell ref="AD26:AE27"/>
    <mergeCell ref="AF26:AG27"/>
    <mergeCell ref="AD20:AF20"/>
    <mergeCell ref="AG20:AI20"/>
    <mergeCell ref="Z24:AC24"/>
    <mergeCell ref="BB22:BE22"/>
    <mergeCell ref="BV18:BY18"/>
    <mergeCell ref="AO21:AU21"/>
    <mergeCell ref="AX21:AZ21"/>
    <mergeCell ref="BB21:BE21"/>
    <mergeCell ref="AD21:AF21"/>
    <mergeCell ref="AG21:AI21"/>
    <mergeCell ref="L21:N21"/>
    <mergeCell ref="Q21:S21"/>
    <mergeCell ref="V21:X21"/>
    <mergeCell ref="CR20:CU20"/>
    <mergeCell ref="Z22:AC22"/>
    <mergeCell ref="BZ21:CC21"/>
    <mergeCell ref="CI21:CM21"/>
    <mergeCell ref="CD21:CG21"/>
    <mergeCell ref="AJ23:AM23"/>
    <mergeCell ref="AO22:AU22"/>
    <mergeCell ref="AG24:AI24"/>
    <mergeCell ref="AX22:AZ22"/>
    <mergeCell ref="AO35:AU35"/>
    <mergeCell ref="CI30:CM30"/>
    <mergeCell ref="AO28:AU28"/>
    <mergeCell ref="AO25:AU25"/>
    <mergeCell ref="AO26:AU26"/>
    <mergeCell ref="BX36:BZ36"/>
    <mergeCell ref="BB35:BE35"/>
    <mergeCell ref="O30:Q30"/>
    <mergeCell ref="CU36:CX36"/>
    <mergeCell ref="CR23:CU23"/>
    <mergeCell ref="CN24:CQ24"/>
    <mergeCell ref="CR24:CU24"/>
    <mergeCell ref="CR31:CU31"/>
    <mergeCell ref="CV31:CY31"/>
    <mergeCell ref="CR25:CU25"/>
    <mergeCell ref="CR28:CU28"/>
    <mergeCell ref="CN33:CQ33"/>
    <mergeCell ref="CN28:CQ28"/>
    <mergeCell ref="CI36:CM36"/>
    <mergeCell ref="CV24:CY24"/>
    <mergeCell ref="CI24:CM24"/>
    <mergeCell ref="BI22:BM22"/>
    <mergeCell ref="AX23:AZ23"/>
    <mergeCell ref="BB37:BE37"/>
    <mergeCell ref="AX38:AZ38"/>
    <mergeCell ref="AD37:AE37"/>
    <mergeCell ref="BV29:BY29"/>
    <mergeCell ref="AO27:AU27"/>
    <mergeCell ref="BQ29:BU29"/>
    <mergeCell ref="BI38:BM38"/>
    <mergeCell ref="AF25:AG25"/>
    <mergeCell ref="AH25:AI25"/>
    <mergeCell ref="AH26:AI27"/>
    <mergeCell ref="AJ26:AK27"/>
    <mergeCell ref="AO31:AU31"/>
    <mergeCell ref="CD30:CG30"/>
    <mergeCell ref="CD24:CG24"/>
    <mergeCell ref="CD26:CG26"/>
    <mergeCell ref="BI25:BM25"/>
    <mergeCell ref="AK35:AL35"/>
    <mergeCell ref="AG22:AI22"/>
    <mergeCell ref="AL28:AM28"/>
    <mergeCell ref="AK36:AL36"/>
    <mergeCell ref="AJ25:AK25"/>
    <mergeCell ref="BI28:BM28"/>
    <mergeCell ref="BI26:BM26"/>
    <mergeCell ref="BV26:BY26"/>
    <mergeCell ref="BZ24:CC24"/>
    <mergeCell ref="AX25:AZ25"/>
    <mergeCell ref="CC36:CF36"/>
    <mergeCell ref="BB36:BE36"/>
    <mergeCell ref="AO36:AU36"/>
    <mergeCell ref="BQ36:BU36"/>
    <mergeCell ref="CN27:CQ27"/>
    <mergeCell ref="CR27:CU27"/>
    <mergeCell ref="CI29:CM29"/>
    <mergeCell ref="CB37:CE37"/>
    <mergeCell ref="BP38:BV38"/>
    <mergeCell ref="CD32:CG32"/>
    <mergeCell ref="AX33:AZ33"/>
    <mergeCell ref="CD28:CG28"/>
    <mergeCell ref="BV28:BY28"/>
    <mergeCell ref="S32:T32"/>
    <mergeCell ref="U32:V32"/>
    <mergeCell ref="Z28:AA28"/>
    <mergeCell ref="BZ28:CC28"/>
    <mergeCell ref="BZ32:CC32"/>
    <mergeCell ref="AO29:AU29"/>
    <mergeCell ref="AO32:AU32"/>
    <mergeCell ref="CF34:CS35"/>
    <mergeCell ref="BZ31:CC31"/>
    <mergeCell ref="CD31:CG31"/>
    <mergeCell ref="BZ29:CC29"/>
    <mergeCell ref="CI27:CM27"/>
    <mergeCell ref="BQ27:BU27"/>
    <mergeCell ref="BV27:BY27"/>
    <mergeCell ref="CN32:CQ32"/>
    <mergeCell ref="CN31:CQ31"/>
    <mergeCell ref="BQ33:BU33"/>
    <mergeCell ref="AD36:AE36"/>
    <mergeCell ref="U36:V36"/>
    <mergeCell ref="U33:V33"/>
    <mergeCell ref="W31:Y31"/>
    <mergeCell ref="U37:V37"/>
    <mergeCell ref="W37:Y37"/>
    <mergeCell ref="BZ26:CC26"/>
    <mergeCell ref="BI27:BM27"/>
    <mergeCell ref="BB29:BE29"/>
    <mergeCell ref="AX32:AZ32"/>
    <mergeCell ref="BQ31:BU31"/>
    <mergeCell ref="BP34:CC35"/>
    <mergeCell ref="BQ32:BU32"/>
    <mergeCell ref="L31:N31"/>
    <mergeCell ref="O31:Q31"/>
    <mergeCell ref="S31:T31"/>
    <mergeCell ref="I30:K30"/>
    <mergeCell ref="U30:V30"/>
    <mergeCell ref="W35:Y35"/>
    <mergeCell ref="BB30:BE30"/>
    <mergeCell ref="BB33:BE33"/>
    <mergeCell ref="BB31:BE31"/>
    <mergeCell ref="BI35:BM35"/>
    <mergeCell ref="AO33:AU33"/>
    <mergeCell ref="AO34:AU34"/>
    <mergeCell ref="BV31:BY31"/>
    <mergeCell ref="AX34:AZ34"/>
    <mergeCell ref="AX30:AZ30"/>
    <mergeCell ref="BB32:BE32"/>
    <mergeCell ref="BB34:BE34"/>
    <mergeCell ref="BI31:BM31"/>
    <mergeCell ref="W32:Y32"/>
    <mergeCell ref="U31:V31"/>
    <mergeCell ref="AX31:AZ31"/>
    <mergeCell ref="BI30:BM30"/>
    <mergeCell ref="U35:V35"/>
    <mergeCell ref="O33:Q33"/>
    <mergeCell ref="O32:Q32"/>
    <mergeCell ref="BX38:BZ38"/>
    <mergeCell ref="AX39:AZ39"/>
    <mergeCell ref="AO44:AU44"/>
    <mergeCell ref="Z45:AC45"/>
    <mergeCell ref="BD51:BF51"/>
    <mergeCell ref="BC50:BF50"/>
    <mergeCell ref="AN50:AT50"/>
    <mergeCell ref="AZ55:BC55"/>
    <mergeCell ref="Q56:S56"/>
    <mergeCell ref="Z51:AC53"/>
    <mergeCell ref="AD51:AG53"/>
    <mergeCell ref="AH51:AM53"/>
    <mergeCell ref="AH54:AJ55"/>
    <mergeCell ref="AK54:AM55"/>
    <mergeCell ref="T45:Y45"/>
    <mergeCell ref="S37:T37"/>
    <mergeCell ref="AO38:AU38"/>
    <mergeCell ref="AO37:AU37"/>
    <mergeCell ref="AY49:BB49"/>
    <mergeCell ref="AV51:AX51"/>
    <mergeCell ref="AU50:AX50"/>
    <mergeCell ref="AR55:AU55"/>
    <mergeCell ref="BG50:BJ50"/>
    <mergeCell ref="BH51:BJ51"/>
    <mergeCell ref="Q49:S49"/>
    <mergeCell ref="AK45:AL45"/>
    <mergeCell ref="AG47:AJ47"/>
    <mergeCell ref="AK43:AL43"/>
    <mergeCell ref="AG43:AJ43"/>
    <mergeCell ref="AK46:AL46"/>
    <mergeCell ref="AV56:AX56"/>
    <mergeCell ref="AG45:AJ45"/>
    <mergeCell ref="CV23:CY23"/>
    <mergeCell ref="AO43:AU43"/>
    <mergeCell ref="BZ46:CE46"/>
    <mergeCell ref="Z46:AC46"/>
    <mergeCell ref="Z47:AC47"/>
    <mergeCell ref="CC48:CE48"/>
    <mergeCell ref="BP44:CD45"/>
    <mergeCell ref="BH62:BK62"/>
    <mergeCell ref="BL62:BO62"/>
    <mergeCell ref="BP58:CY59"/>
    <mergeCell ref="CR48:CU48"/>
    <mergeCell ref="CT43:CW43"/>
    <mergeCell ref="BZ51:CB51"/>
    <mergeCell ref="CF54:CI54"/>
    <mergeCell ref="CN53:CQ53"/>
    <mergeCell ref="CV25:CY25"/>
    <mergeCell ref="CR26:CU26"/>
    <mergeCell ref="BQ28:BU28"/>
    <mergeCell ref="AX24:AZ24"/>
    <mergeCell ref="BB24:BE24"/>
    <mergeCell ref="CN25:CQ25"/>
    <mergeCell ref="CB38:CE38"/>
    <mergeCell ref="CP43:CR43"/>
    <mergeCell ref="BP41:BV42"/>
    <mergeCell ref="CO46:CX46"/>
    <mergeCell ref="CV30:CY30"/>
    <mergeCell ref="AX29:AZ29"/>
    <mergeCell ref="CT41:CW41"/>
    <mergeCell ref="AB28:AC28"/>
    <mergeCell ref="AD28:AE28"/>
    <mergeCell ref="AF28:AG28"/>
    <mergeCell ref="AH28:AI28"/>
    <mergeCell ref="CT42:CW42"/>
    <mergeCell ref="CH41:CN41"/>
    <mergeCell ref="BX40:BZ40"/>
    <mergeCell ref="CB40:CE40"/>
    <mergeCell ref="BP40:BV40"/>
    <mergeCell ref="CH39:CN39"/>
    <mergeCell ref="CH38:CN38"/>
    <mergeCell ref="CP38:CR38"/>
    <mergeCell ref="W36:Y36"/>
    <mergeCell ref="AK37:AL37"/>
    <mergeCell ref="BB38:BE38"/>
    <mergeCell ref="CV22:CY22"/>
    <mergeCell ref="BI36:BM36"/>
    <mergeCell ref="CD23:CG23"/>
    <mergeCell ref="CI23:CM23"/>
    <mergeCell ref="BQ24:BU24"/>
    <mergeCell ref="BV24:BY24"/>
    <mergeCell ref="BQ25:BU25"/>
    <mergeCell ref="BV25:BY25"/>
    <mergeCell ref="BZ25:CC25"/>
    <mergeCell ref="CD25:CG25"/>
    <mergeCell ref="CI25:CM25"/>
    <mergeCell ref="BI34:BM34"/>
    <mergeCell ref="AX35:AZ35"/>
    <mergeCell ref="BI32:BM32"/>
    <mergeCell ref="BZ27:CC27"/>
    <mergeCell ref="CN23:CQ23"/>
    <mergeCell ref="AX26:AZ26"/>
    <mergeCell ref="BI40:BM40"/>
    <mergeCell ref="BB39:BE39"/>
    <mergeCell ref="CD27:CG27"/>
    <mergeCell ref="CV26:CY26"/>
    <mergeCell ref="CV27:CY27"/>
    <mergeCell ref="BI29:BM29"/>
    <mergeCell ref="CT39:CW39"/>
    <mergeCell ref="CP41:CR41"/>
    <mergeCell ref="AX40:AZ40"/>
    <mergeCell ref="CB41:CE42"/>
    <mergeCell ref="BX41:BZ42"/>
    <mergeCell ref="CP36:CR36"/>
    <mergeCell ref="CT38:CW38"/>
    <mergeCell ref="CT37:CW37"/>
    <mergeCell ref="CH37:CN37"/>
    <mergeCell ref="BI37:BM37"/>
    <mergeCell ref="BX37:BZ37"/>
    <mergeCell ref="CI31:CM31"/>
    <mergeCell ref="CV33:CY33"/>
    <mergeCell ref="BZ33:CC33"/>
    <mergeCell ref="CD33:CG33"/>
    <mergeCell ref="CP37:CR37"/>
    <mergeCell ref="BV32:BY32"/>
    <mergeCell ref="CV32:CY32"/>
    <mergeCell ref="CR32:CU32"/>
    <mergeCell ref="CR33:CU33"/>
    <mergeCell ref="CV28:CY28"/>
    <mergeCell ref="CV29:CY29"/>
    <mergeCell ref="BV33:BY33"/>
    <mergeCell ref="BZ30:CC30"/>
    <mergeCell ref="CP39:CR39"/>
    <mergeCell ref="CB39:CE39"/>
    <mergeCell ref="BP39:BV39"/>
    <mergeCell ref="CN29:CQ29"/>
    <mergeCell ref="CN30:CQ30"/>
    <mergeCell ref="CR30:CU30"/>
    <mergeCell ref="O36:Q36"/>
    <mergeCell ref="S36:T36"/>
    <mergeCell ref="W61:Y61"/>
    <mergeCell ref="W60:Y60"/>
    <mergeCell ref="BV30:BY30"/>
    <mergeCell ref="O35:Q35"/>
    <mergeCell ref="CD29:CG29"/>
    <mergeCell ref="S34:T34"/>
    <mergeCell ref="U34:V34"/>
    <mergeCell ref="N72:P72"/>
    <mergeCell ref="L34:N34"/>
    <mergeCell ref="O34:Q34"/>
    <mergeCell ref="S33:T33"/>
    <mergeCell ref="F36:H36"/>
    <mergeCell ref="F32:H32"/>
    <mergeCell ref="H44:J44"/>
    <mergeCell ref="F31:H31"/>
    <mergeCell ref="I31:K31"/>
    <mergeCell ref="O37:Q37"/>
    <mergeCell ref="BI39:BM39"/>
    <mergeCell ref="AN71:AQ71"/>
    <mergeCell ref="AD70:AE70"/>
    <mergeCell ref="AX36:AZ36"/>
    <mergeCell ref="AG70:AH70"/>
    <mergeCell ref="T65:V65"/>
    <mergeCell ref="W65:Y65"/>
    <mergeCell ref="W34:Y34"/>
    <mergeCell ref="W33:Y33"/>
    <mergeCell ref="AD35:AE35"/>
    <mergeCell ref="BP43:BV43"/>
    <mergeCell ref="BZ53:CB53"/>
    <mergeCell ref="AO40:AU40"/>
    <mergeCell ref="CR47:CU47"/>
    <mergeCell ref="AX42:AZ42"/>
    <mergeCell ref="I32:K32"/>
    <mergeCell ref="F30:H30"/>
    <mergeCell ref="BR47:BW47"/>
    <mergeCell ref="I36:K36"/>
    <mergeCell ref="S35:T35"/>
    <mergeCell ref="I35:K35"/>
    <mergeCell ref="L35:N35"/>
    <mergeCell ref="F34:H34"/>
    <mergeCell ref="AD42:AE42"/>
    <mergeCell ref="AG41:AJ41"/>
    <mergeCell ref="AK41:AL41"/>
    <mergeCell ref="AG42:AJ42"/>
    <mergeCell ref="BI44:BM44"/>
    <mergeCell ref="BB44:BE44"/>
    <mergeCell ref="BB40:BE40"/>
    <mergeCell ref="AD41:AE41"/>
    <mergeCell ref="AO41:AU41"/>
    <mergeCell ref="AO42:AU42"/>
    <mergeCell ref="BI42:BM42"/>
    <mergeCell ref="Q42:S42"/>
    <mergeCell ref="BI41:BM41"/>
    <mergeCell ref="BI33:BM33"/>
    <mergeCell ref="BB41:BE41"/>
    <mergeCell ref="L36:N36"/>
    <mergeCell ref="AO39:AU39"/>
    <mergeCell ref="AX37:AZ37"/>
    <mergeCell ref="AX43:AZ43"/>
    <mergeCell ref="L32:N32"/>
    <mergeCell ref="I33:K33"/>
    <mergeCell ref="I34:K34"/>
    <mergeCell ref="C80:F80"/>
    <mergeCell ref="G80:I80"/>
    <mergeCell ref="J80:N80"/>
    <mergeCell ref="O80:Q80"/>
    <mergeCell ref="R80:V80"/>
    <mergeCell ref="W80:Y80"/>
    <mergeCell ref="C93:F93"/>
    <mergeCell ref="J93:N93"/>
    <mergeCell ref="O93:Q93"/>
    <mergeCell ref="R93:V93"/>
    <mergeCell ref="O90:Q90"/>
    <mergeCell ref="W91:Y91"/>
    <mergeCell ref="W85:Y85"/>
    <mergeCell ref="G86:I86"/>
    <mergeCell ref="J86:N86"/>
    <mergeCell ref="O86:Q86"/>
    <mergeCell ref="W86:Y86"/>
    <mergeCell ref="R86:V86"/>
    <mergeCell ref="G91:I91"/>
    <mergeCell ref="O91:Q91"/>
    <mergeCell ref="G93:I93"/>
    <mergeCell ref="W93:Y93"/>
    <mergeCell ref="G90:I90"/>
    <mergeCell ref="C92:F92"/>
    <mergeCell ref="J92:N92"/>
    <mergeCell ref="R92:V92"/>
    <mergeCell ref="C91:F91"/>
    <mergeCell ref="J91:N91"/>
    <mergeCell ref="G92:I92"/>
    <mergeCell ref="O92:Q92"/>
    <mergeCell ref="W92:Y92"/>
    <mergeCell ref="J83:N83"/>
    <mergeCell ref="R91:V91"/>
    <mergeCell ref="C87:I89"/>
    <mergeCell ref="J87:Y88"/>
    <mergeCell ref="J89:Q89"/>
    <mergeCell ref="R89:Y89"/>
    <mergeCell ref="C90:F90"/>
    <mergeCell ref="R90:V90"/>
    <mergeCell ref="G83:I83"/>
    <mergeCell ref="W90:Y90"/>
    <mergeCell ref="G81:I81"/>
    <mergeCell ref="J81:N81"/>
    <mergeCell ref="O81:Q81"/>
    <mergeCell ref="R81:V81"/>
    <mergeCell ref="W81:Y81"/>
    <mergeCell ref="O83:Q83"/>
    <mergeCell ref="W82:Y82"/>
    <mergeCell ref="W84:Y84"/>
    <mergeCell ref="W83:Y83"/>
    <mergeCell ref="G84:I84"/>
    <mergeCell ref="J84:N84"/>
    <mergeCell ref="O84:Q84"/>
    <mergeCell ref="G85:I85"/>
    <mergeCell ref="J85:N85"/>
    <mergeCell ref="J90:N90"/>
    <mergeCell ref="O85:Q85"/>
  </mergeCells>
  <phoneticPr fontId="2"/>
  <hyperlinks>
    <hyperlink ref="CA13" r:id="rId1" xr:uid="{00000000-0004-0000-0600-000000000000}"/>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92D050"/>
    <pageSetUpPr fitToPage="1"/>
  </sheetPr>
  <dimension ref="A1:CY102"/>
  <sheetViews>
    <sheetView showGridLines="0" view="pageBreakPreview" zoomScale="70" zoomScaleNormal="75" zoomScaleSheetLayoutView="70" workbookViewId="0">
      <selection activeCell="B4" sqref="B4"/>
    </sheetView>
  </sheetViews>
  <sheetFormatPr defaultColWidth="9" defaultRowHeight="13.5" x14ac:dyDescent="0.15"/>
  <cols>
    <col min="1" max="2" width="4.875" style="1" customWidth="1"/>
    <col min="3" max="5" width="3" style="1" customWidth="1"/>
    <col min="6" max="6" width="3.375" style="1" customWidth="1"/>
    <col min="7" max="7" width="3" style="1" customWidth="1"/>
    <col min="8" max="8" width="4.5" style="1" customWidth="1"/>
    <col min="9" max="10" width="3" style="1" customWidth="1"/>
    <col min="11" max="25" width="3.375" style="1" customWidth="1"/>
    <col min="26" max="26" width="7.5" style="1" customWidth="1"/>
    <col min="27" max="27" width="6.5" style="1" customWidth="1"/>
    <col min="28" max="28" width="5.5" style="1" customWidth="1"/>
    <col min="29" max="29" width="5.375" style="1" customWidth="1"/>
    <col min="30" max="39" width="5.5" style="1" customWidth="1"/>
    <col min="40" max="42" width="3.125" style="1" customWidth="1"/>
    <col min="43" max="43" width="4.375" style="1" customWidth="1"/>
    <col min="44" max="46" width="3.125" style="1" customWidth="1"/>
    <col min="47" max="49" width="3.375" style="1" customWidth="1"/>
    <col min="50" max="50" width="2.5" style="1" customWidth="1"/>
    <col min="51" max="67" width="3.125" style="1" customWidth="1"/>
    <col min="68" max="103" width="2.5" style="1" customWidth="1"/>
    <col min="104" max="16384" width="9" style="5"/>
  </cols>
  <sheetData>
    <row r="1" spans="1:103" s="68" customFormat="1" ht="14.25" x14ac:dyDescent="0.15">
      <c r="A1" s="65">
        <f>+データ一覧!I2</f>
        <v>0</v>
      </c>
      <c r="B1" s="65"/>
      <c r="C1" s="66"/>
      <c r="D1" s="66"/>
      <c r="E1" s="66"/>
      <c r="F1" s="66"/>
      <c r="G1" s="66"/>
      <c r="H1" s="66"/>
      <c r="I1" s="66"/>
      <c r="J1" s="6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row>
    <row r="2" spans="1:103" s="68" customFormat="1" ht="14.25" customHeight="1" x14ac:dyDescent="0.25">
      <c r="A2" s="69">
        <f>+データ一覧!I5</f>
        <v>0</v>
      </c>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71"/>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row>
    <row r="3" spans="1:103" s="68" customFormat="1" ht="14.25" x14ac:dyDescent="0.15">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v>0</v>
      </c>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67"/>
      <c r="BT3" s="53"/>
      <c r="BU3" s="53"/>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row>
    <row r="4" spans="1:103" s="68" customFormat="1" ht="14.25" x14ac:dyDescent="0.15">
      <c r="K4" s="67"/>
      <c r="L4" s="67"/>
      <c r="M4" s="67"/>
      <c r="N4" s="67"/>
      <c r="O4" s="67"/>
      <c r="P4" s="67"/>
      <c r="Q4" s="67"/>
      <c r="R4" s="67"/>
      <c r="S4" s="67"/>
      <c r="T4" s="67"/>
      <c r="U4" s="67"/>
      <c r="V4" s="67"/>
      <c r="W4" s="67"/>
      <c r="X4" s="73"/>
      <c r="Y4" s="73"/>
      <c r="Z4" s="53"/>
      <c r="AA4" s="53"/>
      <c r="AB4" s="71" t="s">
        <v>1272</v>
      </c>
      <c r="AC4" s="53"/>
      <c r="AD4" s="53"/>
      <c r="AE4" s="53"/>
      <c r="AF4" s="53"/>
      <c r="AG4" s="53"/>
      <c r="AH4" s="53"/>
      <c r="AI4" s="53"/>
      <c r="AJ4" s="53"/>
      <c r="AK4" s="67"/>
      <c r="AL4" s="67"/>
      <c r="AM4" s="67"/>
      <c r="AN4" s="71" t="s">
        <v>1273</v>
      </c>
      <c r="AO4" s="73"/>
      <c r="AP4" s="73"/>
      <c r="AQ4" s="73"/>
      <c r="AR4" s="73"/>
      <c r="AS4" s="7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t="s">
        <v>738</v>
      </c>
      <c r="BT4" s="53"/>
      <c r="BU4" s="53"/>
      <c r="BZ4" s="67"/>
      <c r="CA4" s="71" t="s">
        <v>1274</v>
      </c>
      <c r="CV4" s="67"/>
      <c r="CW4" s="67"/>
      <c r="CX4" s="67"/>
      <c r="CY4" s="67"/>
    </row>
    <row r="5" spans="1:103"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1275</v>
      </c>
      <c r="AC5" s="53"/>
      <c r="AD5" s="53"/>
      <c r="AE5" s="53"/>
      <c r="AF5" s="67"/>
      <c r="AG5" s="53"/>
      <c r="AH5" s="53"/>
      <c r="AI5" s="53"/>
      <c r="AJ5" s="53"/>
      <c r="AK5" s="67"/>
      <c r="AL5" s="67"/>
      <c r="AM5" s="67"/>
      <c r="AN5" s="71" t="s">
        <v>1248</v>
      </c>
      <c r="AO5" s="53" t="s">
        <v>1276</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Z5" s="67"/>
      <c r="CA5" s="71" t="s">
        <v>1277</v>
      </c>
      <c r="CB5" s="67"/>
      <c r="CC5" s="67"/>
      <c r="CD5" s="67"/>
      <c r="CE5" s="67"/>
      <c r="CF5" s="67"/>
      <c r="CG5" s="67"/>
      <c r="CH5" s="67"/>
      <c r="CI5" s="67"/>
      <c r="CJ5" s="67"/>
      <c r="CK5" s="67"/>
      <c r="CL5" s="67"/>
      <c r="CM5" s="67"/>
      <c r="CN5" s="67"/>
      <c r="CO5" s="67"/>
      <c r="CP5" s="67"/>
      <c r="CQ5" s="67"/>
      <c r="CR5" s="67"/>
      <c r="CS5" s="67"/>
      <c r="CT5" s="67"/>
      <c r="CU5" s="67"/>
      <c r="CV5" s="67"/>
      <c r="CW5" s="67"/>
      <c r="CX5" s="67"/>
      <c r="CY5" s="67"/>
    </row>
    <row r="6" spans="1:103" s="68" customFormat="1" ht="14.25" customHeight="1" x14ac:dyDescent="0.15">
      <c r="A6" s="942" t="str">
        <f>+データ一覧!I3</f>
        <v>おばまし</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1278</v>
      </c>
      <c r="AC6" s="53"/>
      <c r="AD6" s="53"/>
      <c r="AE6" s="53"/>
      <c r="AF6" s="67"/>
      <c r="AG6" s="53"/>
      <c r="AH6" s="53"/>
      <c r="AI6" s="53"/>
      <c r="AJ6" s="53"/>
      <c r="AK6" s="67"/>
      <c r="AL6" s="67"/>
      <c r="AM6" s="67"/>
      <c r="AN6" s="71" t="s">
        <v>1171</v>
      </c>
      <c r="AO6" s="53" t="s">
        <v>1279</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row>
    <row r="7" spans="1:103" s="68" customFormat="1" ht="14.25" customHeight="1" x14ac:dyDescent="0.15">
      <c r="A7" s="943" t="str">
        <f>データ一覧!I6</f>
        <v>小浜市</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v>0</v>
      </c>
      <c r="AC7" s="53"/>
      <c r="AD7" s="53"/>
      <c r="AE7" s="53"/>
      <c r="AF7" s="67"/>
      <c r="AG7" s="53"/>
      <c r="AH7" s="53"/>
      <c r="AI7" s="53"/>
      <c r="AJ7" s="53"/>
      <c r="AK7" s="67"/>
      <c r="AL7" s="67"/>
      <c r="AM7" s="67"/>
      <c r="AN7" s="71" t="s">
        <v>1015</v>
      </c>
      <c r="AO7" s="53" t="s">
        <v>1280</v>
      </c>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t="s">
        <v>743</v>
      </c>
      <c r="BT7" s="53"/>
      <c r="BU7" s="53"/>
      <c r="BZ7" s="67"/>
      <c r="CA7" s="71" t="s">
        <v>1281</v>
      </c>
      <c r="CB7" s="67"/>
      <c r="CC7" s="67"/>
      <c r="CD7" s="67"/>
      <c r="CE7" s="67"/>
      <c r="CF7" s="67"/>
      <c r="CG7" s="67"/>
      <c r="CH7" s="67"/>
      <c r="CI7" s="67"/>
      <c r="CJ7" s="67"/>
      <c r="CK7" s="67"/>
      <c r="CL7" s="67"/>
      <c r="CM7" s="67"/>
      <c r="CN7" s="67"/>
      <c r="CO7" s="67"/>
      <c r="CP7" s="67"/>
      <c r="CQ7" s="67"/>
      <c r="CR7" s="67"/>
      <c r="CS7" s="67"/>
      <c r="CT7" s="67"/>
      <c r="CU7" s="67"/>
      <c r="CV7" s="67"/>
      <c r="CW7" s="67"/>
      <c r="CX7" s="67"/>
      <c r="CY7" s="67"/>
    </row>
    <row r="8" spans="1:103"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v>0</v>
      </c>
      <c r="AC8" s="67"/>
      <c r="AD8" s="67"/>
      <c r="AE8" s="67"/>
      <c r="AF8" s="67"/>
      <c r="AG8" s="67"/>
      <c r="AH8" s="67"/>
      <c r="AI8" s="67"/>
      <c r="AJ8" s="67"/>
      <c r="AK8" s="67"/>
      <c r="AL8" s="67"/>
      <c r="AM8" s="67"/>
      <c r="AN8" s="71" t="s">
        <v>1171</v>
      </c>
      <c r="AO8" s="53" t="s">
        <v>1282</v>
      </c>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t="s">
        <v>1259</v>
      </c>
      <c r="BT8" s="53"/>
      <c r="BU8" s="53"/>
      <c r="BZ8" s="67"/>
      <c r="CA8" s="71" t="s">
        <v>1283</v>
      </c>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v>0</v>
      </c>
      <c r="AC9" s="67"/>
      <c r="AD9" s="67"/>
      <c r="AE9" s="67"/>
      <c r="AF9" s="67"/>
      <c r="AG9" s="67"/>
      <c r="AH9" s="67"/>
      <c r="AI9" s="67"/>
      <c r="AJ9" s="67"/>
      <c r="AK9" s="67"/>
      <c r="AL9" s="67"/>
      <c r="AM9" s="67"/>
      <c r="AN9" s="71" t="s">
        <v>1171</v>
      </c>
      <c r="AO9" s="53" t="s">
        <v>1284</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row>
    <row r="10" spans="1:103"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71">
        <v>0</v>
      </c>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t="s">
        <v>745</v>
      </c>
      <c r="BT10" s="53"/>
      <c r="BU10" s="53"/>
      <c r="BZ10" s="67"/>
      <c r="CA10" s="71" t="s">
        <v>1285</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row>
    <row r="11" spans="1:103"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v>0</v>
      </c>
      <c r="AC11" s="67"/>
      <c r="AD11" s="67"/>
      <c r="AE11" s="67"/>
      <c r="AF11" s="67"/>
      <c r="AG11" s="67"/>
      <c r="AH11" s="67"/>
      <c r="AI11" s="67"/>
      <c r="AJ11" s="67"/>
      <c r="AK11" s="67"/>
      <c r="AL11" s="67"/>
      <c r="AM11" s="67"/>
      <c r="AN11" s="71">
        <v>0</v>
      </c>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row>
    <row r="12" spans="1:103"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168"/>
      <c r="AE12" s="168"/>
      <c r="AF12" s="168"/>
      <c r="AG12" s="168"/>
      <c r="AH12" s="168"/>
      <c r="AI12" s="168"/>
      <c r="AJ12" s="168"/>
      <c r="AK12" s="168"/>
      <c r="AL12" s="168"/>
      <c r="AM12" s="168"/>
      <c r="AN12" s="168"/>
      <c r="AO12" s="288"/>
      <c r="AP12" s="288"/>
      <c r="AQ12" s="288"/>
      <c r="AR12" s="288"/>
      <c r="AS12" s="288"/>
      <c r="AT12" s="288"/>
      <c r="AU12" s="288"/>
      <c r="AV12" s="288"/>
      <c r="AW12" s="288"/>
      <c r="AX12" s="288"/>
      <c r="AY12" s="288"/>
      <c r="AZ12" s="288"/>
      <c r="BA12" s="288"/>
      <c r="BB12" s="288"/>
      <c r="BC12" s="288"/>
      <c r="BD12" s="288"/>
      <c r="BE12" s="288"/>
      <c r="BF12" s="53"/>
      <c r="BG12" s="53"/>
      <c r="BH12" s="53"/>
      <c r="BI12" s="53"/>
      <c r="BJ12" s="53"/>
      <c r="BK12" s="53"/>
      <c r="BL12" s="53"/>
      <c r="BM12" s="53"/>
      <c r="BN12" s="53"/>
      <c r="BO12" s="53"/>
      <c r="BP12" s="53"/>
      <c r="BQ12" s="53"/>
      <c r="BR12" s="53"/>
      <c r="BS12" s="71"/>
      <c r="BT12" s="53"/>
      <c r="BU12" s="53"/>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row>
    <row r="13" spans="1:103"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1702</v>
      </c>
      <c r="AC13" s="67"/>
      <c r="AD13" s="168"/>
      <c r="AE13" s="168"/>
      <c r="AF13" s="168"/>
      <c r="AG13" s="168"/>
      <c r="AH13" s="168"/>
      <c r="AI13" s="168"/>
      <c r="AJ13" s="168"/>
      <c r="AK13" s="168"/>
      <c r="AL13" s="168"/>
      <c r="AM13" s="168"/>
      <c r="AN13" s="289"/>
      <c r="AO13" s="288"/>
      <c r="AP13" s="288"/>
      <c r="AQ13" s="288"/>
      <c r="AR13" s="288"/>
      <c r="AS13" s="288"/>
      <c r="AT13" s="288"/>
      <c r="AU13" s="288"/>
      <c r="AV13" s="288"/>
      <c r="AW13" s="288"/>
      <c r="AX13" s="288"/>
      <c r="AY13" s="288"/>
      <c r="AZ13" s="288"/>
      <c r="BA13" s="288"/>
      <c r="BB13" s="288"/>
      <c r="BC13" s="288"/>
      <c r="BD13" s="288"/>
      <c r="BE13" s="288"/>
      <c r="BF13" s="53"/>
      <c r="BG13" s="53"/>
      <c r="BH13" s="53"/>
      <c r="BI13" s="53"/>
      <c r="BJ13" s="53"/>
      <c r="BK13" s="53"/>
      <c r="BL13" s="53"/>
      <c r="BM13" s="53"/>
      <c r="BN13" s="53"/>
      <c r="BO13" s="53"/>
      <c r="BP13" s="53"/>
      <c r="BQ13" s="53"/>
      <c r="BR13" s="53"/>
      <c r="BS13" s="53" t="s">
        <v>747</v>
      </c>
      <c r="BT13" s="53"/>
      <c r="BU13" s="53"/>
      <c r="BZ13" s="67"/>
      <c r="CA13" s="358" t="s">
        <v>1703</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row>
    <row r="14" spans="1:103"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86"/>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row>
    <row r="15" spans="1:103"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46"/>
      <c r="CT15" s="146"/>
      <c r="CU15" s="146"/>
      <c r="CV15" s="146"/>
      <c r="CW15" s="146"/>
      <c r="CX15" s="1728"/>
      <c r="CY15" s="1729"/>
    </row>
    <row r="16" spans="1:103"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923">
        <f>データ一覧!$I$240</f>
        <v>4110</v>
      </c>
      <c r="AE16" s="1094"/>
      <c r="AF16" s="588" t="s">
        <v>755</v>
      </c>
      <c r="AG16" s="925">
        <f>データ一覧!$I$241</f>
        <v>821</v>
      </c>
      <c r="AH16" s="1095"/>
      <c r="AI16" s="588" t="s">
        <v>756</v>
      </c>
      <c r="AJ16" s="939">
        <f>データ一覧!I242</f>
        <v>500</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569"/>
      <c r="CT16" s="569"/>
      <c r="CU16" s="569"/>
      <c r="CV16" s="569"/>
      <c r="CW16" s="569"/>
      <c r="CX16" s="1730"/>
      <c r="CY16" s="1731"/>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データ一覧!$I$243</f>
        <v>1400</v>
      </c>
      <c r="AD19" s="981"/>
      <c r="AE19" s="1090"/>
      <c r="AF19" s="940">
        <f>データ一覧!$I$244</f>
        <v>1280</v>
      </c>
      <c r="AG19" s="981"/>
      <c r="AH19" s="981"/>
      <c r="AI19" s="672"/>
      <c r="AJ19" s="940">
        <f>データ一覧!$I$245</f>
        <v>116</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データ一覧!I7</f>
        <v>233.11</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データ一覧!I327</f>
        <v>82</v>
      </c>
      <c r="AY20" s="633"/>
      <c r="AZ20" s="633"/>
      <c r="BA20" s="245"/>
      <c r="BB20" s="661">
        <f>+データ一覧!I352</f>
        <v>1743</v>
      </c>
      <c r="BC20" s="662"/>
      <c r="BD20" s="662"/>
      <c r="BE20" s="662"/>
      <c r="BF20" s="246"/>
      <c r="BG20" s="247"/>
      <c r="BH20" s="246"/>
      <c r="BI20" s="633">
        <f>データ一覧!I377</f>
        <v>51640.3</v>
      </c>
      <c r="BJ20" s="633"/>
      <c r="BK20" s="633"/>
      <c r="BL20" s="931"/>
      <c r="BM20" s="931"/>
      <c r="BN20" s="67"/>
      <c r="BO20" s="151"/>
      <c r="BP20" s="67" t="s">
        <v>791</v>
      </c>
      <c r="BQ20" s="67"/>
      <c r="BR20" s="67"/>
      <c r="BS20" s="67"/>
      <c r="BT20" s="67"/>
      <c r="BU20" s="67"/>
      <c r="BV20" s="647">
        <f>BZ20+CD20</f>
        <v>14193</v>
      </c>
      <c r="BW20" s="648"/>
      <c r="BX20" s="648"/>
      <c r="BY20" s="649"/>
      <c r="BZ20" s="647">
        <f>データ一覧!I497</f>
        <v>7945</v>
      </c>
      <c r="CA20" s="648"/>
      <c r="CB20" s="648"/>
      <c r="CC20" s="649"/>
      <c r="CD20" s="647">
        <f>データ一覧!I522</f>
        <v>6248</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データ一覧!I9</f>
        <v>13510.9</v>
      </c>
      <c r="M21" s="929"/>
      <c r="N21" s="929"/>
      <c r="O21" s="153"/>
      <c r="P21" s="156"/>
      <c r="Q21" s="929">
        <f>データ一覧!I10</f>
        <v>1473.2</v>
      </c>
      <c r="R21" s="929"/>
      <c r="S21" s="929"/>
      <c r="T21" s="164"/>
      <c r="U21" s="153"/>
      <c r="V21" s="929">
        <f>データ一覧!I11</f>
        <v>232.8</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f>データ一覧!I328</f>
        <v>17</v>
      </c>
      <c r="AY21" s="633"/>
      <c r="AZ21" s="633"/>
      <c r="BA21" s="248"/>
      <c r="BB21" s="661">
        <f>+データ一覧!I353</f>
        <v>291</v>
      </c>
      <c r="BC21" s="662"/>
      <c r="BD21" s="662"/>
      <c r="BE21" s="662"/>
      <c r="BF21" s="246"/>
      <c r="BG21" s="247"/>
      <c r="BH21" s="246"/>
      <c r="BI21" s="633">
        <f>データ一覧!I378</f>
        <v>3738.43</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2099</v>
      </c>
      <c r="CO21" s="648"/>
      <c r="CP21" s="648"/>
      <c r="CQ21" s="649"/>
      <c r="CR21" s="647">
        <f>データ一覧!I510</f>
        <v>982</v>
      </c>
      <c r="CS21" s="648"/>
      <c r="CT21" s="648"/>
      <c r="CU21" s="649"/>
      <c r="CV21" s="647">
        <f>データ一覧!I535</f>
        <v>1117</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データ一覧!I246</f>
        <v>821</v>
      </c>
      <c r="AE22" s="662"/>
      <c r="AF22" s="682"/>
      <c r="AG22" s="661">
        <f>データ一覧!I247</f>
        <v>4110</v>
      </c>
      <c r="AH22" s="662"/>
      <c r="AI22" s="682"/>
      <c r="AJ22" s="661">
        <f>データ一覧!I248</f>
        <v>500</v>
      </c>
      <c r="AK22" s="662"/>
      <c r="AL22" s="662"/>
      <c r="AM22" s="663"/>
      <c r="AN22" s="148" t="s">
        <v>1187</v>
      </c>
      <c r="AO22" s="741" t="s">
        <v>509</v>
      </c>
      <c r="AP22" s="741"/>
      <c r="AQ22" s="741"/>
      <c r="AR22" s="741"/>
      <c r="AS22" s="741"/>
      <c r="AT22" s="741"/>
      <c r="AU22" s="741"/>
      <c r="AV22" s="249"/>
      <c r="AW22" s="150"/>
      <c r="AX22" s="633">
        <f>データ一覧!I329</f>
        <v>2</v>
      </c>
      <c r="AY22" s="633"/>
      <c r="AZ22" s="633"/>
      <c r="BA22" s="248"/>
      <c r="BB22" s="661">
        <f>+データ一覧!I354</f>
        <v>22</v>
      </c>
      <c r="BC22" s="662"/>
      <c r="BD22" s="662"/>
      <c r="BE22" s="662"/>
      <c r="BF22" s="246"/>
      <c r="BG22" s="247"/>
      <c r="BH22" s="246"/>
      <c r="BI22" s="633" t="str">
        <f>データ一覧!I379</f>
        <v>x</v>
      </c>
      <c r="BJ22" s="633"/>
      <c r="BK22" s="633"/>
      <c r="BL22" s="633"/>
      <c r="BM22" s="633"/>
      <c r="BN22" s="67"/>
      <c r="BO22" s="151"/>
      <c r="BP22" s="67" t="s">
        <v>799</v>
      </c>
      <c r="BQ22" s="67"/>
      <c r="BR22" s="67"/>
      <c r="BS22" s="67"/>
      <c r="BT22" s="67"/>
      <c r="BU22" s="67"/>
      <c r="BV22" s="647">
        <f>BZ22+CD22</f>
        <v>567</v>
      </c>
      <c r="BW22" s="648"/>
      <c r="BX22" s="648"/>
      <c r="BY22" s="649"/>
      <c r="BZ22" s="647">
        <f>データ一覧!I498</f>
        <v>348</v>
      </c>
      <c r="CA22" s="648"/>
      <c r="CB22" s="648"/>
      <c r="CC22" s="649"/>
      <c r="CD22" s="647">
        <f>データ一覧!I523</f>
        <v>219</v>
      </c>
      <c r="CE22" s="648"/>
      <c r="CF22" s="648"/>
      <c r="CG22" s="649"/>
      <c r="CH22" s="1477"/>
      <c r="CI22" s="1481" t="s">
        <v>800</v>
      </c>
      <c r="CJ22" s="623"/>
      <c r="CK22" s="623"/>
      <c r="CL22" s="623"/>
      <c r="CM22" s="624"/>
      <c r="CN22" s="647">
        <f t="shared" ref="CN22:CN32" si="0">CR22+CV22</f>
        <v>244</v>
      </c>
      <c r="CO22" s="648"/>
      <c r="CP22" s="648"/>
      <c r="CQ22" s="649"/>
      <c r="CR22" s="647">
        <f>データ一覧!I511</f>
        <v>101</v>
      </c>
      <c r="CS22" s="648"/>
      <c r="CT22" s="648"/>
      <c r="CU22" s="649"/>
      <c r="CV22" s="647">
        <f>データ一覧!I536</f>
        <v>143</v>
      </c>
      <c r="CW22" s="648"/>
      <c r="CX22" s="648"/>
      <c r="CY22" s="1109"/>
    </row>
    <row r="23" spans="1:103" ht="15.75" customHeight="1" x14ac:dyDescent="0.15">
      <c r="A23" s="148" t="s">
        <v>801</v>
      </c>
      <c r="B23" s="67"/>
      <c r="C23" s="67"/>
      <c r="D23" s="67"/>
      <c r="E23" s="67"/>
      <c r="F23" s="162"/>
      <c r="G23" s="67"/>
      <c r="H23" s="945">
        <f>データ一覧!I8</f>
        <v>143</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データ一覧!I249</f>
        <v>42</v>
      </c>
      <c r="AE23" s="662"/>
      <c r="AF23" s="682"/>
      <c r="AG23" s="661">
        <f>データ一覧!I250</f>
        <v>101</v>
      </c>
      <c r="AH23" s="662"/>
      <c r="AI23" s="682"/>
      <c r="AJ23" s="661">
        <f>データ一覧!I251</f>
        <v>241</v>
      </c>
      <c r="AK23" s="662"/>
      <c r="AL23" s="662"/>
      <c r="AM23" s="663"/>
      <c r="AN23" s="148" t="s">
        <v>1188</v>
      </c>
      <c r="AO23" s="632" t="s">
        <v>510</v>
      </c>
      <c r="AP23" s="632"/>
      <c r="AQ23" s="632"/>
      <c r="AR23" s="632"/>
      <c r="AS23" s="632"/>
      <c r="AT23" s="632"/>
      <c r="AU23" s="632"/>
      <c r="AV23" s="67"/>
      <c r="AW23" s="150"/>
      <c r="AX23" s="633">
        <f>データ一覧!I330</f>
        <v>5</v>
      </c>
      <c r="AY23" s="633"/>
      <c r="AZ23" s="633"/>
      <c r="BA23" s="248"/>
      <c r="BB23" s="661">
        <f>+データ一覧!I355</f>
        <v>211</v>
      </c>
      <c r="BC23" s="662"/>
      <c r="BD23" s="662"/>
      <c r="BE23" s="662"/>
      <c r="BF23" s="246"/>
      <c r="BG23" s="247"/>
      <c r="BH23" s="246"/>
      <c r="BI23" s="633">
        <f>データ一覧!I380</f>
        <v>3158.07</v>
      </c>
      <c r="BJ23" s="633"/>
      <c r="BK23" s="633"/>
      <c r="BL23" s="633"/>
      <c r="BM23" s="633"/>
      <c r="BN23" s="67"/>
      <c r="BO23" s="151"/>
      <c r="BP23" s="67" t="s">
        <v>775</v>
      </c>
      <c r="BQ23" s="632" t="s">
        <v>803</v>
      </c>
      <c r="BR23" s="632"/>
      <c r="BS23" s="632"/>
      <c r="BT23" s="632"/>
      <c r="BU23" s="711"/>
      <c r="BV23" s="647">
        <f t="shared" ref="BV23:BV32" si="1">BZ23+CD23</f>
        <v>474</v>
      </c>
      <c r="BW23" s="648"/>
      <c r="BX23" s="648"/>
      <c r="BY23" s="649"/>
      <c r="BZ23" s="647">
        <f>データ一覧!I499</f>
        <v>270</v>
      </c>
      <c r="CA23" s="648"/>
      <c r="CB23" s="648"/>
      <c r="CC23" s="649"/>
      <c r="CD23" s="647">
        <f>データ一覧!I524</f>
        <v>204</v>
      </c>
      <c r="CE23" s="648"/>
      <c r="CF23" s="648"/>
      <c r="CG23" s="649"/>
      <c r="CH23" s="1482" t="s">
        <v>804</v>
      </c>
      <c r="CI23" s="632" t="s">
        <v>805</v>
      </c>
      <c r="CJ23" s="625"/>
      <c r="CK23" s="625"/>
      <c r="CL23" s="625"/>
      <c r="CM23" s="626"/>
      <c r="CN23" s="647">
        <f t="shared" si="0"/>
        <v>123</v>
      </c>
      <c r="CO23" s="648"/>
      <c r="CP23" s="648"/>
      <c r="CQ23" s="649"/>
      <c r="CR23" s="647">
        <f>データ一覧!I512</f>
        <v>71</v>
      </c>
      <c r="CS23" s="648"/>
      <c r="CT23" s="648"/>
      <c r="CU23" s="649"/>
      <c r="CV23" s="647">
        <f>データ一覧!I537</f>
        <v>52</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データ一覧!I12</f>
        <v>660.1</v>
      </c>
      <c r="M24" s="714"/>
      <c r="N24" s="714"/>
      <c r="O24" s="162"/>
      <c r="P24" s="67"/>
      <c r="Q24" s="714">
        <f>データ一覧!I13</f>
        <v>7219.5</v>
      </c>
      <c r="R24" s="714"/>
      <c r="S24" s="714"/>
      <c r="T24" s="162"/>
      <c r="U24" s="67"/>
      <c r="V24" s="714">
        <f>データ一覧!I14</f>
        <v>149.69999999999999</v>
      </c>
      <c r="W24" s="714"/>
      <c r="X24" s="714"/>
      <c r="Y24" s="151"/>
      <c r="Z24" s="837" t="s">
        <v>806</v>
      </c>
      <c r="AA24" s="645"/>
      <c r="AB24" s="645"/>
      <c r="AC24" s="672"/>
      <c r="AD24" s="661">
        <f>データ一覧!I252</f>
        <v>12</v>
      </c>
      <c r="AE24" s="662"/>
      <c r="AF24" s="682"/>
      <c r="AG24" s="661">
        <f>データ一覧!I253</f>
        <v>9</v>
      </c>
      <c r="AH24" s="662"/>
      <c r="AI24" s="682"/>
      <c r="AJ24" s="661">
        <f>データ一覧!I254</f>
        <v>74</v>
      </c>
      <c r="AK24" s="662"/>
      <c r="AL24" s="662"/>
      <c r="AM24" s="663"/>
      <c r="AN24" s="148" t="s">
        <v>1189</v>
      </c>
      <c r="AO24" s="741" t="s">
        <v>511</v>
      </c>
      <c r="AP24" s="741"/>
      <c r="AQ24" s="741"/>
      <c r="AR24" s="741"/>
      <c r="AS24" s="741"/>
      <c r="AT24" s="741"/>
      <c r="AU24" s="741"/>
      <c r="AV24" s="67"/>
      <c r="AW24" s="150"/>
      <c r="AX24" s="633">
        <f>データ一覧!I331</f>
        <v>11</v>
      </c>
      <c r="AY24" s="633"/>
      <c r="AZ24" s="633"/>
      <c r="BA24" s="248"/>
      <c r="BB24" s="661">
        <f>+データ一覧!I356</f>
        <v>113</v>
      </c>
      <c r="BC24" s="662"/>
      <c r="BD24" s="662"/>
      <c r="BE24" s="662"/>
      <c r="BF24" s="246"/>
      <c r="BG24" s="247"/>
      <c r="BH24" s="246"/>
      <c r="BI24" s="633">
        <f>データ一覧!I381</f>
        <v>2117.1999999999998</v>
      </c>
      <c r="BJ24" s="633"/>
      <c r="BK24" s="633"/>
      <c r="BL24" s="633"/>
      <c r="BM24" s="633"/>
      <c r="BN24" s="67"/>
      <c r="BO24" s="151"/>
      <c r="BP24" s="67" t="s">
        <v>775</v>
      </c>
      <c r="BQ24" s="741" t="s">
        <v>807</v>
      </c>
      <c r="BR24" s="964"/>
      <c r="BS24" s="964"/>
      <c r="BT24" s="964"/>
      <c r="BU24" s="965"/>
      <c r="BV24" s="647">
        <f t="shared" si="1"/>
        <v>17</v>
      </c>
      <c r="BW24" s="648"/>
      <c r="BX24" s="648"/>
      <c r="BY24" s="649"/>
      <c r="BZ24" s="647">
        <f>データ一覧!I500</f>
        <v>15</v>
      </c>
      <c r="CA24" s="648"/>
      <c r="CB24" s="648"/>
      <c r="CC24" s="649"/>
      <c r="CD24" s="647">
        <f>データ一覧!I525</f>
        <v>2</v>
      </c>
      <c r="CE24" s="648"/>
      <c r="CF24" s="648"/>
      <c r="CG24" s="649"/>
      <c r="CH24" s="1477" t="s">
        <v>808</v>
      </c>
      <c r="CI24" s="632" t="s">
        <v>809</v>
      </c>
      <c r="CJ24" s="625"/>
      <c r="CK24" s="625"/>
      <c r="CL24" s="625"/>
      <c r="CM24" s="626"/>
      <c r="CN24" s="647">
        <f t="shared" si="0"/>
        <v>566</v>
      </c>
      <c r="CO24" s="648"/>
      <c r="CP24" s="648"/>
      <c r="CQ24" s="649"/>
      <c r="CR24" s="647">
        <f>データ一覧!I513</f>
        <v>434</v>
      </c>
      <c r="CS24" s="648"/>
      <c r="CT24" s="648"/>
      <c r="CU24" s="649"/>
      <c r="CV24" s="647">
        <f>データ一覧!I538</f>
        <v>132</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f>データ一覧!I332</f>
        <v>2</v>
      </c>
      <c r="AY25" s="633"/>
      <c r="AZ25" s="633"/>
      <c r="BA25" s="248"/>
      <c r="BB25" s="661">
        <f>+データ一覧!I357</f>
        <v>14</v>
      </c>
      <c r="BC25" s="662"/>
      <c r="BD25" s="662"/>
      <c r="BE25" s="662"/>
      <c r="BF25" s="246"/>
      <c r="BG25" s="247"/>
      <c r="BH25" s="246"/>
      <c r="BI25" s="633" t="str">
        <f>データ一覧!I382</f>
        <v>x</v>
      </c>
      <c r="BJ25" s="633"/>
      <c r="BK25" s="633"/>
      <c r="BL25" s="633"/>
      <c r="BM25" s="633"/>
      <c r="BN25" s="67"/>
      <c r="BO25" s="151"/>
      <c r="BP25" s="67" t="s">
        <v>775</v>
      </c>
      <c r="BQ25" s="632" t="s">
        <v>816</v>
      </c>
      <c r="BR25" s="919"/>
      <c r="BS25" s="919"/>
      <c r="BT25" s="919"/>
      <c r="BU25" s="920"/>
      <c r="BV25" s="647">
        <f t="shared" si="1"/>
        <v>76</v>
      </c>
      <c r="BW25" s="648"/>
      <c r="BX25" s="648"/>
      <c r="BY25" s="649"/>
      <c r="BZ25" s="647">
        <f>データ一覧!I501</f>
        <v>63</v>
      </c>
      <c r="CA25" s="648"/>
      <c r="CB25" s="648"/>
      <c r="CC25" s="649"/>
      <c r="CD25" s="647">
        <f>データ一覧!I526</f>
        <v>13</v>
      </c>
      <c r="CE25" s="648"/>
      <c r="CF25" s="648"/>
      <c r="CG25" s="649"/>
      <c r="CH25" s="1477" t="s">
        <v>775</v>
      </c>
      <c r="CI25" s="1483" t="s">
        <v>817</v>
      </c>
      <c r="CJ25" s="650"/>
      <c r="CK25" s="650"/>
      <c r="CL25" s="650"/>
      <c r="CM25" s="651"/>
      <c r="CN25" s="647">
        <f t="shared" si="0"/>
        <v>748</v>
      </c>
      <c r="CO25" s="648"/>
      <c r="CP25" s="648"/>
      <c r="CQ25" s="649"/>
      <c r="CR25" s="647">
        <f>データ一覧!I514</f>
        <v>276</v>
      </c>
      <c r="CS25" s="648"/>
      <c r="CT25" s="648"/>
      <c r="CU25" s="649"/>
      <c r="CV25" s="647">
        <f>データ一覧!I539</f>
        <v>472</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t="str">
        <f>データ一覧!$I$255</f>
        <v>-</v>
      </c>
      <c r="AE26" s="953"/>
      <c r="AF26" s="952" t="str">
        <f>データ一覧!$I$257</f>
        <v>-</v>
      </c>
      <c r="AG26" s="953"/>
      <c r="AH26" s="952" t="str">
        <f>データ一覧!$I$259</f>
        <v>-</v>
      </c>
      <c r="AI26" s="953"/>
      <c r="AJ26" s="952" t="str">
        <f>データ一覧!$I$261</f>
        <v>-</v>
      </c>
      <c r="AK26" s="953"/>
      <c r="AL26" s="952" t="str">
        <f>データ一覧!$I$263</f>
        <v>-</v>
      </c>
      <c r="AM26" s="957"/>
      <c r="AN26" s="148" t="s">
        <v>1192</v>
      </c>
      <c r="AO26" s="632" t="s">
        <v>513</v>
      </c>
      <c r="AP26" s="632"/>
      <c r="AQ26" s="632"/>
      <c r="AR26" s="632"/>
      <c r="AS26" s="632"/>
      <c r="AT26" s="632"/>
      <c r="AU26" s="632"/>
      <c r="AV26" s="67"/>
      <c r="AW26" s="150"/>
      <c r="AX26" s="633">
        <f>データ一覧!I333</f>
        <v>1</v>
      </c>
      <c r="AY26" s="633"/>
      <c r="AZ26" s="633"/>
      <c r="BA26" s="248"/>
      <c r="BB26" s="661">
        <f>+データ一覧!I358</f>
        <v>49</v>
      </c>
      <c r="BC26" s="662"/>
      <c r="BD26" s="662"/>
      <c r="BE26" s="662"/>
      <c r="BF26" s="246"/>
      <c r="BG26" s="247"/>
      <c r="BH26" s="246"/>
      <c r="BI26" s="633" t="str">
        <f>データ一覧!I383</f>
        <v>x</v>
      </c>
      <c r="BJ26" s="633"/>
      <c r="BK26" s="633"/>
      <c r="BL26" s="633"/>
      <c r="BM26" s="633"/>
      <c r="BN26" s="67"/>
      <c r="BO26" s="151"/>
      <c r="BP26" s="67" t="s">
        <v>820</v>
      </c>
      <c r="BQ26" s="67"/>
      <c r="BR26" s="67"/>
      <c r="BS26" s="67"/>
      <c r="BT26" s="67"/>
      <c r="BU26" s="67"/>
      <c r="BV26" s="647">
        <f t="shared" si="1"/>
        <v>3786</v>
      </c>
      <c r="BW26" s="648"/>
      <c r="BX26" s="648"/>
      <c r="BY26" s="649"/>
      <c r="BZ26" s="647">
        <f>データ一覧!I502</f>
        <v>2677</v>
      </c>
      <c r="CA26" s="648"/>
      <c r="CB26" s="648"/>
      <c r="CC26" s="649"/>
      <c r="CD26" s="647">
        <f>データ一覧!I527</f>
        <v>1109</v>
      </c>
      <c r="CE26" s="648"/>
      <c r="CF26" s="648"/>
      <c r="CG26" s="649"/>
      <c r="CH26" s="1477" t="s">
        <v>775</v>
      </c>
      <c r="CI26" s="921" t="s">
        <v>821</v>
      </c>
      <c r="CJ26" s="627"/>
      <c r="CK26" s="627"/>
      <c r="CL26" s="627"/>
      <c r="CM26" s="628"/>
      <c r="CN26" s="647">
        <f t="shared" si="0"/>
        <v>402</v>
      </c>
      <c r="CO26" s="648"/>
      <c r="CP26" s="648"/>
      <c r="CQ26" s="649"/>
      <c r="CR26" s="647">
        <f>データ一覧!I515</f>
        <v>162</v>
      </c>
      <c r="CS26" s="648"/>
      <c r="CT26" s="648"/>
      <c r="CU26" s="649"/>
      <c r="CV26" s="647">
        <f>データ一覧!I540</f>
        <v>240</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f>データ一覧!I334</f>
        <v>4</v>
      </c>
      <c r="AY27" s="633"/>
      <c r="AZ27" s="633"/>
      <c r="BA27" s="248"/>
      <c r="BB27" s="661">
        <f>+データ一覧!I359</f>
        <v>13</v>
      </c>
      <c r="BC27" s="662"/>
      <c r="BD27" s="662"/>
      <c r="BE27" s="662"/>
      <c r="BF27" s="246"/>
      <c r="BG27" s="247"/>
      <c r="BH27" s="246"/>
      <c r="BI27" s="633">
        <f>データ一覧!I384</f>
        <v>74.84</v>
      </c>
      <c r="BJ27" s="633"/>
      <c r="BK27" s="633"/>
      <c r="BL27" s="633"/>
      <c r="BM27" s="633"/>
      <c r="BN27" s="67"/>
      <c r="BO27" s="151"/>
      <c r="BP27" s="67"/>
      <c r="BQ27" s="703" t="s">
        <v>826</v>
      </c>
      <c r="BR27" s="973"/>
      <c r="BS27" s="973"/>
      <c r="BT27" s="973"/>
      <c r="BU27" s="974"/>
      <c r="BV27" s="647">
        <v>0</v>
      </c>
      <c r="BW27" s="648"/>
      <c r="BX27" s="648"/>
      <c r="BY27" s="649"/>
      <c r="BZ27" s="647" t="str">
        <f>データ一覧!I503</f>
        <v>-</v>
      </c>
      <c r="CA27" s="648"/>
      <c r="CB27" s="648"/>
      <c r="CC27" s="649"/>
      <c r="CD27" s="647" t="str">
        <f>データ一覧!I528</f>
        <v>-</v>
      </c>
      <c r="CE27" s="648"/>
      <c r="CF27" s="648"/>
      <c r="CG27" s="649"/>
      <c r="CH27" s="1477" t="s">
        <v>775</v>
      </c>
      <c r="CI27" s="921" t="s">
        <v>827</v>
      </c>
      <c r="CJ27" s="627"/>
      <c r="CK27" s="627"/>
      <c r="CL27" s="627"/>
      <c r="CM27" s="628"/>
      <c r="CN27" s="647">
        <f t="shared" si="0"/>
        <v>821</v>
      </c>
      <c r="CO27" s="648"/>
      <c r="CP27" s="648"/>
      <c r="CQ27" s="649"/>
      <c r="CR27" s="647">
        <f>データ一覧!I516</f>
        <v>374</v>
      </c>
      <c r="CS27" s="648"/>
      <c r="CT27" s="648"/>
      <c r="CU27" s="649"/>
      <c r="CV27" s="647">
        <f>データ一覧!I541</f>
        <v>447</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1088">
        <f>データ一覧!$I$256</f>
        <v>0</v>
      </c>
      <c r="AE28" s="1847"/>
      <c r="AF28" s="915">
        <f>データ一覧!$I$258</f>
        <v>0</v>
      </c>
      <c r="AG28" s="1079"/>
      <c r="AH28" s="1088">
        <f>データ一覧!$I$260</f>
        <v>0</v>
      </c>
      <c r="AI28" s="1847"/>
      <c r="AJ28" s="1088" t="str">
        <f>データ一覧!$I$262</f>
        <v>-</v>
      </c>
      <c r="AK28" s="1847"/>
      <c r="AL28" s="1088" t="str">
        <f>データ一覧!$I$264</f>
        <v>-</v>
      </c>
      <c r="AM28" s="1089"/>
      <c r="AN28" s="148" t="s">
        <v>1195</v>
      </c>
      <c r="AO28" s="632" t="s">
        <v>515</v>
      </c>
      <c r="AP28" s="632"/>
      <c r="AQ28" s="632"/>
      <c r="AR28" s="632"/>
      <c r="AS28" s="632"/>
      <c r="AT28" s="632"/>
      <c r="AU28" s="632"/>
      <c r="AV28" s="67"/>
      <c r="AW28" s="150"/>
      <c r="AX28" s="633">
        <f>データ一覧!I335</f>
        <v>2</v>
      </c>
      <c r="AY28" s="633"/>
      <c r="AZ28" s="633"/>
      <c r="BA28" s="248"/>
      <c r="BB28" s="661">
        <f>+データ一覧!I360</f>
        <v>76</v>
      </c>
      <c r="BC28" s="662"/>
      <c r="BD28" s="662"/>
      <c r="BE28" s="662"/>
      <c r="BF28" s="246"/>
      <c r="BG28" s="247"/>
      <c r="BH28" s="246"/>
      <c r="BI28" s="633" t="str">
        <f>データ一覧!I385</f>
        <v>x</v>
      </c>
      <c r="BJ28" s="633"/>
      <c r="BK28" s="633"/>
      <c r="BL28" s="633"/>
      <c r="BM28" s="633"/>
      <c r="BN28" s="67"/>
      <c r="BO28" s="151"/>
      <c r="BP28" s="67" t="s">
        <v>775</v>
      </c>
      <c r="BQ28" s="632" t="s">
        <v>836</v>
      </c>
      <c r="BR28" s="919"/>
      <c r="BS28" s="919"/>
      <c r="BT28" s="919"/>
      <c r="BU28" s="920"/>
      <c r="BV28" s="647">
        <f t="shared" si="1"/>
        <v>1537</v>
      </c>
      <c r="BW28" s="648"/>
      <c r="BX28" s="648"/>
      <c r="BY28" s="649"/>
      <c r="BZ28" s="647">
        <f>データ一覧!I504</f>
        <v>1319</v>
      </c>
      <c r="CA28" s="648"/>
      <c r="CB28" s="648"/>
      <c r="CC28" s="649"/>
      <c r="CD28" s="647">
        <f>データ一覧!I529</f>
        <v>218</v>
      </c>
      <c r="CE28" s="648"/>
      <c r="CF28" s="648"/>
      <c r="CG28" s="649"/>
      <c r="CH28" s="1477"/>
      <c r="CI28" s="632" t="s">
        <v>640</v>
      </c>
      <c r="CJ28" s="623"/>
      <c r="CK28" s="623"/>
      <c r="CL28" s="623"/>
      <c r="CM28" s="624"/>
      <c r="CN28" s="647">
        <f t="shared" si="0"/>
        <v>1927</v>
      </c>
      <c r="CO28" s="648"/>
      <c r="CP28" s="648"/>
      <c r="CQ28" s="649"/>
      <c r="CR28" s="647">
        <f>データ一覧!I517</f>
        <v>477</v>
      </c>
      <c r="CS28" s="648"/>
      <c r="CT28" s="648"/>
      <c r="CU28" s="649"/>
      <c r="CV28" s="647">
        <f>データ一覧!I542</f>
        <v>1450</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f>データ一覧!I336</f>
        <v>1</v>
      </c>
      <c r="AY29" s="633"/>
      <c r="AZ29" s="633"/>
      <c r="BA29" s="248"/>
      <c r="BB29" s="661">
        <f>+データ一覧!I361</f>
        <v>12</v>
      </c>
      <c r="BC29" s="662"/>
      <c r="BD29" s="662"/>
      <c r="BE29" s="662"/>
      <c r="BF29" s="246"/>
      <c r="BG29" s="247"/>
      <c r="BH29" s="246"/>
      <c r="BI29" s="633" t="str">
        <f>データ一覧!I386</f>
        <v>x</v>
      </c>
      <c r="BJ29" s="633"/>
      <c r="BK29" s="633"/>
      <c r="BL29" s="633"/>
      <c r="BM29" s="633"/>
      <c r="BN29" s="67"/>
      <c r="BO29" s="151"/>
      <c r="BP29" s="67"/>
      <c r="BQ29" s="632" t="s">
        <v>841</v>
      </c>
      <c r="BR29" s="919"/>
      <c r="BS29" s="919"/>
      <c r="BT29" s="919"/>
      <c r="BU29" s="920"/>
      <c r="BV29" s="647">
        <f t="shared" si="1"/>
        <v>2249</v>
      </c>
      <c r="BW29" s="648"/>
      <c r="BX29" s="648"/>
      <c r="BY29" s="649"/>
      <c r="BZ29" s="647">
        <f>データ一覧!I505</f>
        <v>1358</v>
      </c>
      <c r="CA29" s="648"/>
      <c r="CB29" s="648"/>
      <c r="CC29" s="649"/>
      <c r="CD29" s="647">
        <f>データ一覧!I530</f>
        <v>891</v>
      </c>
      <c r="CE29" s="648"/>
      <c r="CF29" s="648"/>
      <c r="CG29" s="649"/>
      <c r="CH29" s="1477"/>
      <c r="CI29" s="1483" t="s">
        <v>374</v>
      </c>
      <c r="CJ29" s="650"/>
      <c r="CK29" s="650"/>
      <c r="CL29" s="650"/>
      <c r="CM29" s="651"/>
      <c r="CN29" s="647">
        <f t="shared" si="0"/>
        <v>240</v>
      </c>
      <c r="CO29" s="648"/>
      <c r="CP29" s="648"/>
      <c r="CQ29" s="649"/>
      <c r="CR29" s="647">
        <f>データ一覧!I518</f>
        <v>147</v>
      </c>
      <c r="CS29" s="648"/>
      <c r="CT29" s="648"/>
      <c r="CU29" s="649"/>
      <c r="CV29" s="647">
        <f>データ一覧!I543</f>
        <v>93</v>
      </c>
      <c r="CW29" s="648"/>
      <c r="CX29" s="648"/>
      <c r="CY29" s="1109"/>
    </row>
    <row r="30" spans="1:103" ht="15.75" customHeight="1" x14ac:dyDescent="0.15">
      <c r="A30" s="169" t="str">
        <f>データ一覧!$A$22</f>
        <v xml:space="preserve"> 2.10.1</v>
      </c>
      <c r="B30" s="67"/>
      <c r="C30" s="67"/>
      <c r="D30" s="67"/>
      <c r="E30" s="67"/>
      <c r="F30" s="718">
        <f>データ一覧!I22</f>
        <v>9920</v>
      </c>
      <c r="G30" s="1489"/>
      <c r="H30" s="1490"/>
      <c r="I30" s="718">
        <f>+L30+O30</f>
        <v>33774</v>
      </c>
      <c r="J30" s="719"/>
      <c r="K30" s="720"/>
      <c r="L30" s="718">
        <f>データ一覧!I24</f>
        <v>16175</v>
      </c>
      <c r="M30" s="1489"/>
      <c r="N30" s="1490"/>
      <c r="O30" s="718">
        <f>データ一覧!I25</f>
        <v>17599</v>
      </c>
      <c r="P30" s="1489"/>
      <c r="Q30" s="1490"/>
      <c r="R30" s="150"/>
      <c r="S30" s="1491">
        <f t="shared" ref="S30:S35" si="2">+L30/O30*100</f>
        <v>91.908631172225697</v>
      </c>
      <c r="T30" s="1492"/>
      <c r="U30" s="1493">
        <f>データ一覧!I27</f>
        <v>3.4046370967741937</v>
      </c>
      <c r="V30" s="1494"/>
      <c r="W30" s="999">
        <f>データ一覧!I28</f>
        <v>145.1</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f>データ一覧!I337</f>
        <v>3</v>
      </c>
      <c r="AY30" s="633"/>
      <c r="AZ30" s="633"/>
      <c r="BA30" s="248"/>
      <c r="BB30" s="661">
        <f>+データ一覧!I362</f>
        <v>48</v>
      </c>
      <c r="BC30" s="662"/>
      <c r="BD30" s="662"/>
      <c r="BE30" s="662"/>
      <c r="BF30" s="246"/>
      <c r="BG30" s="247"/>
      <c r="BH30" s="246"/>
      <c r="BI30" s="633">
        <f>データ一覧!I387</f>
        <v>709.03</v>
      </c>
      <c r="BJ30" s="633"/>
      <c r="BK30" s="633"/>
      <c r="BL30" s="633"/>
      <c r="BM30" s="633"/>
      <c r="BN30" s="67"/>
      <c r="BO30" s="151"/>
      <c r="BP30" s="148" t="s">
        <v>843</v>
      </c>
      <c r="BQ30" s="565"/>
      <c r="BR30" s="566"/>
      <c r="BS30" s="566"/>
      <c r="BT30" s="566"/>
      <c r="BU30" s="566"/>
      <c r="BV30" s="647">
        <f t="shared" si="1"/>
        <v>9494</v>
      </c>
      <c r="BW30" s="648"/>
      <c r="BX30" s="648"/>
      <c r="BY30" s="649"/>
      <c r="BZ30" s="647">
        <f>データ一覧!I506</f>
        <v>4700</v>
      </c>
      <c r="CA30" s="648"/>
      <c r="CB30" s="648"/>
      <c r="CC30" s="649"/>
      <c r="CD30" s="647">
        <f>データ一覧!I531</f>
        <v>4794</v>
      </c>
      <c r="CE30" s="648"/>
      <c r="CF30" s="648"/>
      <c r="CG30" s="649"/>
      <c r="CH30" s="1477"/>
      <c r="CI30" s="632" t="s">
        <v>844</v>
      </c>
      <c r="CJ30" s="623"/>
      <c r="CK30" s="623"/>
      <c r="CL30" s="623"/>
      <c r="CM30" s="624"/>
      <c r="CN30" s="647">
        <f t="shared" si="0"/>
        <v>1062</v>
      </c>
      <c r="CO30" s="648"/>
      <c r="CP30" s="648"/>
      <c r="CQ30" s="649"/>
      <c r="CR30" s="647">
        <f>データ一覧!I519</f>
        <v>704</v>
      </c>
      <c r="CS30" s="648"/>
      <c r="CT30" s="648"/>
      <c r="CU30" s="649"/>
      <c r="CV30" s="647">
        <f>データ一覧!I544</f>
        <v>358</v>
      </c>
      <c r="CW30" s="648"/>
      <c r="CX30" s="648"/>
      <c r="CY30" s="1109"/>
    </row>
    <row r="31" spans="1:103" ht="15.75" customHeight="1" x14ac:dyDescent="0.15">
      <c r="A31" s="169" t="str">
        <f>データ一覧!$A$29</f>
        <v xml:space="preserve"> 7.10.1</v>
      </c>
      <c r="B31" s="67"/>
      <c r="C31" s="67"/>
      <c r="D31" s="67"/>
      <c r="E31" s="67"/>
      <c r="F31" s="718">
        <f>データ一覧!I29</f>
        <v>10383</v>
      </c>
      <c r="G31" s="1489"/>
      <c r="H31" s="1490"/>
      <c r="I31" s="718">
        <f>+L31+O31</f>
        <v>33496</v>
      </c>
      <c r="J31" s="719"/>
      <c r="K31" s="720"/>
      <c r="L31" s="718">
        <f>データ一覧!I31</f>
        <v>16164</v>
      </c>
      <c r="M31" s="719"/>
      <c r="N31" s="720"/>
      <c r="O31" s="718">
        <f>データ一覧!I32</f>
        <v>17332</v>
      </c>
      <c r="P31" s="719"/>
      <c r="Q31" s="720"/>
      <c r="R31" s="67"/>
      <c r="S31" s="1491">
        <f t="shared" si="2"/>
        <v>93.261020078467567</v>
      </c>
      <c r="T31" s="1492"/>
      <c r="U31" s="1495">
        <f>データ一覧!I34</f>
        <v>3.2260425695848984</v>
      </c>
      <c r="V31" s="1496"/>
      <c r="W31" s="999">
        <f>データ一覧!I35</f>
        <v>143.9</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f>データ一覧!I338</f>
        <v>0</v>
      </c>
      <c r="AY31" s="633"/>
      <c r="AZ31" s="633"/>
      <c r="BA31" s="248"/>
      <c r="BB31" s="661">
        <f>+データ一覧!I363</f>
        <v>0</v>
      </c>
      <c r="BC31" s="662"/>
      <c r="BD31" s="662"/>
      <c r="BE31" s="662"/>
      <c r="BF31" s="246"/>
      <c r="BG31" s="247"/>
      <c r="BH31" s="246"/>
      <c r="BI31" s="633">
        <f>データ一覧!I388</f>
        <v>0</v>
      </c>
      <c r="BJ31" s="633"/>
      <c r="BK31" s="633"/>
      <c r="BL31" s="633"/>
      <c r="BM31" s="633"/>
      <c r="BN31" s="67"/>
      <c r="BO31" s="151"/>
      <c r="BP31" s="148"/>
      <c r="BQ31" s="921" t="s">
        <v>845</v>
      </c>
      <c r="BR31" s="921"/>
      <c r="BS31" s="921"/>
      <c r="BT31" s="921"/>
      <c r="BU31" s="922"/>
      <c r="BV31" s="647">
        <f t="shared" si="1"/>
        <v>263</v>
      </c>
      <c r="BW31" s="648"/>
      <c r="BX31" s="648"/>
      <c r="BY31" s="649"/>
      <c r="BZ31" s="647">
        <f>データ一覧!I507</f>
        <v>231</v>
      </c>
      <c r="CA31" s="648"/>
      <c r="CB31" s="648"/>
      <c r="CC31" s="649"/>
      <c r="CD31" s="647">
        <f>データ一覧!I532</f>
        <v>32</v>
      </c>
      <c r="CE31" s="648"/>
      <c r="CF31" s="648"/>
      <c r="CG31" s="649"/>
      <c r="CH31" s="1477"/>
      <c r="CI31" s="632" t="s">
        <v>846</v>
      </c>
      <c r="CJ31" s="623"/>
      <c r="CK31" s="623"/>
      <c r="CL31" s="623"/>
      <c r="CM31" s="624"/>
      <c r="CN31" s="647">
        <f t="shared" si="0"/>
        <v>588</v>
      </c>
      <c r="CO31" s="648"/>
      <c r="CP31" s="648"/>
      <c r="CQ31" s="649"/>
      <c r="CR31" s="647">
        <f>データ一覧!I520</f>
        <v>424</v>
      </c>
      <c r="CS31" s="648"/>
      <c r="CT31" s="648"/>
      <c r="CU31" s="649"/>
      <c r="CV31" s="647">
        <f>データ一覧!I545</f>
        <v>164</v>
      </c>
      <c r="CW31" s="648"/>
      <c r="CX31" s="648"/>
      <c r="CY31" s="1109"/>
    </row>
    <row r="32" spans="1:103" ht="15.75" customHeight="1" x14ac:dyDescent="0.15">
      <c r="A32" s="169" t="str">
        <f>データ一覧!$A$36</f>
        <v>12.10.1</v>
      </c>
      <c r="B32" s="1499"/>
      <c r="C32" s="67"/>
      <c r="D32" s="67"/>
      <c r="E32" s="67"/>
      <c r="F32" s="718">
        <f>データ一覧!I36</f>
        <v>10962</v>
      </c>
      <c r="G32" s="719"/>
      <c r="H32" s="720"/>
      <c r="I32" s="718">
        <f>+L32+O32</f>
        <v>33295</v>
      </c>
      <c r="J32" s="719"/>
      <c r="K32" s="720"/>
      <c r="L32" s="718">
        <f>データ一覧!I38</f>
        <v>16134</v>
      </c>
      <c r="M32" s="719"/>
      <c r="N32" s="720"/>
      <c r="O32" s="718">
        <f>データ一覧!I39</f>
        <v>17161</v>
      </c>
      <c r="P32" s="719"/>
      <c r="Q32" s="720"/>
      <c r="R32" s="67"/>
      <c r="S32" s="1491">
        <f t="shared" si="2"/>
        <v>94.015500262222488</v>
      </c>
      <c r="T32" s="1492"/>
      <c r="U32" s="1495">
        <f>データ一覧!I41</f>
        <v>3.0373107097245029</v>
      </c>
      <c r="V32" s="1496"/>
      <c r="W32" s="999">
        <f>データ一覧!I42</f>
        <v>143</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f>データ一覧!I339</f>
        <v>0</v>
      </c>
      <c r="AY32" s="633"/>
      <c r="AZ32" s="633"/>
      <c r="BA32" s="248"/>
      <c r="BB32" s="661">
        <f>+データ一覧!I364</f>
        <v>0</v>
      </c>
      <c r="BC32" s="662"/>
      <c r="BD32" s="662"/>
      <c r="BE32" s="662"/>
      <c r="BF32" s="246"/>
      <c r="BG32" s="247"/>
      <c r="BH32" s="246"/>
      <c r="BI32" s="633">
        <f>データ一覧!I389</f>
        <v>0</v>
      </c>
      <c r="BJ32" s="633"/>
      <c r="BK32" s="633"/>
      <c r="BL32" s="633"/>
      <c r="BM32" s="633"/>
      <c r="BN32" s="67"/>
      <c r="BO32" s="151"/>
      <c r="BP32" s="67"/>
      <c r="BQ32" s="632" t="s">
        <v>848</v>
      </c>
      <c r="BR32" s="919"/>
      <c r="BS32" s="919"/>
      <c r="BT32" s="919"/>
      <c r="BU32" s="920"/>
      <c r="BV32" s="647">
        <f t="shared" si="1"/>
        <v>73</v>
      </c>
      <c r="BW32" s="648"/>
      <c r="BX32" s="648"/>
      <c r="BY32" s="649"/>
      <c r="BZ32" s="647">
        <f>データ一覧!I508</f>
        <v>42</v>
      </c>
      <c r="CA32" s="648"/>
      <c r="CB32" s="648"/>
      <c r="CC32" s="649"/>
      <c r="CD32" s="647">
        <f>データ一覧!I533</f>
        <v>31</v>
      </c>
      <c r="CE32" s="648"/>
      <c r="CF32" s="648"/>
      <c r="CG32" s="649"/>
      <c r="CH32" s="1477" t="s">
        <v>849</v>
      </c>
      <c r="CI32" s="565"/>
      <c r="CJ32" s="68"/>
      <c r="CK32" s="68"/>
      <c r="CL32" s="68"/>
      <c r="CM32" s="259"/>
      <c r="CN32" s="647">
        <f t="shared" si="0"/>
        <v>346</v>
      </c>
      <c r="CO32" s="648"/>
      <c r="CP32" s="648"/>
      <c r="CQ32" s="649"/>
      <c r="CR32" s="647">
        <f>データ一覧!I521</f>
        <v>220</v>
      </c>
      <c r="CS32" s="648"/>
      <c r="CT32" s="648"/>
      <c r="CU32" s="649"/>
      <c r="CV32" s="647">
        <f>データ一覧!I546</f>
        <v>126</v>
      </c>
      <c r="CW32" s="648"/>
      <c r="CX32" s="648"/>
      <c r="CY32" s="1109"/>
    </row>
    <row r="33" spans="1:103" ht="15.75" customHeight="1" x14ac:dyDescent="0.15">
      <c r="A33" s="169" t="str">
        <f>+データ一覧!$A$43</f>
        <v>17.10.1</v>
      </c>
      <c r="B33" s="67"/>
      <c r="C33" s="67"/>
      <c r="D33" s="67"/>
      <c r="E33" s="67"/>
      <c r="F33" s="718">
        <f>データ一覧!I43</f>
        <v>11136</v>
      </c>
      <c r="G33" s="1489"/>
      <c r="H33" s="1490"/>
      <c r="I33" s="718">
        <f>+L33+O33</f>
        <v>32182</v>
      </c>
      <c r="J33" s="719"/>
      <c r="K33" s="720"/>
      <c r="L33" s="718">
        <f>データ一覧!I45</f>
        <v>15620</v>
      </c>
      <c r="M33" s="1489"/>
      <c r="N33" s="1490"/>
      <c r="O33" s="718">
        <f>データ一覧!I46</f>
        <v>16562</v>
      </c>
      <c r="P33" s="1489"/>
      <c r="Q33" s="1490"/>
      <c r="R33" s="150"/>
      <c r="S33" s="1491">
        <f t="shared" si="2"/>
        <v>94.312281125467933</v>
      </c>
      <c r="T33" s="1492"/>
      <c r="U33" s="1493">
        <f>データ一覧!I48</f>
        <v>2.8899066091954024</v>
      </c>
      <c r="V33" s="1494"/>
      <c r="W33" s="999">
        <f>データ一覧!I49</f>
        <v>138.19999999999999</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f>データ一覧!I340</f>
        <v>4</v>
      </c>
      <c r="AY33" s="633"/>
      <c r="AZ33" s="633"/>
      <c r="BA33" s="248"/>
      <c r="BB33" s="661">
        <f>+データ一覧!I365</f>
        <v>32</v>
      </c>
      <c r="BC33" s="662"/>
      <c r="BD33" s="662"/>
      <c r="BE33" s="662"/>
      <c r="BF33" s="246"/>
      <c r="BG33" s="247"/>
      <c r="BH33" s="246"/>
      <c r="BI33" s="633">
        <f>データ一覧!I390</f>
        <v>936.67</v>
      </c>
      <c r="BJ33" s="633"/>
      <c r="BK33" s="633"/>
      <c r="BL33" s="633"/>
      <c r="BM33" s="633"/>
      <c r="BN33" s="67"/>
      <c r="BO33" s="151"/>
      <c r="BP33" s="67" t="s">
        <v>775</v>
      </c>
      <c r="BQ33" s="1481" t="s">
        <v>851</v>
      </c>
      <c r="BR33" s="623"/>
      <c r="BS33" s="623"/>
      <c r="BT33" s="623"/>
      <c r="BU33" s="624"/>
      <c r="BV33" s="647">
        <f>BZ33+CD33</f>
        <v>338</v>
      </c>
      <c r="BW33" s="648"/>
      <c r="BX33" s="648"/>
      <c r="BY33" s="649"/>
      <c r="BZ33" s="647">
        <f>データ一覧!I509</f>
        <v>275</v>
      </c>
      <c r="CA33" s="648"/>
      <c r="CB33" s="648"/>
      <c r="CC33" s="649"/>
      <c r="CD33" s="647">
        <f>データ一覧!I534</f>
        <v>63</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+データ一覧!I50</f>
        <v>11477</v>
      </c>
      <c r="G34" s="1489"/>
      <c r="H34" s="1490"/>
      <c r="I34" s="718">
        <f>+L34+O34</f>
        <v>31340</v>
      </c>
      <c r="J34" s="719"/>
      <c r="K34" s="720"/>
      <c r="L34" s="718">
        <f>+データ一覧!I52</f>
        <v>15376</v>
      </c>
      <c r="M34" s="1489"/>
      <c r="N34" s="1490"/>
      <c r="O34" s="718">
        <f>+データ一覧!I53</f>
        <v>15964</v>
      </c>
      <c r="P34" s="1489"/>
      <c r="Q34" s="1490"/>
      <c r="R34" s="150"/>
      <c r="S34" s="1491">
        <f t="shared" si="2"/>
        <v>96.316712603357558</v>
      </c>
      <c r="T34" s="1492"/>
      <c r="U34" s="1493">
        <f>+データ一覧!I55</f>
        <v>2.7306787488019517</v>
      </c>
      <c r="V34" s="1494"/>
      <c r="W34" s="999">
        <f>+データ一覧!I56</f>
        <v>134.6</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f>データ一覧!I341</f>
        <v>1</v>
      </c>
      <c r="AY34" s="633"/>
      <c r="AZ34" s="633"/>
      <c r="BA34" s="248"/>
      <c r="BB34" s="661">
        <f>+データ一覧!I366</f>
        <v>2</v>
      </c>
      <c r="BC34" s="662"/>
      <c r="BD34" s="662"/>
      <c r="BE34" s="662"/>
      <c r="BF34" s="246"/>
      <c r="BG34" s="247"/>
      <c r="BH34" s="246"/>
      <c r="BI34" s="633" t="str">
        <f>データ一覧!I391</f>
        <v>x</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605"/>
      <c r="CU34" s="605"/>
      <c r="CV34" s="605"/>
      <c r="CW34" s="605"/>
      <c r="CX34" s="605"/>
      <c r="CY34" s="118"/>
    </row>
    <row r="35" spans="1:103" ht="15.75" customHeight="1" x14ac:dyDescent="0.15">
      <c r="A35" s="169" t="str">
        <f>データ一覧!$A$57</f>
        <v>27.10.1</v>
      </c>
      <c r="B35" s="67"/>
      <c r="C35" s="67"/>
      <c r="D35" s="67"/>
      <c r="E35" s="67"/>
      <c r="F35" s="718">
        <f>データ一覧!I57</f>
        <v>11220</v>
      </c>
      <c r="G35" s="623"/>
      <c r="H35" s="624"/>
      <c r="I35" s="718">
        <f t="shared" ref="I35:I37" si="3">+L35+O35</f>
        <v>29670</v>
      </c>
      <c r="J35" s="719"/>
      <c r="K35" s="720"/>
      <c r="L35" s="1754">
        <f>データ一覧!I59</f>
        <v>14539</v>
      </c>
      <c r="M35" s="667"/>
      <c r="N35" s="927"/>
      <c r="O35" s="1754">
        <f>データ一覧!I60</f>
        <v>15131</v>
      </c>
      <c r="P35" s="667"/>
      <c r="Q35" s="927"/>
      <c r="R35" s="1505"/>
      <c r="S35" s="1491">
        <f t="shared" si="2"/>
        <v>96.087502478355688</v>
      </c>
      <c r="T35" s="1492"/>
      <c r="U35" s="1493">
        <f>データ一覧!I62</f>
        <v>2.644385026737968</v>
      </c>
      <c r="V35" s="713"/>
      <c r="W35" s="999">
        <f>データ一覧!I63</f>
        <v>127.3</v>
      </c>
      <c r="X35" s="623"/>
      <c r="Y35" s="910"/>
      <c r="Z35" s="67" t="s">
        <v>852</v>
      </c>
      <c r="AA35" s="67"/>
      <c r="AB35" s="67"/>
      <c r="AC35" s="162"/>
      <c r="AD35" s="666">
        <f>データ一覧!I265</f>
        <v>19030.380000000256</v>
      </c>
      <c r="AE35" s="1072"/>
      <c r="AF35" s="217"/>
      <c r="AG35" s="218" t="s">
        <v>853</v>
      </c>
      <c r="AH35" s="219"/>
      <c r="AI35" s="219"/>
      <c r="AJ35" s="220"/>
      <c r="AK35" s="666">
        <f>データ一覧!I268</f>
        <v>1177.8999999999701</v>
      </c>
      <c r="AL35" s="1072"/>
      <c r="AM35" s="221"/>
      <c r="AN35" s="148" t="s">
        <v>1203</v>
      </c>
      <c r="AO35" s="632" t="s">
        <v>522</v>
      </c>
      <c r="AP35" s="632"/>
      <c r="AQ35" s="632"/>
      <c r="AR35" s="632"/>
      <c r="AS35" s="632"/>
      <c r="AT35" s="632"/>
      <c r="AU35" s="632"/>
      <c r="AV35" s="67"/>
      <c r="AW35" s="150"/>
      <c r="AX35" s="633">
        <f>データ一覧!I342</f>
        <v>0</v>
      </c>
      <c r="AY35" s="633"/>
      <c r="AZ35" s="633"/>
      <c r="BA35" s="248"/>
      <c r="BB35" s="661">
        <f>+データ一覧!I367</f>
        <v>0</v>
      </c>
      <c r="BC35" s="662"/>
      <c r="BD35" s="662"/>
      <c r="BE35" s="662"/>
      <c r="BF35" s="246"/>
      <c r="BG35" s="247"/>
      <c r="BH35" s="246"/>
      <c r="BI35" s="633">
        <f>データ一覧!I392</f>
        <v>0</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117"/>
      <c r="CU35" s="117"/>
      <c r="CV35" s="117"/>
      <c r="CW35" s="117"/>
      <c r="CX35" s="117"/>
      <c r="CY35" s="120"/>
    </row>
    <row r="36" spans="1:103" ht="15.75" customHeight="1" x14ac:dyDescent="0.15">
      <c r="A36" s="148" t="s">
        <v>854</v>
      </c>
      <c r="B36" s="507"/>
      <c r="C36" s="507"/>
      <c r="D36" s="507"/>
      <c r="E36" s="507"/>
      <c r="F36" s="718">
        <f>データ一覧!I64</f>
        <v>12082</v>
      </c>
      <c r="G36" s="712"/>
      <c r="H36" s="712"/>
      <c r="I36" s="718">
        <f t="shared" si="3"/>
        <v>28991</v>
      </c>
      <c r="J36" s="719"/>
      <c r="K36" s="720"/>
      <c r="L36" s="718">
        <f>データ一覧!I66</f>
        <v>14317</v>
      </c>
      <c r="M36" s="712"/>
      <c r="N36" s="712"/>
      <c r="O36" s="718">
        <f>データ一覧!I67</f>
        <v>14674</v>
      </c>
      <c r="P36" s="712"/>
      <c r="Q36" s="712"/>
      <c r="R36" s="1505"/>
      <c r="S36" s="1491">
        <f>+L36/O36*100</f>
        <v>97.567125528145013</v>
      </c>
      <c r="T36" s="1492"/>
      <c r="U36" s="1495">
        <f>データ一覧!I69</f>
        <v>2.3995199470286375</v>
      </c>
      <c r="V36" s="978"/>
      <c r="W36" s="999">
        <f>データ一覧!I70</f>
        <v>124.3661790570975</v>
      </c>
      <c r="X36" s="712"/>
      <c r="Y36" s="910"/>
      <c r="Z36" s="67" t="s">
        <v>855</v>
      </c>
      <c r="AA36" s="67"/>
      <c r="AB36" s="67"/>
      <c r="AC36" s="162"/>
      <c r="AD36" s="666">
        <f>データ一覧!I266</f>
        <v>7345.7700000002696</v>
      </c>
      <c r="AE36" s="1072"/>
      <c r="AF36" s="217"/>
      <c r="AG36" s="218" t="s">
        <v>856</v>
      </c>
      <c r="AH36" s="219"/>
      <c r="AI36" s="219"/>
      <c r="AJ36" s="220"/>
      <c r="AK36" s="666">
        <f>データ一覧!I269</f>
        <v>10143.520000000019</v>
      </c>
      <c r="AL36" s="1072"/>
      <c r="AM36" s="221"/>
      <c r="AN36" s="148" t="s">
        <v>1204</v>
      </c>
      <c r="AO36" s="632" t="s">
        <v>523</v>
      </c>
      <c r="AP36" s="632"/>
      <c r="AQ36" s="632"/>
      <c r="AR36" s="632"/>
      <c r="AS36" s="632"/>
      <c r="AT36" s="632"/>
      <c r="AU36" s="632"/>
      <c r="AV36" s="67"/>
      <c r="AW36" s="150"/>
      <c r="AX36" s="633">
        <f>データ一覧!I343</f>
        <v>1</v>
      </c>
      <c r="AY36" s="633"/>
      <c r="AZ36" s="633"/>
      <c r="BA36" s="248"/>
      <c r="BB36" s="661">
        <f>+データ一覧!I368</f>
        <v>3</v>
      </c>
      <c r="BC36" s="662"/>
      <c r="BD36" s="662"/>
      <c r="BE36" s="662"/>
      <c r="BF36" s="246"/>
      <c r="BG36" s="247"/>
      <c r="BH36" s="246"/>
      <c r="BI36" s="633" t="str">
        <f>データ一覧!I393</f>
        <v>x</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170" t="s">
        <v>1662</v>
      </c>
      <c r="B37" s="592"/>
      <c r="C37" s="592"/>
      <c r="D37" s="592"/>
      <c r="E37" s="592"/>
      <c r="F37" s="1506">
        <f>データ一覧!I71</f>
        <v>12163</v>
      </c>
      <c r="G37" s="652"/>
      <c r="H37" s="652"/>
      <c r="I37" s="1506">
        <f t="shared" si="3"/>
        <v>27266</v>
      </c>
      <c r="J37" s="765"/>
      <c r="K37" s="1507"/>
      <c r="L37" s="1506">
        <f>データ一覧!I81</f>
        <v>13519</v>
      </c>
      <c r="M37" s="652"/>
      <c r="N37" s="652"/>
      <c r="O37" s="1506">
        <f>データ一覧!I82</f>
        <v>13747</v>
      </c>
      <c r="P37" s="652"/>
      <c r="Q37" s="766"/>
      <c r="R37" s="1508"/>
      <c r="S37" s="1509">
        <f>+L37/O37*100</f>
        <v>98.341456317742043</v>
      </c>
      <c r="T37" s="1510"/>
      <c r="U37" s="1757">
        <f>データ一覧!I72</f>
        <v>2.2400000000000002</v>
      </c>
      <c r="V37" s="1066"/>
      <c r="W37" s="1512">
        <f>データ一覧!I73</f>
        <v>116.96623911458109</v>
      </c>
      <c r="X37" s="652"/>
      <c r="Y37" s="654"/>
      <c r="Z37" s="67" t="s">
        <v>870</v>
      </c>
      <c r="AA37" s="67"/>
      <c r="AB37" s="67"/>
      <c r="AC37" s="162"/>
      <c r="AD37" s="666">
        <f>データ一覧!I267</f>
        <v>37.280000000000008</v>
      </c>
      <c r="AE37" s="1072"/>
      <c r="AF37" s="217"/>
      <c r="AG37" s="218" t="s">
        <v>871</v>
      </c>
      <c r="AH37" s="219"/>
      <c r="AI37" s="219"/>
      <c r="AJ37" s="220"/>
      <c r="AK37" s="666">
        <f>データ一覧!I270</f>
        <v>181.66</v>
      </c>
      <c r="AL37" s="1072"/>
      <c r="AM37" s="221"/>
      <c r="AN37" s="148" t="s">
        <v>1205</v>
      </c>
      <c r="AO37" s="632" t="s">
        <v>524</v>
      </c>
      <c r="AP37" s="632"/>
      <c r="AQ37" s="632"/>
      <c r="AR37" s="632"/>
      <c r="AS37" s="632"/>
      <c r="AT37" s="632"/>
      <c r="AU37" s="632"/>
      <c r="AV37" s="67"/>
      <c r="AW37" s="150"/>
      <c r="AX37" s="633">
        <f>データ一覧!I344</f>
        <v>0</v>
      </c>
      <c r="AY37" s="633"/>
      <c r="AZ37" s="633"/>
      <c r="BA37" s="248"/>
      <c r="BB37" s="661">
        <f>+データ一覧!I369</f>
        <v>0</v>
      </c>
      <c r="BC37" s="662"/>
      <c r="BD37" s="662"/>
      <c r="BE37" s="662"/>
      <c r="BF37" s="246"/>
      <c r="BG37" s="247"/>
      <c r="BH37" s="246"/>
      <c r="BI37" s="633">
        <f>データ一覧!I394</f>
        <v>0</v>
      </c>
      <c r="BJ37" s="633"/>
      <c r="BK37" s="633"/>
      <c r="BL37" s="633"/>
      <c r="BM37" s="633"/>
      <c r="BN37" s="67"/>
      <c r="BO37" s="151"/>
      <c r="BP37" s="1009" t="s">
        <v>872</v>
      </c>
      <c r="BQ37" s="996"/>
      <c r="BR37" s="996"/>
      <c r="BS37" s="996"/>
      <c r="BT37" s="996"/>
      <c r="BU37" s="996"/>
      <c r="BV37" s="997"/>
      <c r="BW37" s="182"/>
      <c r="BX37" s="966">
        <f>データ一覧!I547</f>
        <v>0</v>
      </c>
      <c r="BY37" s="966"/>
      <c r="BZ37" s="966"/>
      <c r="CA37" s="165"/>
      <c r="CB37" s="896">
        <f>データ一覧!I560</f>
        <v>0</v>
      </c>
      <c r="CC37" s="966"/>
      <c r="CD37" s="966"/>
      <c r="CE37" s="966"/>
      <c r="CF37" s="67" t="s">
        <v>873</v>
      </c>
      <c r="CG37" s="263"/>
      <c r="CH37" s="995" t="s">
        <v>654</v>
      </c>
      <c r="CI37" s="996"/>
      <c r="CJ37" s="996"/>
      <c r="CK37" s="996"/>
      <c r="CL37" s="996"/>
      <c r="CM37" s="996"/>
      <c r="CN37" s="997"/>
      <c r="CO37" s="264"/>
      <c r="CP37" s="966">
        <f>データ一覧!I553</f>
        <v>3</v>
      </c>
      <c r="CQ37" s="966"/>
      <c r="CR37" s="966"/>
      <c r="CS37" s="165"/>
      <c r="CT37" s="762">
        <f>データ一覧!I566</f>
        <v>110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175"/>
      <c r="S38" s="67"/>
      <c r="T38" s="150" t="s">
        <v>868</v>
      </c>
      <c r="U38" s="67"/>
      <c r="V38" s="67"/>
      <c r="W38" s="150" t="s">
        <v>869</v>
      </c>
      <c r="X38" s="67"/>
      <c r="Y38" s="262"/>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f>データ一覧!I345</f>
        <v>4</v>
      </c>
      <c r="AY38" s="633"/>
      <c r="AZ38" s="633"/>
      <c r="BA38" s="248"/>
      <c r="BB38" s="661">
        <f>+データ一覧!I370</f>
        <v>99</v>
      </c>
      <c r="BC38" s="662"/>
      <c r="BD38" s="662"/>
      <c r="BE38" s="662"/>
      <c r="BF38" s="246"/>
      <c r="BG38" s="247"/>
      <c r="BH38" s="246"/>
      <c r="BI38" s="633">
        <f>データ一覧!I395</f>
        <v>1549.34</v>
      </c>
      <c r="BJ38" s="633"/>
      <c r="BK38" s="633"/>
      <c r="BL38" s="633"/>
      <c r="BM38" s="633"/>
      <c r="BN38" s="67"/>
      <c r="BO38" s="151"/>
      <c r="BP38" s="759" t="s">
        <v>877</v>
      </c>
      <c r="BQ38" s="760"/>
      <c r="BR38" s="760"/>
      <c r="BS38" s="760"/>
      <c r="BT38" s="760"/>
      <c r="BU38" s="760"/>
      <c r="BV38" s="761"/>
      <c r="BW38" s="150"/>
      <c r="BX38" s="966">
        <f>データ一覧!I548</f>
        <v>0</v>
      </c>
      <c r="BY38" s="966"/>
      <c r="BZ38" s="966"/>
      <c r="CA38" s="603"/>
      <c r="CB38" s="896">
        <f>データ一覧!I561</f>
        <v>0</v>
      </c>
      <c r="CC38" s="966"/>
      <c r="CD38" s="966"/>
      <c r="CE38" s="966"/>
      <c r="CF38" s="67"/>
      <c r="CG38" s="149"/>
      <c r="CH38" s="905" t="s">
        <v>655</v>
      </c>
      <c r="CI38" s="760"/>
      <c r="CJ38" s="760"/>
      <c r="CK38" s="760"/>
      <c r="CL38" s="760"/>
      <c r="CM38" s="760"/>
      <c r="CN38" s="760"/>
      <c r="CO38" s="266"/>
      <c r="CP38" s="966">
        <f>データ一覧!I554</f>
        <v>1</v>
      </c>
      <c r="CQ38" s="966"/>
      <c r="CR38" s="966"/>
      <c r="CS38" s="603"/>
      <c r="CT38" s="661">
        <f>データ一覧!I567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f>データ一覧!I346</f>
        <v>1</v>
      </c>
      <c r="AY39" s="633"/>
      <c r="AZ39" s="633"/>
      <c r="BA39" s="248"/>
      <c r="BB39" s="661">
        <f>+データ一覧!I371</f>
        <v>58</v>
      </c>
      <c r="BC39" s="662"/>
      <c r="BD39" s="662"/>
      <c r="BE39" s="662"/>
      <c r="BF39" s="246"/>
      <c r="BG39" s="247"/>
      <c r="BH39" s="246"/>
      <c r="BI39" s="633" t="str">
        <f>データ一覧!I396</f>
        <v>x</v>
      </c>
      <c r="BJ39" s="633"/>
      <c r="BK39" s="633"/>
      <c r="BL39" s="633"/>
      <c r="BM39" s="633"/>
      <c r="BN39" s="67"/>
      <c r="BO39" s="151"/>
      <c r="BP39" s="759" t="s">
        <v>889</v>
      </c>
      <c r="BQ39" s="760"/>
      <c r="BR39" s="760"/>
      <c r="BS39" s="760"/>
      <c r="BT39" s="760"/>
      <c r="BU39" s="760"/>
      <c r="BV39" s="761"/>
      <c r="BW39" s="150"/>
      <c r="BX39" s="966">
        <f>データ一覧!I549</f>
        <v>10</v>
      </c>
      <c r="BY39" s="966"/>
      <c r="BZ39" s="966"/>
      <c r="CA39" s="603"/>
      <c r="CB39" s="896">
        <f>データ一覧!I562</f>
        <v>113</v>
      </c>
      <c r="CC39" s="966"/>
      <c r="CD39" s="966"/>
      <c r="CE39" s="966"/>
      <c r="CF39" s="67"/>
      <c r="CG39" s="149"/>
      <c r="CH39" s="914" t="s">
        <v>890</v>
      </c>
      <c r="CI39" s="760"/>
      <c r="CJ39" s="760"/>
      <c r="CK39" s="760"/>
      <c r="CL39" s="760"/>
      <c r="CM39" s="760"/>
      <c r="CN39" s="760"/>
      <c r="CO39" s="267"/>
      <c r="CP39" s="966">
        <f>データ一覧!I555</f>
        <v>26</v>
      </c>
      <c r="CQ39" s="966"/>
      <c r="CR39" s="966"/>
      <c r="CS39" s="603"/>
      <c r="CT39" s="661">
        <f>データ一覧!I568</f>
        <v>1222</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f>データ一覧!I347</f>
        <v>2</v>
      </c>
      <c r="AY40" s="633"/>
      <c r="AZ40" s="633"/>
      <c r="BA40" s="248"/>
      <c r="BB40" s="661">
        <f>+データ一覧!I372</f>
        <v>197</v>
      </c>
      <c r="BC40" s="662"/>
      <c r="BD40" s="662"/>
      <c r="BE40" s="662"/>
      <c r="BF40" s="246"/>
      <c r="BG40" s="247"/>
      <c r="BH40" s="246"/>
      <c r="BI40" s="633" t="str">
        <f>データ一覧!I397</f>
        <v>x</v>
      </c>
      <c r="BJ40" s="633"/>
      <c r="BK40" s="633"/>
      <c r="BL40" s="633"/>
      <c r="BM40" s="633"/>
      <c r="BN40" s="67"/>
      <c r="BO40" s="151"/>
      <c r="BP40" s="759" t="s">
        <v>894</v>
      </c>
      <c r="BQ40" s="760"/>
      <c r="BR40" s="760"/>
      <c r="BS40" s="760"/>
      <c r="BT40" s="760"/>
      <c r="BU40" s="760"/>
      <c r="BV40" s="761"/>
      <c r="BW40" s="150"/>
      <c r="BX40" s="966">
        <f>データ一覧!I550</f>
        <v>44</v>
      </c>
      <c r="BY40" s="966"/>
      <c r="BZ40" s="966"/>
      <c r="CA40" s="603"/>
      <c r="CB40" s="896">
        <f>データ一覧!I563</f>
        <v>824</v>
      </c>
      <c r="CC40" s="966"/>
      <c r="CD40" s="966"/>
      <c r="CE40" s="966"/>
      <c r="CF40" s="67"/>
      <c r="CG40" s="149"/>
      <c r="CH40" s="914" t="s">
        <v>895</v>
      </c>
      <c r="CI40" s="760"/>
      <c r="CJ40" s="760"/>
      <c r="CK40" s="760"/>
      <c r="CL40" s="760"/>
      <c r="CM40" s="760"/>
      <c r="CN40" s="760"/>
      <c r="CO40" s="267"/>
      <c r="CP40" s="966">
        <f>データ一覧!I556</f>
        <v>0</v>
      </c>
      <c r="CQ40" s="966"/>
      <c r="CR40" s="966"/>
      <c r="CS40" s="603"/>
      <c r="CT40" s="661">
        <f>データ一覧!I569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データ一覧!I271</f>
        <v>3.12</v>
      </c>
      <c r="AE41" s="1072"/>
      <c r="AF41" s="217"/>
      <c r="AG41" s="656" t="s">
        <v>899</v>
      </c>
      <c r="AH41" s="657"/>
      <c r="AI41" s="657"/>
      <c r="AJ41" s="658"/>
      <c r="AK41" s="666">
        <f>データ一覧!I273</f>
        <v>705.69999999999993</v>
      </c>
      <c r="AL41" s="1072"/>
      <c r="AM41" s="221"/>
      <c r="AN41" s="148"/>
      <c r="AO41" s="632" t="s">
        <v>528</v>
      </c>
      <c r="AP41" s="632"/>
      <c r="AQ41" s="632"/>
      <c r="AR41" s="632"/>
      <c r="AS41" s="632"/>
      <c r="AT41" s="632"/>
      <c r="AU41" s="632"/>
      <c r="AV41" s="67"/>
      <c r="AW41" s="150"/>
      <c r="AX41" s="633">
        <f>データ一覧!I348</f>
        <v>4</v>
      </c>
      <c r="AY41" s="633"/>
      <c r="AZ41" s="633"/>
      <c r="BA41" s="248"/>
      <c r="BB41" s="661">
        <f>+データ一覧!I373</f>
        <v>264</v>
      </c>
      <c r="BC41" s="662"/>
      <c r="BD41" s="662"/>
      <c r="BE41" s="662"/>
      <c r="BF41" s="246"/>
      <c r="BG41" s="247"/>
      <c r="BH41" s="246"/>
      <c r="BI41" s="633">
        <f>データ一覧!I398</f>
        <v>22078.22</v>
      </c>
      <c r="BJ41" s="633"/>
      <c r="BK41" s="633"/>
      <c r="BL41" s="633"/>
      <c r="BM41" s="633"/>
      <c r="BN41" s="67"/>
      <c r="BO41" s="151"/>
      <c r="BP41" s="899" t="s">
        <v>900</v>
      </c>
      <c r="BQ41" s="900"/>
      <c r="BR41" s="900"/>
      <c r="BS41" s="900"/>
      <c r="BT41" s="900"/>
      <c r="BU41" s="900"/>
      <c r="BV41" s="901"/>
      <c r="BW41" s="150"/>
      <c r="BX41" s="913">
        <f>データ一覧!I551</f>
        <v>0</v>
      </c>
      <c r="BY41" s="913"/>
      <c r="BZ41" s="913"/>
      <c r="CA41" s="603"/>
      <c r="CB41" s="1016">
        <f>データ一覧!I564</f>
        <v>0</v>
      </c>
      <c r="CC41" s="913"/>
      <c r="CD41" s="913"/>
      <c r="CE41" s="913"/>
      <c r="CF41" s="67"/>
      <c r="CG41" s="149"/>
      <c r="CH41" s="914" t="s">
        <v>901</v>
      </c>
      <c r="CI41" s="760"/>
      <c r="CJ41" s="760"/>
      <c r="CK41" s="760"/>
      <c r="CL41" s="760"/>
      <c r="CM41" s="760"/>
      <c r="CN41" s="760"/>
      <c r="CO41" s="267"/>
      <c r="CP41" s="966">
        <f>データ一覧!I557</f>
        <v>0</v>
      </c>
      <c r="CQ41" s="966"/>
      <c r="CR41" s="966"/>
      <c r="CS41" s="603"/>
      <c r="CT41" s="661">
        <f>データ一覧!I570</f>
        <v>0</v>
      </c>
      <c r="CU41" s="662"/>
      <c r="CV41" s="662"/>
      <c r="CW41" s="662"/>
      <c r="CX41" s="67"/>
      <c r="CY41" s="270"/>
    </row>
    <row r="42" spans="1:103" ht="15.75" customHeight="1" x14ac:dyDescent="0.15">
      <c r="A42" s="579" t="s">
        <v>896</v>
      </c>
      <c r="B42" s="1517" t="str">
        <f>+MID(データ一覧!$A$83,3,2)</f>
        <v>10</v>
      </c>
      <c r="C42" s="1518" t="s">
        <v>897</v>
      </c>
      <c r="D42" s="622"/>
      <c r="E42" s="718">
        <f>+E43+E44</f>
        <v>3126</v>
      </c>
      <c r="F42" s="719"/>
      <c r="G42" s="720"/>
      <c r="H42" s="718">
        <f>+H43+H44</f>
        <v>2173</v>
      </c>
      <c r="I42" s="719"/>
      <c r="J42" s="720"/>
      <c r="K42" s="718">
        <f>+K43+K44</f>
        <v>2196</v>
      </c>
      <c r="L42" s="719"/>
      <c r="M42" s="720"/>
      <c r="N42" s="718">
        <f>+N43+N44</f>
        <v>2679</v>
      </c>
      <c r="O42" s="719"/>
      <c r="P42" s="720"/>
      <c r="Q42" s="718">
        <f>+Q43+Q44</f>
        <v>3555</v>
      </c>
      <c r="R42" s="719"/>
      <c r="S42" s="720"/>
      <c r="T42" s="718">
        <f>+T43+T44</f>
        <v>3514</v>
      </c>
      <c r="U42" s="719"/>
      <c r="V42" s="720"/>
      <c r="W42" s="718">
        <f>+W43+W44</f>
        <v>9115</v>
      </c>
      <c r="X42" s="719"/>
      <c r="Y42" s="1479"/>
      <c r="Z42" s="67" t="s">
        <v>1215</v>
      </c>
      <c r="AA42" s="67"/>
      <c r="AB42" s="67"/>
      <c r="AC42" s="67"/>
      <c r="AD42" s="666">
        <f>データ一覧!I272</f>
        <v>141.13</v>
      </c>
      <c r="AE42" s="1072"/>
      <c r="AF42" s="217"/>
      <c r="AG42" s="656" t="s">
        <v>904</v>
      </c>
      <c r="AH42" s="657"/>
      <c r="AI42" s="657"/>
      <c r="AJ42" s="658"/>
      <c r="AK42" s="666">
        <f>データ一覧!I274</f>
        <v>1886.079999999999</v>
      </c>
      <c r="AL42" s="1072"/>
      <c r="AM42" s="221"/>
      <c r="AN42" s="148" t="s">
        <v>1216</v>
      </c>
      <c r="AO42" s="632" t="s">
        <v>529</v>
      </c>
      <c r="AP42" s="632"/>
      <c r="AQ42" s="632"/>
      <c r="AR42" s="632"/>
      <c r="AS42" s="632"/>
      <c r="AT42" s="632"/>
      <c r="AU42" s="632"/>
      <c r="AV42" s="67"/>
      <c r="AW42" s="150"/>
      <c r="AX42" s="633">
        <f>データ一覧!I349</f>
        <v>0</v>
      </c>
      <c r="AY42" s="633"/>
      <c r="AZ42" s="633"/>
      <c r="BA42" s="248"/>
      <c r="BB42" s="661">
        <f>+データ一覧!I374</f>
        <v>0</v>
      </c>
      <c r="BC42" s="662"/>
      <c r="BD42" s="662"/>
      <c r="BE42" s="662"/>
      <c r="BF42" s="246"/>
      <c r="BG42" s="247"/>
      <c r="BH42" s="246"/>
      <c r="BI42" s="633">
        <f>データ一覧!I399</f>
        <v>0</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データ一覧!I558+データ一覧!I559</f>
        <v>0</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データ一覧!I83</f>
        <v>1605</v>
      </c>
      <c r="F43" s="1489"/>
      <c r="G43" s="1490"/>
      <c r="H43" s="718">
        <f>データ一覧!I84</f>
        <v>1175</v>
      </c>
      <c r="I43" s="1489"/>
      <c r="J43" s="1490"/>
      <c r="K43" s="718">
        <f>データ一覧!I85</f>
        <v>1263</v>
      </c>
      <c r="L43" s="1489"/>
      <c r="M43" s="1490"/>
      <c r="N43" s="718">
        <f>データ一覧!I86</f>
        <v>1377</v>
      </c>
      <c r="O43" s="1489"/>
      <c r="P43" s="1490"/>
      <c r="Q43" s="718">
        <f>データ一覧!I87</f>
        <v>1829</v>
      </c>
      <c r="R43" s="1489"/>
      <c r="S43" s="1490"/>
      <c r="T43" s="718">
        <f>データ一覧!I88</f>
        <v>1783</v>
      </c>
      <c r="U43" s="1489"/>
      <c r="V43" s="1490"/>
      <c r="W43" s="718">
        <f>データ一覧!I89</f>
        <v>4000</v>
      </c>
      <c r="X43" s="1489"/>
      <c r="Y43" s="1519"/>
      <c r="Z43" s="67"/>
      <c r="AA43" s="67"/>
      <c r="AB43" s="67"/>
      <c r="AC43" s="67"/>
      <c r="AD43" s="239"/>
      <c r="AE43" s="240"/>
      <c r="AF43" s="234"/>
      <c r="AG43" s="673" t="s">
        <v>908</v>
      </c>
      <c r="AH43" s="645"/>
      <c r="AI43" s="645"/>
      <c r="AJ43" s="672"/>
      <c r="AK43" s="666">
        <f>データ一覧!I275</f>
        <v>16438.600000000257</v>
      </c>
      <c r="AL43" s="1072"/>
      <c r="AM43" s="221"/>
      <c r="AN43" s="148" t="s">
        <v>1217</v>
      </c>
      <c r="AO43" s="741" t="s">
        <v>530</v>
      </c>
      <c r="AP43" s="741"/>
      <c r="AQ43" s="741"/>
      <c r="AR43" s="741"/>
      <c r="AS43" s="741"/>
      <c r="AT43" s="741"/>
      <c r="AU43" s="741"/>
      <c r="AV43" s="67"/>
      <c r="AW43" s="150"/>
      <c r="AX43" s="633">
        <f>データ一覧!I350</f>
        <v>2</v>
      </c>
      <c r="AY43" s="633"/>
      <c r="AZ43" s="633"/>
      <c r="BA43" s="248"/>
      <c r="BB43" s="661">
        <f>+データ一覧!I375</f>
        <v>25</v>
      </c>
      <c r="BC43" s="662"/>
      <c r="BD43" s="662"/>
      <c r="BE43" s="662"/>
      <c r="BF43" s="246"/>
      <c r="BG43" s="247"/>
      <c r="BH43" s="246"/>
      <c r="BI43" s="633" t="str">
        <f>データ一覧!I400</f>
        <v>x</v>
      </c>
      <c r="BJ43" s="633"/>
      <c r="BK43" s="633"/>
      <c r="BL43" s="633"/>
      <c r="BM43" s="633"/>
      <c r="BN43" s="67"/>
      <c r="BO43" s="151"/>
      <c r="BP43" s="1017" t="s">
        <v>909</v>
      </c>
      <c r="BQ43" s="1018"/>
      <c r="BR43" s="1018"/>
      <c r="BS43" s="1018"/>
      <c r="BT43" s="1018"/>
      <c r="BU43" s="1018"/>
      <c r="BV43" s="1019"/>
      <c r="BW43" s="271"/>
      <c r="BX43" s="966">
        <f>データ一覧!I552</f>
        <v>31</v>
      </c>
      <c r="BY43" s="966"/>
      <c r="BZ43" s="966"/>
      <c r="CA43" s="603"/>
      <c r="CB43" s="896">
        <f>データ一覧!I565</f>
        <v>296</v>
      </c>
      <c r="CC43" s="966"/>
      <c r="CD43" s="966"/>
      <c r="CE43" s="966"/>
      <c r="CF43" s="209"/>
      <c r="CG43" s="272"/>
      <c r="CH43" s="911"/>
      <c r="CI43" s="912"/>
      <c r="CJ43" s="912"/>
      <c r="CK43" s="912"/>
      <c r="CL43" s="912"/>
      <c r="CM43" s="912"/>
      <c r="CN43" s="912"/>
      <c r="CO43" s="273"/>
      <c r="CP43" s="1011"/>
      <c r="CQ43" s="1011"/>
      <c r="CR43" s="1011"/>
      <c r="CS43" s="604"/>
      <c r="CT43" s="679"/>
      <c r="CU43" s="680"/>
      <c r="CV43" s="680"/>
      <c r="CW43" s="680"/>
      <c r="CX43" s="209"/>
      <c r="CY43" s="254"/>
    </row>
    <row r="44" spans="1:103" ht="15.75" customHeight="1" x14ac:dyDescent="0.15">
      <c r="A44" s="579" t="s">
        <v>906</v>
      </c>
      <c r="B44" s="1513" t="str">
        <f>+RIGHT(データ一覧!$A$83,1)</f>
        <v>1</v>
      </c>
      <c r="C44" s="150" t="s">
        <v>907</v>
      </c>
      <c r="D44" s="162"/>
      <c r="E44" s="718">
        <f>データ一覧!I91</f>
        <v>1521</v>
      </c>
      <c r="F44" s="1489"/>
      <c r="G44" s="1490"/>
      <c r="H44" s="718">
        <f>データ一覧!I92</f>
        <v>998</v>
      </c>
      <c r="I44" s="1489"/>
      <c r="J44" s="1490"/>
      <c r="K44" s="718">
        <f>データ一覧!I93</f>
        <v>933</v>
      </c>
      <c r="L44" s="1489"/>
      <c r="M44" s="1490"/>
      <c r="N44" s="718">
        <f>データ一覧!I94</f>
        <v>1302</v>
      </c>
      <c r="O44" s="1489"/>
      <c r="P44" s="1490"/>
      <c r="Q44" s="718">
        <f>データ一覧!I95</f>
        <v>1726</v>
      </c>
      <c r="R44" s="1489"/>
      <c r="S44" s="1490"/>
      <c r="T44" s="718">
        <f>データ一覧!I96</f>
        <v>1731</v>
      </c>
      <c r="U44" s="1489"/>
      <c r="V44" s="1490"/>
      <c r="W44" s="718">
        <f>データ一覧!I97</f>
        <v>5115</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f>データ一覧!I351</f>
        <v>15</v>
      </c>
      <c r="AY44" s="633"/>
      <c r="AZ44" s="633"/>
      <c r="BA44" s="248"/>
      <c r="BB44" s="661">
        <f>+データ一覧!I376</f>
        <v>214</v>
      </c>
      <c r="BC44" s="662"/>
      <c r="BD44" s="662"/>
      <c r="BE44" s="662"/>
      <c r="BF44" s="491"/>
      <c r="BG44" s="247"/>
      <c r="BH44" s="491"/>
      <c r="BI44" s="633">
        <f>データ一覧!I401</f>
        <v>3708.7</v>
      </c>
      <c r="BJ44" s="633"/>
      <c r="BK44" s="633"/>
      <c r="BL44" s="633"/>
      <c r="BM44" s="633"/>
      <c r="BN44" s="490"/>
      <c r="BO44" s="151"/>
      <c r="BP44" s="959" t="s">
        <v>1219</v>
      </c>
      <c r="BQ44" s="1740"/>
      <c r="BR44" s="1740"/>
      <c r="BS44" s="1740"/>
      <c r="BT44" s="1740"/>
      <c r="BU44" s="1740"/>
      <c r="BV44" s="1740"/>
      <c r="BW44" s="1740"/>
      <c r="BX44" s="1740"/>
      <c r="BY44" s="1740"/>
      <c r="BZ44" s="1740"/>
      <c r="CA44" s="1740"/>
      <c r="CB44" s="1740"/>
      <c r="CC44" s="1740"/>
      <c r="CD44" s="1848"/>
      <c r="CE44" s="1848"/>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579"/>
      <c r="B45" s="1513"/>
      <c r="C45" s="156"/>
      <c r="D45" s="153"/>
      <c r="E45" s="1849"/>
      <c r="F45" s="1850"/>
      <c r="G45" s="1851"/>
      <c r="H45" s="1849"/>
      <c r="I45" s="1850"/>
      <c r="J45" s="1851"/>
      <c r="K45" s="1852"/>
      <c r="L45" s="1850"/>
      <c r="M45" s="1851"/>
      <c r="N45" s="1849"/>
      <c r="O45" s="1850"/>
      <c r="P45" s="1850"/>
      <c r="Q45" s="1849"/>
      <c r="R45" s="1850"/>
      <c r="S45" s="1850"/>
      <c r="T45" s="1849"/>
      <c r="U45" s="1850"/>
      <c r="V45" s="1851"/>
      <c r="W45" s="1852"/>
      <c r="X45" s="1850"/>
      <c r="Y45" s="1853"/>
      <c r="Z45" s="1528" t="s">
        <v>914</v>
      </c>
      <c r="AA45" s="1529"/>
      <c r="AB45" s="1529"/>
      <c r="AC45" s="1530"/>
      <c r="AD45" s="664">
        <f>データ一覧!I276</f>
        <v>152</v>
      </c>
      <c r="AE45" s="1124"/>
      <c r="AF45" s="580" t="s">
        <v>915</v>
      </c>
      <c r="AG45" s="1531" t="s">
        <v>916</v>
      </c>
      <c r="AH45" s="908"/>
      <c r="AI45" s="908"/>
      <c r="AJ45" s="909"/>
      <c r="AK45" s="1080">
        <f>データ一覧!I277</f>
        <v>0</v>
      </c>
      <c r="AL45" s="813"/>
      <c r="AM45" s="594" t="s">
        <v>917</v>
      </c>
      <c r="AN45" s="148"/>
      <c r="AO45" s="565"/>
      <c r="AP45" s="565"/>
      <c r="AQ45" s="565"/>
      <c r="AR45" s="565"/>
      <c r="AS45" s="565"/>
      <c r="AT45" s="565"/>
      <c r="AU45" s="565"/>
      <c r="AV45" s="162"/>
      <c r="AW45" s="67"/>
      <c r="AX45" s="573"/>
      <c r="AY45" s="573"/>
      <c r="AZ45" s="573"/>
      <c r="BA45" s="248"/>
      <c r="BB45" s="572"/>
      <c r="BC45" s="572"/>
      <c r="BD45" s="572"/>
      <c r="BE45" s="572"/>
      <c r="BF45" s="248"/>
      <c r="BG45" s="246"/>
      <c r="BH45" s="246"/>
      <c r="BI45" s="573"/>
      <c r="BJ45" s="573"/>
      <c r="BK45" s="573"/>
      <c r="BL45" s="573"/>
      <c r="BM45" s="573"/>
      <c r="BN45" s="67"/>
      <c r="BO45" s="151"/>
      <c r="BP45" s="1743"/>
      <c r="BQ45" s="1744"/>
      <c r="BR45" s="1744"/>
      <c r="BS45" s="1744"/>
      <c r="BT45" s="1744"/>
      <c r="BU45" s="1744"/>
      <c r="BV45" s="1744"/>
      <c r="BW45" s="1744"/>
      <c r="BX45" s="1744"/>
      <c r="BY45" s="1744"/>
      <c r="BZ45" s="1744"/>
      <c r="CA45" s="1744"/>
      <c r="CB45" s="1744"/>
      <c r="CC45" s="1744"/>
      <c r="CD45" s="1854"/>
      <c r="CE45" s="1854"/>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24" t="s">
        <v>38</v>
      </c>
      <c r="B46" s="1525"/>
      <c r="C46" s="150"/>
      <c r="D46" s="67"/>
      <c r="E46" s="67"/>
      <c r="F46" s="67"/>
      <c r="G46" s="162"/>
      <c r="H46" s="156" t="s">
        <v>912</v>
      </c>
      <c r="I46" s="153"/>
      <c r="J46" s="153"/>
      <c r="K46" s="153"/>
      <c r="L46" s="153"/>
      <c r="M46" s="164"/>
      <c r="N46" s="1526" t="s">
        <v>913</v>
      </c>
      <c r="O46" s="153"/>
      <c r="P46" s="153"/>
      <c r="Q46" s="153"/>
      <c r="R46" s="153"/>
      <c r="S46" s="153"/>
      <c r="T46" s="1527" t="str">
        <f>データ一覧!$A78</f>
        <v>6.1.1～6.12.31</v>
      </c>
      <c r="U46" s="685"/>
      <c r="V46" s="685"/>
      <c r="W46" s="685"/>
      <c r="X46" s="685"/>
      <c r="Y46" s="660"/>
      <c r="Z46" s="710" t="s">
        <v>925</v>
      </c>
      <c r="AA46" s="632"/>
      <c r="AB46" s="632"/>
      <c r="AC46" s="711"/>
      <c r="AD46" s="896">
        <f>データ一覧!I279</f>
        <v>0</v>
      </c>
      <c r="AE46" s="966"/>
      <c r="AF46" s="580" t="s">
        <v>915</v>
      </c>
      <c r="AG46" s="1534" t="s">
        <v>926</v>
      </c>
      <c r="AH46" s="919"/>
      <c r="AI46" s="919"/>
      <c r="AJ46" s="920"/>
      <c r="AK46" s="896">
        <f>データ一覧!I278</f>
        <v>0</v>
      </c>
      <c r="AL46" s="966"/>
      <c r="AM46" s="594" t="s">
        <v>917</v>
      </c>
      <c r="AN46" s="170"/>
      <c r="AO46" s="608"/>
      <c r="AP46" s="608"/>
      <c r="AQ46" s="250"/>
      <c r="AR46" s="250"/>
      <c r="AS46" s="250"/>
      <c r="AT46" s="250"/>
      <c r="AU46" s="250"/>
      <c r="AV46" s="492"/>
      <c r="AW46" s="250"/>
      <c r="AX46" s="250"/>
      <c r="AY46" s="250"/>
      <c r="AZ46" s="250"/>
      <c r="BA46" s="252"/>
      <c r="BB46" s="251"/>
      <c r="BC46" s="251"/>
      <c r="BD46" s="251"/>
      <c r="BE46" s="251"/>
      <c r="BF46" s="248"/>
      <c r="BG46" s="487"/>
      <c r="BH46" s="487"/>
      <c r="BI46" s="487"/>
      <c r="BJ46" s="487"/>
      <c r="BK46" s="487"/>
      <c r="BL46" s="487"/>
      <c r="BM46" s="253"/>
      <c r="BN46" s="209"/>
      <c r="BO46" s="254"/>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2"/>
      <c r="B47" s="1533"/>
      <c r="C47" s="156" t="s">
        <v>918</v>
      </c>
      <c r="D47" s="153"/>
      <c r="E47" s="153"/>
      <c r="F47" s="153"/>
      <c r="G47" s="164"/>
      <c r="H47" s="156" t="s">
        <v>919</v>
      </c>
      <c r="I47" s="153"/>
      <c r="J47" s="153"/>
      <c r="K47" s="156" t="s">
        <v>920</v>
      </c>
      <c r="L47" s="153"/>
      <c r="M47" s="153"/>
      <c r="N47" s="1526" t="s">
        <v>921</v>
      </c>
      <c r="O47" s="153"/>
      <c r="P47" s="153"/>
      <c r="Q47" s="156" t="s">
        <v>922</v>
      </c>
      <c r="R47" s="153"/>
      <c r="S47" s="153"/>
      <c r="T47" s="156" t="s">
        <v>923</v>
      </c>
      <c r="U47" s="153"/>
      <c r="V47" s="164"/>
      <c r="W47" s="153" t="s">
        <v>924</v>
      </c>
      <c r="X47" s="153"/>
      <c r="Y47" s="157"/>
      <c r="Z47" s="1187" t="s">
        <v>932</v>
      </c>
      <c r="AA47" s="683"/>
      <c r="AB47" s="683"/>
      <c r="AC47" s="1188"/>
      <c r="AD47" s="1010">
        <f>+データ一覧!I280</f>
        <v>0</v>
      </c>
      <c r="AE47" s="1011"/>
      <c r="AF47" s="580" t="s">
        <v>915</v>
      </c>
      <c r="AG47" s="1538" t="s">
        <v>933</v>
      </c>
      <c r="AH47" s="1006"/>
      <c r="AI47" s="1006"/>
      <c r="AJ47" s="1007"/>
      <c r="AK47" s="1010">
        <f>+データ一覧!I281</f>
        <v>0</v>
      </c>
      <c r="AL47" s="101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5" t="str">
        <f>LEFT(データ一覧!$A74,6)</f>
        <v>6.10.1</v>
      </c>
      <c r="B48" s="1536"/>
      <c r="C48" s="150"/>
      <c r="D48" s="67"/>
      <c r="E48" s="67"/>
      <c r="F48" s="67"/>
      <c r="G48" s="67"/>
      <c r="H48" s="182" t="s">
        <v>838</v>
      </c>
      <c r="I48" s="166"/>
      <c r="J48" s="165"/>
      <c r="K48" s="67" t="s">
        <v>838</v>
      </c>
      <c r="L48" s="67"/>
      <c r="M48" s="67"/>
      <c r="N48" s="1537" t="s">
        <v>838</v>
      </c>
      <c r="O48" s="67"/>
      <c r="P48" s="67"/>
      <c r="Q48" s="182" t="s">
        <v>838</v>
      </c>
      <c r="R48" s="166"/>
      <c r="S48" s="166"/>
      <c r="T48" s="150"/>
      <c r="U48" s="67" t="s">
        <v>931</v>
      </c>
      <c r="V48" s="162"/>
      <c r="W48" s="67"/>
      <c r="X48" s="67" t="s">
        <v>931</v>
      </c>
      <c r="Y48" s="151"/>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データ一覧!I574</f>
        <v>9</v>
      </c>
      <c r="CA48" s="897"/>
      <c r="CB48" s="898"/>
      <c r="CC48" s="896">
        <f>データ一覧!I575</f>
        <v>0</v>
      </c>
      <c r="CD48" s="966"/>
      <c r="CE48" s="1074"/>
      <c r="CF48" s="853">
        <f>データ一覧!I576</f>
        <v>131</v>
      </c>
      <c r="CG48" s="854"/>
      <c r="CH48" s="854"/>
      <c r="CI48" s="855"/>
      <c r="CJ48" s="853">
        <f>データ一覧!I577</f>
        <v>26</v>
      </c>
      <c r="CK48" s="854"/>
      <c r="CL48" s="854"/>
      <c r="CM48" s="855"/>
      <c r="CN48" s="853">
        <f>データ一覧!I578</f>
        <v>1366</v>
      </c>
      <c r="CO48" s="854"/>
      <c r="CP48" s="854"/>
      <c r="CQ48" s="855"/>
      <c r="CR48" s="853">
        <f>データ一覧!I579</f>
        <v>681</v>
      </c>
      <c r="CS48" s="854"/>
      <c r="CT48" s="854"/>
      <c r="CU48" s="855"/>
      <c r="CV48" s="853">
        <f>データ一覧!I580</f>
        <v>685</v>
      </c>
      <c r="CW48" s="854"/>
      <c r="CX48" s="854"/>
      <c r="CY48" s="894"/>
    </row>
    <row r="49" spans="1:103" ht="15.75" customHeight="1" x14ac:dyDescent="0.15">
      <c r="A49" s="1539" t="s">
        <v>876</v>
      </c>
      <c r="B49" s="1540"/>
      <c r="C49" s="150" t="s">
        <v>939</v>
      </c>
      <c r="D49" s="67"/>
      <c r="E49" s="67"/>
      <c r="F49" s="67"/>
      <c r="G49" s="67"/>
      <c r="H49" s="769">
        <f>データ一覧!I74</f>
        <v>159</v>
      </c>
      <c r="I49" s="1541"/>
      <c r="J49" s="1542"/>
      <c r="K49" s="769">
        <f>データ一覧!I75</f>
        <v>420</v>
      </c>
      <c r="L49" s="1541"/>
      <c r="M49" s="1542"/>
      <c r="N49" s="769">
        <f>データ一覧!I76</f>
        <v>764</v>
      </c>
      <c r="O49" s="1541"/>
      <c r="P49" s="1542"/>
      <c r="Q49" s="769">
        <f>データ一覧!I77</f>
        <v>948</v>
      </c>
      <c r="R49" s="1541"/>
      <c r="S49" s="1542"/>
      <c r="T49" s="769">
        <f>データ一覧!I78</f>
        <v>92</v>
      </c>
      <c r="U49" s="1541"/>
      <c r="V49" s="1542"/>
      <c r="W49" s="769">
        <f>データ一覧!I79</f>
        <v>19</v>
      </c>
      <c r="X49" s="1541"/>
      <c r="Y49" s="1543"/>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データ一覧!I582</f>
        <v>2</v>
      </c>
      <c r="CA49" s="897"/>
      <c r="CB49" s="898"/>
      <c r="CC49" s="896">
        <f>データ一覧!I583</f>
        <v>0</v>
      </c>
      <c r="CD49" s="966"/>
      <c r="CE49" s="1074"/>
      <c r="CF49" s="853">
        <f>データ一覧!I584</f>
        <v>60</v>
      </c>
      <c r="CG49" s="854"/>
      <c r="CH49" s="854"/>
      <c r="CI49" s="855"/>
      <c r="CJ49" s="853">
        <f>データ一覧!I585</f>
        <v>3</v>
      </c>
      <c r="CK49" s="854"/>
      <c r="CL49" s="854"/>
      <c r="CM49" s="855"/>
      <c r="CN49" s="853">
        <f>データ一覧!I586</f>
        <v>769</v>
      </c>
      <c r="CO49" s="854"/>
      <c r="CP49" s="854"/>
      <c r="CQ49" s="855"/>
      <c r="CR49" s="853">
        <f>データ一覧!I587</f>
        <v>397</v>
      </c>
      <c r="CS49" s="854"/>
      <c r="CT49" s="854"/>
      <c r="CU49" s="855"/>
      <c r="CV49" s="853">
        <f>データ一覧!I588</f>
        <v>372</v>
      </c>
      <c r="CW49" s="854"/>
      <c r="CX49" s="854"/>
      <c r="CY49" s="894"/>
    </row>
    <row r="50" spans="1:103" ht="15.75" customHeight="1" x14ac:dyDescent="0.15">
      <c r="A50" s="1535" t="str">
        <f>RIGHT(データ一覧!$A76,6)</f>
        <v>7.9.30</v>
      </c>
      <c r="B50" s="1536"/>
      <c r="C50" s="150" t="s">
        <v>941</v>
      </c>
      <c r="D50" s="67"/>
      <c r="E50" s="67"/>
      <c r="F50" s="67"/>
      <c r="G50" s="67"/>
      <c r="H50" s="1544">
        <f>+H49/I37*1000</f>
        <v>5.8314384214772979</v>
      </c>
      <c r="I50" s="1545"/>
      <c r="J50" s="1546"/>
      <c r="K50" s="1544">
        <f>+K49/I37*1000</f>
        <v>15.403799603902295</v>
      </c>
      <c r="L50" s="1545"/>
      <c r="M50" s="1546"/>
      <c r="N50" s="1547" t="s">
        <v>942</v>
      </c>
      <c r="O50" s="1548"/>
      <c r="P50" s="1549"/>
      <c r="Q50" s="1547" t="s">
        <v>942</v>
      </c>
      <c r="R50" s="1548"/>
      <c r="S50" s="1549"/>
      <c r="T50" s="1544">
        <f>+T49/I37*1000</f>
        <v>3.3741656275214549</v>
      </c>
      <c r="U50" s="1545"/>
      <c r="V50" s="1546"/>
      <c r="W50" s="1544">
        <f>+W49/I37*1000</f>
        <v>0.69683855350986579</v>
      </c>
      <c r="X50" s="1545"/>
      <c r="Y50" s="155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データ一覧!I590</f>
        <v>2</v>
      </c>
      <c r="CA50" s="897"/>
      <c r="CB50" s="898"/>
      <c r="CC50" s="896">
        <f>データ一覧!I591</f>
        <v>0</v>
      </c>
      <c r="CD50" s="966"/>
      <c r="CE50" s="1074"/>
      <c r="CF50" s="661">
        <f>データ一覧!I592</f>
        <v>114</v>
      </c>
      <c r="CG50" s="662"/>
      <c r="CH50" s="662"/>
      <c r="CI50" s="682"/>
      <c r="CJ50" s="661">
        <f>データ一覧!I593</f>
        <v>31</v>
      </c>
      <c r="CK50" s="662"/>
      <c r="CL50" s="662"/>
      <c r="CM50" s="682"/>
      <c r="CN50" s="853">
        <f>データ一覧!I594</f>
        <v>1164</v>
      </c>
      <c r="CO50" s="854"/>
      <c r="CP50" s="854"/>
      <c r="CQ50" s="855"/>
      <c r="CR50" s="853">
        <f>データ一覧!I595</f>
        <v>612</v>
      </c>
      <c r="CS50" s="854"/>
      <c r="CT50" s="854"/>
      <c r="CU50" s="855"/>
      <c r="CV50" s="853">
        <f>データ一覧!I596</f>
        <v>552</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565" t="s">
        <v>61</v>
      </c>
      <c r="AA51" s="1566"/>
      <c r="AB51" s="1566"/>
      <c r="AC51" s="1566"/>
      <c r="AD51" s="1567" t="str">
        <f>データ一覧!$A$282</f>
        <v>6.12.31</v>
      </c>
      <c r="AE51" s="1567"/>
      <c r="AF51" s="1567"/>
      <c r="AG51" s="1568"/>
      <c r="AH51" s="988" t="s">
        <v>950</v>
      </c>
      <c r="AI51" s="988"/>
      <c r="AJ51" s="988"/>
      <c r="AK51" s="988"/>
      <c r="AL51" s="988"/>
      <c r="AM51" s="1569"/>
      <c r="AN51" s="167" t="str">
        <f>データ一覧!$A$402</f>
        <v>7.3.31</v>
      </c>
      <c r="AO51" s="209"/>
      <c r="AP51" s="209"/>
      <c r="AQ51" s="209"/>
      <c r="AR51" s="209"/>
      <c r="AS51" s="209"/>
      <c r="AT51" s="210" t="s">
        <v>902</v>
      </c>
      <c r="AU51" s="211"/>
      <c r="AV51" s="982">
        <f>データ一覧!I402</f>
        <v>22792</v>
      </c>
      <c r="AW51" s="982"/>
      <c r="AX51" s="983"/>
      <c r="AY51" s="691">
        <f>データ一覧!I403</f>
        <v>3736</v>
      </c>
      <c r="AZ51" s="692"/>
      <c r="BA51" s="692"/>
      <c r="BB51" s="693"/>
      <c r="BC51" s="589"/>
      <c r="BD51" s="692">
        <f>データ一覧!I404</f>
        <v>0</v>
      </c>
      <c r="BE51" s="692"/>
      <c r="BF51" s="693"/>
      <c r="BG51" s="589"/>
      <c r="BH51" s="692">
        <f>データ一覧!I405</f>
        <v>0</v>
      </c>
      <c r="BI51" s="692"/>
      <c r="BJ51" s="693"/>
      <c r="BK51" s="589"/>
      <c r="BL51" s="692">
        <f>データ一覧!I406</f>
        <v>19265</v>
      </c>
      <c r="BM51" s="692"/>
      <c r="BN51" s="692"/>
      <c r="BO51" s="694"/>
      <c r="BP51" s="67" t="s">
        <v>775</v>
      </c>
      <c r="BQ51" s="632" t="s">
        <v>677</v>
      </c>
      <c r="BR51" s="632"/>
      <c r="BS51" s="632"/>
      <c r="BT51" s="632"/>
      <c r="BU51" s="632"/>
      <c r="BV51" s="632"/>
      <c r="BW51" s="632"/>
      <c r="BX51" s="632"/>
      <c r="BY51" s="162"/>
      <c r="BZ51" s="647">
        <f>データ一覧!I597</f>
        <v>0</v>
      </c>
      <c r="CA51" s="648"/>
      <c r="CB51" s="649"/>
      <c r="CC51" s="896">
        <f>データ一覧!I598</f>
        <v>2</v>
      </c>
      <c r="CD51" s="966"/>
      <c r="CE51" s="1074"/>
      <c r="CF51" s="661">
        <f>データ一覧!I599</f>
        <v>29</v>
      </c>
      <c r="CG51" s="662"/>
      <c r="CH51" s="662"/>
      <c r="CI51" s="682"/>
      <c r="CJ51" s="853">
        <f>データ一覧!I600</f>
        <v>0</v>
      </c>
      <c r="CK51" s="854"/>
      <c r="CL51" s="854"/>
      <c r="CM51" s="855"/>
      <c r="CN51" s="853">
        <f>データ一覧!I601</f>
        <v>284</v>
      </c>
      <c r="CO51" s="854"/>
      <c r="CP51" s="854"/>
      <c r="CQ51" s="855"/>
      <c r="CR51" s="853">
        <f>データ一覧!I602</f>
        <v>210</v>
      </c>
      <c r="CS51" s="854"/>
      <c r="CT51" s="854"/>
      <c r="CU51" s="855"/>
      <c r="CV51" s="853">
        <f>データ一覧!I603</f>
        <v>74</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574"/>
      <c r="AA52" s="1575"/>
      <c r="AB52" s="1575"/>
      <c r="AC52" s="1575"/>
      <c r="AD52" s="1576"/>
      <c r="AE52" s="1576"/>
      <c r="AF52" s="1576"/>
      <c r="AG52" s="1577"/>
      <c r="AH52" s="1058"/>
      <c r="AI52" s="1058"/>
      <c r="AJ52" s="1058"/>
      <c r="AK52" s="1058"/>
      <c r="AL52" s="1058"/>
      <c r="AM52" s="1578"/>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データ一覧!I604</f>
        <v>0</v>
      </c>
      <c r="CA52" s="662"/>
      <c r="CB52" s="682"/>
      <c r="CC52" s="661">
        <f>データ一覧!I605</f>
        <v>0</v>
      </c>
      <c r="CD52" s="662"/>
      <c r="CE52" s="682"/>
      <c r="CF52" s="853">
        <f>データ一覧!I606</f>
        <v>0</v>
      </c>
      <c r="CG52" s="854"/>
      <c r="CH52" s="854"/>
      <c r="CI52" s="855"/>
      <c r="CJ52" s="661">
        <f>データ一覧!I607</f>
        <v>0</v>
      </c>
      <c r="CK52" s="662"/>
      <c r="CL52" s="662"/>
      <c r="CM52" s="682"/>
      <c r="CN52" s="853">
        <f>データ一覧!I608</f>
        <v>0</v>
      </c>
      <c r="CO52" s="854"/>
      <c r="CP52" s="854"/>
      <c r="CQ52" s="855"/>
      <c r="CR52" s="853">
        <f>データ一覧!I609</f>
        <v>0</v>
      </c>
      <c r="CS52" s="854"/>
      <c r="CT52" s="854"/>
      <c r="CU52" s="855"/>
      <c r="CV52" s="853">
        <f>データ一覧!I610</f>
        <v>0</v>
      </c>
      <c r="CW52" s="854"/>
      <c r="CX52" s="854"/>
      <c r="CY52" s="894"/>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580"/>
      <c r="AA53" s="1581"/>
      <c r="AB53" s="1581"/>
      <c r="AC53" s="1581"/>
      <c r="AD53" s="1582"/>
      <c r="AE53" s="1582"/>
      <c r="AF53" s="1582"/>
      <c r="AG53" s="1583"/>
      <c r="AH53" s="732"/>
      <c r="AI53" s="732"/>
      <c r="AJ53" s="732"/>
      <c r="AK53" s="732"/>
      <c r="AL53" s="732"/>
      <c r="AM53" s="850"/>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+データ一覧!I612</f>
        <v>1</v>
      </c>
      <c r="CA53" s="662"/>
      <c r="CB53" s="682"/>
      <c r="CC53" s="661">
        <f>+データ一覧!I613</f>
        <v>0</v>
      </c>
      <c r="CD53" s="662"/>
      <c r="CE53" s="682"/>
      <c r="CF53" s="661">
        <f>+データ一覧!I614</f>
        <v>62</v>
      </c>
      <c r="CG53" s="662"/>
      <c r="CH53" s="662"/>
      <c r="CI53" s="682"/>
      <c r="CJ53" s="661">
        <f>+データ一覧!I615</f>
        <v>6</v>
      </c>
      <c r="CK53" s="662"/>
      <c r="CL53" s="662"/>
      <c r="CM53" s="682"/>
      <c r="CN53" s="661">
        <f>+データ一覧!I616</f>
        <v>85</v>
      </c>
      <c r="CO53" s="662"/>
      <c r="CP53" s="662"/>
      <c r="CQ53" s="682"/>
      <c r="CR53" s="661">
        <f>+データ一覧!I617</f>
        <v>58</v>
      </c>
      <c r="CS53" s="662"/>
      <c r="CT53" s="662"/>
      <c r="CU53" s="682"/>
      <c r="CV53" s="661">
        <f>+データ一覧!I618</f>
        <v>27</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620" t="s">
        <v>951</v>
      </c>
      <c r="AA54" s="1058"/>
      <c r="AB54" s="1058"/>
      <c r="AC54" s="622"/>
      <c r="AD54" s="1518" t="s">
        <v>952</v>
      </c>
      <c r="AE54" s="1058"/>
      <c r="AF54" s="1058"/>
      <c r="AG54" s="622"/>
      <c r="AH54" s="729" t="s">
        <v>953</v>
      </c>
      <c r="AI54" s="730"/>
      <c r="AJ54" s="731"/>
      <c r="AK54" s="729" t="s">
        <v>954</v>
      </c>
      <c r="AL54" s="730"/>
      <c r="AM54" s="1584"/>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データ一覧!I620</f>
        <v>0</v>
      </c>
      <c r="CA54" s="662"/>
      <c r="CB54" s="682"/>
      <c r="CC54" s="853">
        <f>データ一覧!I621</f>
        <v>0</v>
      </c>
      <c r="CD54" s="854"/>
      <c r="CE54" s="855"/>
      <c r="CF54" s="661">
        <f>データ一覧!I622</f>
        <v>0</v>
      </c>
      <c r="CG54" s="662"/>
      <c r="CH54" s="662"/>
      <c r="CI54" s="682"/>
      <c r="CJ54" s="661">
        <f>データ一覧!I623</f>
        <v>0</v>
      </c>
      <c r="CK54" s="662"/>
      <c r="CL54" s="662"/>
      <c r="CM54" s="682"/>
      <c r="CN54" s="661">
        <f>データ一覧!I624</f>
        <v>0</v>
      </c>
      <c r="CO54" s="662"/>
      <c r="CP54" s="662"/>
      <c r="CQ54" s="682"/>
      <c r="CR54" s="661">
        <f>データ一覧!I625</f>
        <v>0</v>
      </c>
      <c r="CS54" s="662"/>
      <c r="CT54" s="662"/>
      <c r="CU54" s="682"/>
      <c r="CV54" s="661">
        <f>データ一覧!I626</f>
        <v>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837"/>
      <c r="AA55" s="732"/>
      <c r="AB55" s="732"/>
      <c r="AC55" s="733"/>
      <c r="AD55" s="671"/>
      <c r="AE55" s="732"/>
      <c r="AF55" s="732"/>
      <c r="AG55" s="733"/>
      <c r="AH55" s="671"/>
      <c r="AI55" s="732"/>
      <c r="AJ55" s="733"/>
      <c r="AK55" s="671"/>
      <c r="AL55" s="732"/>
      <c r="AM55" s="850"/>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データ一覧!I628</f>
        <v>3</v>
      </c>
      <c r="CA55" s="662"/>
      <c r="CB55" s="682"/>
      <c r="CC55" s="661">
        <f>データ一覧!I629</f>
        <v>0</v>
      </c>
      <c r="CD55" s="662"/>
      <c r="CE55" s="682"/>
      <c r="CF55" s="853">
        <f>データ一覧!I630</f>
        <v>51</v>
      </c>
      <c r="CG55" s="854"/>
      <c r="CH55" s="854"/>
      <c r="CI55" s="855"/>
      <c r="CJ55" s="661">
        <f>データ一覧!I631</f>
        <v>30</v>
      </c>
      <c r="CK55" s="662"/>
      <c r="CL55" s="662"/>
      <c r="CM55" s="682"/>
      <c r="CN55" s="853">
        <f>データ一覧!I632</f>
        <v>383</v>
      </c>
      <c r="CO55" s="854"/>
      <c r="CP55" s="854"/>
      <c r="CQ55" s="855"/>
      <c r="CR55" s="853">
        <f>データ一覧!I633</f>
        <v>201</v>
      </c>
      <c r="CS55" s="854"/>
      <c r="CT55" s="854"/>
      <c r="CU55" s="855"/>
      <c r="CV55" s="853">
        <f>データ一覧!I634</f>
        <v>182</v>
      </c>
      <c r="CW55" s="854"/>
      <c r="CX55" s="854"/>
      <c r="CY55" s="894"/>
    </row>
    <row r="56" spans="1:103" ht="15.75" customHeight="1" x14ac:dyDescent="0.15">
      <c r="A56" s="710" t="s">
        <v>379</v>
      </c>
      <c r="B56" s="632"/>
      <c r="C56" s="632"/>
      <c r="D56" s="632"/>
      <c r="E56" s="632"/>
      <c r="F56" s="632"/>
      <c r="G56" s="711"/>
      <c r="H56" s="715" t="str">
        <f>データ一覧!I99</f>
        <v>…</v>
      </c>
      <c r="I56" s="1081"/>
      <c r="J56" s="1585"/>
      <c r="K56" s="715" t="str">
        <f>データ一覧!I156</f>
        <v>…</v>
      </c>
      <c r="L56" s="1081"/>
      <c r="M56" s="1585"/>
      <c r="N56" s="715">
        <f>データ一覧!I100</f>
        <v>1722</v>
      </c>
      <c r="O56" s="1081"/>
      <c r="P56" s="1585"/>
      <c r="Q56" s="715">
        <f>データ一覧!I157</f>
        <v>12613</v>
      </c>
      <c r="R56" s="1081"/>
      <c r="S56" s="1585"/>
      <c r="T56" s="715" t="str">
        <f>データ一覧!I101</f>
        <v>…</v>
      </c>
      <c r="U56" s="1081"/>
      <c r="V56" s="1585"/>
      <c r="W56" s="715" t="str">
        <f>データ一覧!I158</f>
        <v>…</v>
      </c>
      <c r="X56" s="1081"/>
      <c r="Y56" s="1586"/>
      <c r="Z56" s="148"/>
      <c r="AA56" s="67"/>
      <c r="AB56" s="67"/>
      <c r="AC56" s="277" t="s">
        <v>958</v>
      </c>
      <c r="AD56" s="150"/>
      <c r="AE56" s="67"/>
      <c r="AF56" s="67"/>
      <c r="AG56" s="277" t="s">
        <v>958</v>
      </c>
      <c r="AH56" s="150"/>
      <c r="AI56" s="67"/>
      <c r="AJ56" s="277" t="s">
        <v>958</v>
      </c>
      <c r="AK56" s="67"/>
      <c r="AL56" s="67"/>
      <c r="AM56" s="270" t="s">
        <v>792</v>
      </c>
      <c r="AN56" s="992" t="str">
        <f>データ一覧!$A$407</f>
        <v>6.4.1</v>
      </c>
      <c r="AO56" s="993"/>
      <c r="AP56" s="993"/>
      <c r="AQ56" s="994"/>
      <c r="AR56" s="727">
        <f>データ一覧!I407</f>
        <v>558.5</v>
      </c>
      <c r="AS56" s="728"/>
      <c r="AT56" s="728"/>
      <c r="AU56" s="200" t="s">
        <v>971</v>
      </c>
      <c r="AV56" s="727">
        <f>データ一覧!I408</f>
        <v>31.1</v>
      </c>
      <c r="AW56" s="728"/>
      <c r="AX56" s="728"/>
      <c r="AY56" s="201" t="s">
        <v>971</v>
      </c>
      <c r="AZ56" s="887">
        <f>データ一覧!I409</f>
        <v>87.3</v>
      </c>
      <c r="BA56" s="888"/>
      <c r="BB56" s="888"/>
      <c r="BC56" s="202" t="s">
        <v>971</v>
      </c>
      <c r="BD56" s="985">
        <f>データ一覧!I410</f>
        <v>440.1</v>
      </c>
      <c r="BE56" s="986"/>
      <c r="BF56" s="986"/>
      <c r="BG56" s="597" t="s">
        <v>972</v>
      </c>
      <c r="BH56" s="873" t="str">
        <f>データ一覧!$A$411</f>
        <v>7.4.1</v>
      </c>
      <c r="BI56" s="874"/>
      <c r="BJ56" s="874"/>
      <c r="BK56" s="875"/>
      <c r="BL56" s="1114">
        <f>データ一覧!I411</f>
        <v>0</v>
      </c>
      <c r="BM56" s="1855"/>
      <c r="BN56" s="1855"/>
      <c r="BO56" s="584" t="s">
        <v>971</v>
      </c>
      <c r="BP56" s="67" t="s">
        <v>775</v>
      </c>
      <c r="BQ56" s="632" t="s">
        <v>973</v>
      </c>
      <c r="BR56" s="632"/>
      <c r="BS56" s="632"/>
      <c r="BT56" s="632"/>
      <c r="BU56" s="632"/>
      <c r="BV56" s="632"/>
      <c r="BW56" s="632"/>
      <c r="BX56" s="632"/>
      <c r="BY56" s="162"/>
      <c r="BZ56" s="661">
        <f>データ一覧!I636</f>
        <v>1</v>
      </c>
      <c r="CA56" s="662"/>
      <c r="CB56" s="682"/>
      <c r="CC56" s="661">
        <f>データ一覧!I637</f>
        <v>0</v>
      </c>
      <c r="CD56" s="662"/>
      <c r="CE56" s="682"/>
      <c r="CF56" s="853">
        <f>データ一覧!I638</f>
        <v>14</v>
      </c>
      <c r="CG56" s="854"/>
      <c r="CH56" s="854"/>
      <c r="CI56" s="855"/>
      <c r="CJ56" s="661">
        <f>データ一覧!I639</f>
        <v>0</v>
      </c>
      <c r="CK56" s="662"/>
      <c r="CL56" s="662"/>
      <c r="CM56" s="682"/>
      <c r="CN56" s="853">
        <f>データ一覧!I640</f>
        <v>50</v>
      </c>
      <c r="CO56" s="854"/>
      <c r="CP56" s="854"/>
      <c r="CQ56" s="855"/>
      <c r="CR56" s="853">
        <f>データ一覧!I641</f>
        <v>39</v>
      </c>
      <c r="CS56" s="854"/>
      <c r="CT56" s="854"/>
      <c r="CU56" s="855"/>
      <c r="CV56" s="853">
        <f>データ一覧!I642</f>
        <v>11</v>
      </c>
      <c r="CW56" s="854"/>
      <c r="CX56" s="854"/>
      <c r="CY56" s="894"/>
    </row>
    <row r="57" spans="1:103" ht="15.75" customHeight="1" x14ac:dyDescent="0.15">
      <c r="A57" s="710" t="s">
        <v>974</v>
      </c>
      <c r="B57" s="632"/>
      <c r="C57" s="632"/>
      <c r="D57" s="632"/>
      <c r="E57" s="632"/>
      <c r="F57" s="632"/>
      <c r="G57" s="711"/>
      <c r="H57" s="715" t="str">
        <f>データ一覧!I102</f>
        <v>…</v>
      </c>
      <c r="I57" s="1081"/>
      <c r="J57" s="1585"/>
      <c r="K57" s="715" t="str">
        <f>データ一覧!I159</f>
        <v>…</v>
      </c>
      <c r="L57" s="1081"/>
      <c r="M57" s="1585"/>
      <c r="N57" s="715">
        <f>データ一覧!I103</f>
        <v>35</v>
      </c>
      <c r="O57" s="1081"/>
      <c r="P57" s="1585"/>
      <c r="Q57" s="715">
        <f>データ一覧!I160</f>
        <v>459</v>
      </c>
      <c r="R57" s="1081"/>
      <c r="S57" s="1585"/>
      <c r="T57" s="715" t="str">
        <f>データ一覧!I104</f>
        <v>…</v>
      </c>
      <c r="U57" s="1081"/>
      <c r="V57" s="1585"/>
      <c r="W57" s="715" t="str">
        <f>データ一覧!I161</f>
        <v>…</v>
      </c>
      <c r="X57" s="1081"/>
      <c r="Y57" s="1586"/>
      <c r="Z57" s="1780">
        <f>データ一覧!I282</f>
        <v>2</v>
      </c>
      <c r="AA57" s="1052"/>
      <c r="AB57" s="1052"/>
      <c r="AC57" s="576"/>
      <c r="AD57" s="1588">
        <f>データ一覧!I283</f>
        <v>126</v>
      </c>
      <c r="AE57" s="655"/>
      <c r="AF57" s="655"/>
      <c r="AG57" s="576"/>
      <c r="AH57" s="1520">
        <f>データ一覧!I284</f>
        <v>131</v>
      </c>
      <c r="AI57" s="637"/>
      <c r="AJ57" s="1589"/>
      <c r="AK57" s="1590">
        <f>データ一覧!I285</f>
        <v>612.53</v>
      </c>
      <c r="AL57" s="668"/>
      <c r="AM57" s="1591"/>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データ一覧!I644</f>
        <v>2</v>
      </c>
      <c r="CA57" s="680"/>
      <c r="CB57" s="681"/>
      <c r="CC57" s="679">
        <f>データ一覧!I645</f>
        <v>0</v>
      </c>
      <c r="CD57" s="680"/>
      <c r="CE57" s="681"/>
      <c r="CF57" s="891">
        <f>データ一覧!I646</f>
        <v>17</v>
      </c>
      <c r="CG57" s="892"/>
      <c r="CH57" s="892"/>
      <c r="CI57" s="893"/>
      <c r="CJ57" s="891">
        <f>データ一覧!I647</f>
        <v>91</v>
      </c>
      <c r="CK57" s="892"/>
      <c r="CL57" s="892"/>
      <c r="CM57" s="893"/>
      <c r="CN57" s="891">
        <f>データ一覧!I648</f>
        <v>153</v>
      </c>
      <c r="CO57" s="892"/>
      <c r="CP57" s="892"/>
      <c r="CQ57" s="893"/>
      <c r="CR57" s="891">
        <f>データ一覧!I649</f>
        <v>16</v>
      </c>
      <c r="CS57" s="892"/>
      <c r="CT57" s="892"/>
      <c r="CU57" s="893"/>
      <c r="CV57" s="891">
        <f>データ一覧!I650</f>
        <v>137</v>
      </c>
      <c r="CW57" s="892"/>
      <c r="CX57" s="892"/>
      <c r="CY57" s="895"/>
    </row>
    <row r="58" spans="1:103" ht="15.75" customHeight="1" x14ac:dyDescent="0.15">
      <c r="A58" s="710" t="s">
        <v>979</v>
      </c>
      <c r="B58" s="632"/>
      <c r="C58" s="632"/>
      <c r="D58" s="632"/>
      <c r="E58" s="632"/>
      <c r="F58" s="632"/>
      <c r="G58" s="711"/>
      <c r="H58" s="715" t="str">
        <f>データ一覧!I105</f>
        <v>…</v>
      </c>
      <c r="I58" s="1081"/>
      <c r="J58" s="1585"/>
      <c r="K58" s="715" t="str">
        <f>データ一覧!I162</f>
        <v>…</v>
      </c>
      <c r="L58" s="1081"/>
      <c r="M58" s="1585"/>
      <c r="N58" s="896" t="str">
        <f>データ一覧!I106</f>
        <v>-</v>
      </c>
      <c r="O58" s="966"/>
      <c r="P58" s="1074"/>
      <c r="Q58" s="896" t="str">
        <f>データ一覧!I163</f>
        <v>-</v>
      </c>
      <c r="R58" s="966"/>
      <c r="S58" s="1074"/>
      <c r="T58" s="715" t="str">
        <f>データ一覧!I107</f>
        <v>…</v>
      </c>
      <c r="U58" s="1081"/>
      <c r="V58" s="1585"/>
      <c r="W58" s="715" t="str">
        <f>データ一覧!I164</f>
        <v>…</v>
      </c>
      <c r="X58" s="1081"/>
      <c r="Y58" s="1586"/>
      <c r="Z58" s="840" t="s">
        <v>963</v>
      </c>
      <c r="AA58" s="730"/>
      <c r="AB58" s="730"/>
      <c r="AC58" s="730"/>
      <c r="AD58" s="730"/>
      <c r="AE58" s="730"/>
      <c r="AF58" s="730"/>
      <c r="AG58" s="730"/>
      <c r="AH58" s="730"/>
      <c r="AI58" s="730"/>
      <c r="AJ58" s="730"/>
      <c r="AK58" s="730"/>
      <c r="AL58" s="730"/>
      <c r="AM58" s="1584"/>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データ一覧!I108</f>
        <v>…</v>
      </c>
      <c r="I59" s="1081"/>
      <c r="J59" s="1585"/>
      <c r="K59" s="715" t="str">
        <f>データ一覧!I165</f>
        <v>…</v>
      </c>
      <c r="L59" s="1081"/>
      <c r="M59" s="1585"/>
      <c r="N59" s="715">
        <f>データ一覧!I109</f>
        <v>198</v>
      </c>
      <c r="O59" s="1081"/>
      <c r="P59" s="1585"/>
      <c r="Q59" s="715">
        <f>データ一覧!I166</f>
        <v>1061</v>
      </c>
      <c r="R59" s="1081"/>
      <c r="S59" s="1585"/>
      <c r="T59" s="715" t="str">
        <f>データ一覧!I110</f>
        <v>…</v>
      </c>
      <c r="U59" s="1081"/>
      <c r="V59" s="1585"/>
      <c r="W59" s="715" t="str">
        <f>データ一覧!I167</f>
        <v>…</v>
      </c>
      <c r="X59" s="1081"/>
      <c r="Y59" s="1586"/>
      <c r="Z59" s="837"/>
      <c r="AA59" s="732"/>
      <c r="AB59" s="732"/>
      <c r="AC59" s="732"/>
      <c r="AD59" s="732"/>
      <c r="AE59" s="732"/>
      <c r="AF59" s="732"/>
      <c r="AG59" s="732"/>
      <c r="AH59" s="732"/>
      <c r="AI59" s="732"/>
      <c r="AJ59" s="732"/>
      <c r="AK59" s="732"/>
      <c r="AL59" s="732"/>
      <c r="AM59" s="850"/>
      <c r="AN59" s="870" t="str">
        <f>データ一覧!$A$412</f>
        <v>7.3.31</v>
      </c>
      <c r="AO59" s="871"/>
      <c r="AP59" s="871"/>
      <c r="AQ59" s="872"/>
      <c r="AR59" s="598"/>
      <c r="AS59" s="725">
        <f>データ一覧!I412</f>
        <v>1442</v>
      </c>
      <c r="AT59" s="725"/>
      <c r="AU59" s="726"/>
      <c r="AV59" s="598"/>
      <c r="AW59" s="725">
        <f>データ一覧!I414</f>
        <v>4973</v>
      </c>
      <c r="AX59" s="725"/>
      <c r="AY59" s="726"/>
      <c r="AZ59" s="598"/>
      <c r="BA59" s="725">
        <f>データ一覧!I415</f>
        <v>4557</v>
      </c>
      <c r="BB59" s="725"/>
      <c r="BC59" s="726"/>
      <c r="BD59" s="673">
        <f>データ一覧!I413</f>
        <v>83</v>
      </c>
      <c r="BE59" s="725"/>
      <c r="BF59" s="726"/>
      <c r="BG59" s="673">
        <f>データ一覧!I416</f>
        <v>550</v>
      </c>
      <c r="BH59" s="725"/>
      <c r="BI59" s="726"/>
      <c r="BJ59" s="673">
        <f>データ一覧!I417</f>
        <v>414</v>
      </c>
      <c r="BK59" s="674"/>
      <c r="BL59" s="675"/>
      <c r="BM59" s="673">
        <f>データ一覧!I418</f>
        <v>12397</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データ一覧!I111</f>
        <v>…</v>
      </c>
      <c r="I60" s="1081"/>
      <c r="J60" s="1585"/>
      <c r="K60" s="715" t="str">
        <f>データ一覧!I168</f>
        <v>…</v>
      </c>
      <c r="L60" s="1081"/>
      <c r="M60" s="1585"/>
      <c r="N60" s="715">
        <f>データ一覧!I112</f>
        <v>144</v>
      </c>
      <c r="O60" s="1081"/>
      <c r="P60" s="1585"/>
      <c r="Q60" s="715">
        <f>データ一覧!I169</f>
        <v>1857</v>
      </c>
      <c r="R60" s="1081"/>
      <c r="S60" s="1585"/>
      <c r="T60" s="715" t="str">
        <f>データ一覧!I113</f>
        <v>…</v>
      </c>
      <c r="U60" s="1081"/>
      <c r="V60" s="1585"/>
      <c r="W60" s="715" t="str">
        <f>データ一覧!I170</f>
        <v>…</v>
      </c>
      <c r="X60" s="1081"/>
      <c r="Y60" s="1586"/>
      <c r="Z60" s="840" t="s">
        <v>970</v>
      </c>
      <c r="AA60" s="730"/>
      <c r="AB60" s="730"/>
      <c r="AC60" s="730"/>
      <c r="AD60" s="730"/>
      <c r="AE60" s="731"/>
      <c r="AF60" s="729" t="s">
        <v>394</v>
      </c>
      <c r="AG60" s="730"/>
      <c r="AH60" s="730"/>
      <c r="AI60" s="731"/>
      <c r="AJ60" s="730" t="s">
        <v>395</v>
      </c>
      <c r="AK60" s="730"/>
      <c r="AL60" s="730"/>
      <c r="AM60" s="1584"/>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データ一覧!I114</f>
        <v>…</v>
      </c>
      <c r="I61" s="1081"/>
      <c r="J61" s="1585"/>
      <c r="K61" s="715" t="str">
        <f>データ一覧!I171</f>
        <v>…</v>
      </c>
      <c r="L61" s="1081"/>
      <c r="M61" s="1585"/>
      <c r="N61" s="715">
        <f>データ一覧!I115</f>
        <v>1</v>
      </c>
      <c r="O61" s="1081"/>
      <c r="P61" s="1585"/>
      <c r="Q61" s="715">
        <f>データ一覧!I172</f>
        <v>2</v>
      </c>
      <c r="R61" s="1081"/>
      <c r="S61" s="1585"/>
      <c r="T61" s="715" t="str">
        <f>データ一覧!I116</f>
        <v>…</v>
      </c>
      <c r="U61" s="1081"/>
      <c r="V61" s="1585"/>
      <c r="W61" s="715" t="str">
        <f>データ一覧!I173</f>
        <v>…</v>
      </c>
      <c r="X61" s="1081"/>
      <c r="Y61" s="1586"/>
      <c r="Z61" s="837"/>
      <c r="AA61" s="732"/>
      <c r="AB61" s="732"/>
      <c r="AC61" s="732"/>
      <c r="AD61" s="732"/>
      <c r="AE61" s="733"/>
      <c r="AF61" s="671"/>
      <c r="AG61" s="732"/>
      <c r="AH61" s="732"/>
      <c r="AI61" s="733"/>
      <c r="AJ61" s="732"/>
      <c r="AK61" s="732"/>
      <c r="AL61" s="732"/>
      <c r="AM61" s="850"/>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データ一覧!I117</f>
        <v>…</v>
      </c>
      <c r="I62" s="1081"/>
      <c r="J62" s="1585"/>
      <c r="K62" s="715" t="str">
        <f>データ一覧!I174</f>
        <v>…</v>
      </c>
      <c r="L62" s="1081"/>
      <c r="M62" s="1585"/>
      <c r="N62" s="715">
        <f>データ一覧!I118</f>
        <v>12</v>
      </c>
      <c r="O62" s="1081"/>
      <c r="P62" s="1585"/>
      <c r="Q62" s="715">
        <f>データ一覧!I175</f>
        <v>65</v>
      </c>
      <c r="R62" s="1081"/>
      <c r="S62" s="1585"/>
      <c r="T62" s="715" t="str">
        <f>データ一覧!I119</f>
        <v>…</v>
      </c>
      <c r="U62" s="1081"/>
      <c r="V62" s="1585"/>
      <c r="W62" s="715" t="str">
        <f>データ一覧!I176</f>
        <v>…</v>
      </c>
      <c r="X62" s="1081"/>
      <c r="Y62" s="1586"/>
      <c r="Z62" s="67"/>
      <c r="AA62" s="67"/>
      <c r="AB62" s="490"/>
      <c r="AC62" s="490"/>
      <c r="AD62" s="67"/>
      <c r="AE62" s="586" t="s">
        <v>873</v>
      </c>
      <c r="AF62" s="150"/>
      <c r="AG62" s="490"/>
      <c r="AH62" s="490" t="s">
        <v>975</v>
      </c>
      <c r="AI62" s="162"/>
      <c r="AJ62" s="67"/>
      <c r="AK62" s="490"/>
      <c r="AL62" s="67"/>
      <c r="AM62" s="151" t="s">
        <v>976</v>
      </c>
      <c r="AN62" s="870" t="str">
        <f>データ一覧!$A$422</f>
        <v>7.3.31</v>
      </c>
      <c r="AO62" s="871"/>
      <c r="AP62" s="871"/>
      <c r="AQ62" s="872"/>
      <c r="AR62" s="882">
        <f>データ一覧!I419</f>
        <v>14</v>
      </c>
      <c r="AS62" s="883"/>
      <c r="AT62" s="883"/>
      <c r="AU62" s="883"/>
      <c r="AV62" s="884"/>
      <c r="AW62" s="882">
        <f>データ一覧!I420</f>
        <v>13</v>
      </c>
      <c r="AX62" s="883"/>
      <c r="AY62" s="883"/>
      <c r="AZ62" s="883"/>
      <c r="BA62" s="884"/>
      <c r="BB62" s="883">
        <f>データ一覧!I421</f>
        <v>1</v>
      </c>
      <c r="BC62" s="883"/>
      <c r="BD62" s="883"/>
      <c r="BE62" s="885"/>
      <c r="BF62" s="1595" t="str">
        <f>+RIGHT(データ一覧!$A$422,2)</f>
        <v>31</v>
      </c>
      <c r="BG62" s="208" t="s">
        <v>892</v>
      </c>
      <c r="BH62" s="879">
        <f>データ一覧!I422</f>
        <v>3688</v>
      </c>
      <c r="BI62" s="880"/>
      <c r="BJ62" s="880"/>
      <c r="BK62" s="881"/>
      <c r="BL62" s="847">
        <f>データ一覧!I423</f>
        <v>311</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データ一覧!I120</f>
        <v>…</v>
      </c>
      <c r="I63" s="1081"/>
      <c r="J63" s="1585"/>
      <c r="K63" s="715" t="str">
        <f>データ一覧!I177</f>
        <v>…</v>
      </c>
      <c r="L63" s="1081"/>
      <c r="M63" s="1585"/>
      <c r="N63" s="715">
        <f>データ一覧!I121</f>
        <v>22</v>
      </c>
      <c r="O63" s="1081"/>
      <c r="P63" s="1585"/>
      <c r="Q63" s="715">
        <f>データ一覧!I178</f>
        <v>350</v>
      </c>
      <c r="R63" s="1081"/>
      <c r="S63" s="1585"/>
      <c r="T63" s="715" t="str">
        <f>データ一覧!I122</f>
        <v>…</v>
      </c>
      <c r="U63" s="1081"/>
      <c r="V63" s="1585"/>
      <c r="W63" s="715" t="str">
        <f>データ一覧!I179</f>
        <v>…</v>
      </c>
      <c r="X63" s="1081"/>
      <c r="Y63" s="1586"/>
      <c r="Z63" s="1596">
        <f>データ一覧!I286</f>
        <v>118</v>
      </c>
      <c r="AA63" s="652"/>
      <c r="AB63" s="652"/>
      <c r="AC63" s="652"/>
      <c r="AD63" s="652"/>
      <c r="AE63" s="1597"/>
      <c r="AF63" s="1502">
        <f>データ一覧!I287</f>
        <v>113</v>
      </c>
      <c r="AG63" s="652"/>
      <c r="AH63" s="652"/>
      <c r="AI63" s="1597"/>
      <c r="AJ63" s="1502">
        <f>データ一覧!I288</f>
        <v>5</v>
      </c>
      <c r="AK63" s="652"/>
      <c r="AL63" s="652"/>
      <c r="AM63" s="1598"/>
      <c r="AN63" s="109"/>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データ一覧!I651</f>
        <v>2</v>
      </c>
      <c r="BY63" s="966"/>
      <c r="BZ63" s="966"/>
      <c r="CA63" s="248"/>
      <c r="CB63" s="247"/>
      <c r="CC63" s="246"/>
      <c r="CD63" s="966">
        <f>データ一覧!I652</f>
        <v>2</v>
      </c>
      <c r="CE63" s="966"/>
      <c r="CF63" s="966"/>
      <c r="CG63" s="248"/>
      <c r="CH63" s="247"/>
      <c r="CI63" s="246"/>
      <c r="CJ63" s="648">
        <f>データ一覧!I653</f>
        <v>18</v>
      </c>
      <c r="CK63" s="648"/>
      <c r="CL63" s="648"/>
      <c r="CM63" s="248"/>
      <c r="CN63" s="247"/>
      <c r="CO63" s="246"/>
      <c r="CP63" s="648">
        <f>データ一覧!I654</f>
        <v>0</v>
      </c>
      <c r="CQ63" s="648"/>
      <c r="CR63" s="648"/>
      <c r="CS63" s="248"/>
      <c r="CT63" s="247"/>
      <c r="CU63" s="246"/>
      <c r="CV63" s="966">
        <f>データ一覧!I655</f>
        <v>9</v>
      </c>
      <c r="CW63" s="966"/>
      <c r="CX63" s="966"/>
      <c r="CY63" s="151"/>
    </row>
    <row r="64" spans="1:103" ht="15.75" customHeight="1" x14ac:dyDescent="0.15">
      <c r="A64" s="710" t="s">
        <v>366</v>
      </c>
      <c r="B64" s="632"/>
      <c r="C64" s="632"/>
      <c r="D64" s="632"/>
      <c r="E64" s="632"/>
      <c r="F64" s="632"/>
      <c r="G64" s="711"/>
      <c r="H64" s="715" t="str">
        <f>データ一覧!I123</f>
        <v>…</v>
      </c>
      <c r="I64" s="1081"/>
      <c r="J64" s="1585"/>
      <c r="K64" s="715" t="str">
        <f>データ一覧!I180</f>
        <v>…</v>
      </c>
      <c r="L64" s="1081"/>
      <c r="M64" s="1585"/>
      <c r="N64" s="715">
        <f>データ一覧!I124</f>
        <v>433</v>
      </c>
      <c r="O64" s="1081"/>
      <c r="P64" s="1585"/>
      <c r="Q64" s="715">
        <f>データ一覧!I181</f>
        <v>3042</v>
      </c>
      <c r="R64" s="1081"/>
      <c r="S64" s="1585"/>
      <c r="T64" s="715" t="str">
        <f>データ一覧!I125</f>
        <v>…</v>
      </c>
      <c r="U64" s="1081"/>
      <c r="V64" s="1585"/>
      <c r="W64" s="715" t="str">
        <f>データ一覧!I182</f>
        <v>…</v>
      </c>
      <c r="X64" s="1081"/>
      <c r="Y64" s="1586"/>
      <c r="Z64" s="116"/>
      <c r="AA64" s="605"/>
      <c r="AB64" s="605"/>
      <c r="AC64" s="605"/>
      <c r="AD64" s="117"/>
      <c r="AE64" s="117"/>
      <c r="AF64" s="117"/>
      <c r="AG64" s="605"/>
      <c r="AH64" s="605"/>
      <c r="AI64" s="605"/>
      <c r="AJ64" s="605"/>
      <c r="AK64" s="605"/>
      <c r="AL64" s="605"/>
      <c r="AM64" s="118"/>
      <c r="AN64" s="112"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3" ht="15.75" customHeight="1" x14ac:dyDescent="0.15">
      <c r="A65" s="710" t="s">
        <v>1010</v>
      </c>
      <c r="B65" s="632"/>
      <c r="C65" s="632"/>
      <c r="D65" s="632"/>
      <c r="E65" s="632"/>
      <c r="F65" s="632"/>
      <c r="G65" s="711"/>
      <c r="H65" s="715" t="str">
        <f>データ一覧!I126</f>
        <v>…</v>
      </c>
      <c r="I65" s="1081"/>
      <c r="J65" s="1585"/>
      <c r="K65" s="715" t="str">
        <f>データ一覧!I183</f>
        <v>…</v>
      </c>
      <c r="L65" s="1081"/>
      <c r="M65" s="1585"/>
      <c r="N65" s="715">
        <f>データ一覧!I127</f>
        <v>34</v>
      </c>
      <c r="O65" s="1081"/>
      <c r="P65" s="1585"/>
      <c r="Q65" s="715">
        <f>データ一覧!I184</f>
        <v>369</v>
      </c>
      <c r="R65" s="1081"/>
      <c r="S65" s="1585"/>
      <c r="T65" s="715" t="str">
        <f>データ一覧!I128</f>
        <v>…</v>
      </c>
      <c r="U65" s="1081"/>
      <c r="V65" s="1585"/>
      <c r="W65" s="715" t="str">
        <f>データ一覧!I185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136"/>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3" s="10" customFormat="1" ht="15.75" customHeight="1" x14ac:dyDescent="0.15">
      <c r="A66" s="710" t="s">
        <v>1012</v>
      </c>
      <c r="B66" s="632"/>
      <c r="C66" s="632"/>
      <c r="D66" s="632"/>
      <c r="E66" s="632"/>
      <c r="F66" s="632"/>
      <c r="G66" s="711"/>
      <c r="H66" s="715" t="str">
        <f>データ一覧!I129</f>
        <v>…</v>
      </c>
      <c r="I66" s="1081"/>
      <c r="J66" s="1585"/>
      <c r="K66" s="715" t="str">
        <f>データ一覧!I186</f>
        <v>…</v>
      </c>
      <c r="L66" s="1081"/>
      <c r="M66" s="1585"/>
      <c r="N66" s="715">
        <f>データ一覧!I130</f>
        <v>69</v>
      </c>
      <c r="O66" s="1081"/>
      <c r="P66" s="1585"/>
      <c r="Q66" s="715">
        <f>データ一覧!I187</f>
        <v>173</v>
      </c>
      <c r="R66" s="1081"/>
      <c r="S66" s="1585"/>
      <c r="T66" s="715" t="str">
        <f>データ一覧!I131</f>
        <v>…</v>
      </c>
      <c r="U66" s="1081"/>
      <c r="V66" s="1585"/>
      <c r="W66" s="715" t="str">
        <f>データ一覧!I188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データ一覧!I656</f>
        <v>77</v>
      </c>
      <c r="BW66" s="645"/>
      <c r="BX66" s="645"/>
      <c r="BY66" s="645"/>
      <c r="BZ66" s="313"/>
      <c r="CA66" s="1101">
        <f>データ一覧!I657</f>
        <v>17</v>
      </c>
      <c r="CB66" s="645"/>
      <c r="CC66" s="645"/>
      <c r="CD66" s="645"/>
      <c r="CE66" s="314"/>
      <c r="CF66" s="1101">
        <f>データ一覧!I658</f>
        <v>56</v>
      </c>
      <c r="CG66" s="645"/>
      <c r="CH66" s="645"/>
      <c r="CI66" s="645"/>
      <c r="CJ66" s="314"/>
      <c r="CK66" s="1101">
        <f>データ一覧!I659</f>
        <v>31</v>
      </c>
      <c r="CL66" s="645"/>
      <c r="CM66" s="645"/>
      <c r="CN66" s="645"/>
      <c r="CO66" s="313"/>
      <c r="CP66" s="1101">
        <f>データ一覧!I660</f>
        <v>24</v>
      </c>
      <c r="CQ66" s="645"/>
      <c r="CR66" s="645"/>
      <c r="CS66" s="645"/>
      <c r="CT66" s="313"/>
      <c r="CU66" s="1101">
        <f>データ一覧!I661</f>
        <v>547</v>
      </c>
      <c r="CV66" s="645"/>
      <c r="CW66" s="645"/>
      <c r="CX66" s="645"/>
      <c r="CY66" s="315"/>
    </row>
    <row r="67" spans="1:103" ht="15.75" customHeight="1" x14ac:dyDescent="0.15">
      <c r="A67" s="1593" t="s">
        <v>1017</v>
      </c>
      <c r="B67" s="921"/>
      <c r="C67" s="921"/>
      <c r="D67" s="921"/>
      <c r="E67" s="921"/>
      <c r="F67" s="921"/>
      <c r="G67" s="922"/>
      <c r="H67" s="715" t="str">
        <f>データ一覧!I132</f>
        <v>…</v>
      </c>
      <c r="I67" s="1081"/>
      <c r="J67" s="1585"/>
      <c r="K67" s="715" t="str">
        <f>データ一覧!I189</f>
        <v>…</v>
      </c>
      <c r="L67" s="1081"/>
      <c r="M67" s="1585"/>
      <c r="N67" s="715">
        <f>データ一覧!I133</f>
        <v>72</v>
      </c>
      <c r="O67" s="1081"/>
      <c r="P67" s="1585"/>
      <c r="Q67" s="715">
        <f>データ一覧!I190</f>
        <v>742</v>
      </c>
      <c r="R67" s="1081"/>
      <c r="S67" s="1585"/>
      <c r="T67" s="715" t="str">
        <f>データ一覧!I134</f>
        <v>…</v>
      </c>
      <c r="U67" s="1081"/>
      <c r="V67" s="1585"/>
      <c r="W67" s="715" t="str">
        <f>データ一覧!I191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3" ht="15.75" customHeight="1" x14ac:dyDescent="0.15">
      <c r="A68" s="710" t="s">
        <v>1026</v>
      </c>
      <c r="B68" s="632"/>
      <c r="C68" s="632"/>
      <c r="D68" s="632"/>
      <c r="E68" s="632"/>
      <c r="F68" s="632"/>
      <c r="G68" s="711"/>
      <c r="H68" s="715" t="str">
        <f>データ一覧!I135</f>
        <v>…</v>
      </c>
      <c r="I68" s="1081"/>
      <c r="J68" s="1585"/>
      <c r="K68" s="715" t="str">
        <f>データ一覧!I192</f>
        <v>…</v>
      </c>
      <c r="L68" s="1081"/>
      <c r="M68" s="1585"/>
      <c r="N68" s="715">
        <f>データ一覧!I136</f>
        <v>230</v>
      </c>
      <c r="O68" s="1081"/>
      <c r="P68" s="1585"/>
      <c r="Q68" s="715">
        <f>データ一覧!I193</f>
        <v>1155</v>
      </c>
      <c r="R68" s="1081"/>
      <c r="S68" s="1585"/>
      <c r="T68" s="715" t="str">
        <f>データ一覧!I137</f>
        <v>…</v>
      </c>
      <c r="U68" s="1081"/>
      <c r="V68" s="1585"/>
      <c r="W68" s="715" t="str">
        <f>データ一覧!I194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03" ht="15.75" customHeight="1" x14ac:dyDescent="0.15">
      <c r="A69" s="1609" t="s">
        <v>371</v>
      </c>
      <c r="B69" s="1481"/>
      <c r="C69" s="1481"/>
      <c r="D69" s="1481"/>
      <c r="E69" s="1481"/>
      <c r="F69" s="1481"/>
      <c r="G69" s="1501"/>
      <c r="H69" s="715" t="str">
        <f>データ一覧!I138</f>
        <v>…</v>
      </c>
      <c r="I69" s="1081"/>
      <c r="J69" s="1585"/>
      <c r="K69" s="715" t="str">
        <f>データ一覧!I195</f>
        <v>…</v>
      </c>
      <c r="L69" s="1081"/>
      <c r="M69" s="1585"/>
      <c r="N69" s="715">
        <f>データ一覧!I139</f>
        <v>158</v>
      </c>
      <c r="O69" s="1081"/>
      <c r="P69" s="1585"/>
      <c r="Q69" s="715">
        <f>データ一覧!I196</f>
        <v>587</v>
      </c>
      <c r="R69" s="1081"/>
      <c r="S69" s="1585"/>
      <c r="T69" s="715" t="str">
        <f>データ一覧!I140</f>
        <v>…</v>
      </c>
      <c r="U69" s="1081"/>
      <c r="V69" s="1585"/>
      <c r="W69" s="715" t="str">
        <f>データ一覧!I197</f>
        <v>…</v>
      </c>
      <c r="X69" s="1081"/>
      <c r="Y69" s="1586"/>
      <c r="Z69" s="710" t="s">
        <v>1034</v>
      </c>
      <c r="AA69" s="632"/>
      <c r="AB69" s="632"/>
      <c r="AC69" s="711"/>
      <c r="AD69" s="721">
        <f>データ一覧!$I$289</f>
        <v>386</v>
      </c>
      <c r="AE69" s="1073"/>
      <c r="AF69" s="198"/>
      <c r="AG69" s="721">
        <f>データ一覧!I298</f>
        <v>2753</v>
      </c>
      <c r="AH69" s="1073"/>
      <c r="AI69" s="198"/>
      <c r="AJ69" s="721">
        <f>データ一覧!I307</f>
        <v>64103</v>
      </c>
      <c r="AK69" s="1073"/>
      <c r="AL69" s="1073"/>
      <c r="AM69" s="199"/>
      <c r="AN69" s="840"/>
      <c r="AO69" s="730"/>
      <c r="AP69" s="730"/>
      <c r="AQ69" s="731"/>
      <c r="AR69" s="1610">
        <f>データ一覧!I424</f>
        <v>628071.59099244489</v>
      </c>
      <c r="AS69" s="796"/>
      <c r="AT69" s="796"/>
      <c r="AU69" s="796"/>
      <c r="AV69" s="797"/>
      <c r="AW69" s="1611">
        <f>データ一覧!I425</f>
        <v>658447.76442567934</v>
      </c>
      <c r="AX69" s="1612"/>
      <c r="AY69" s="1612"/>
      <c r="AZ69" s="1612"/>
      <c r="BA69" s="1613"/>
      <c r="BB69" s="1531"/>
      <c r="BC69" s="1529"/>
      <c r="BD69" s="1529"/>
      <c r="BE69" s="1530"/>
      <c r="BF69" s="1611">
        <f>データ一覧!I426</f>
        <v>628071.59099244489</v>
      </c>
      <c r="BG69" s="1612"/>
      <c r="BH69" s="1612"/>
      <c r="BI69" s="1612"/>
      <c r="BJ69" s="1613"/>
      <c r="BK69" s="1611">
        <f>データ一覧!I427</f>
        <v>634538.37826134032</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3" ht="15.75" customHeight="1" x14ac:dyDescent="0.15">
      <c r="A70" s="710" t="s">
        <v>372</v>
      </c>
      <c r="B70" s="632"/>
      <c r="C70" s="632"/>
      <c r="D70" s="632"/>
      <c r="E70" s="632"/>
      <c r="F70" s="632"/>
      <c r="G70" s="711"/>
      <c r="H70" s="715" t="str">
        <f>データ一覧!I141</f>
        <v>…</v>
      </c>
      <c r="I70" s="1081"/>
      <c r="J70" s="1585"/>
      <c r="K70" s="715" t="str">
        <f>データ一覧!I198</f>
        <v>…</v>
      </c>
      <c r="L70" s="1081"/>
      <c r="M70" s="1585"/>
      <c r="N70" s="715">
        <f>データ一覧!I142</f>
        <v>44</v>
      </c>
      <c r="O70" s="1081"/>
      <c r="P70" s="1585"/>
      <c r="Q70" s="715">
        <f>データ一覧!I199</f>
        <v>213</v>
      </c>
      <c r="R70" s="1081"/>
      <c r="S70" s="1585"/>
      <c r="T70" s="715" t="str">
        <f>データ一覧!I143</f>
        <v>…</v>
      </c>
      <c r="U70" s="1081"/>
      <c r="V70" s="1585"/>
      <c r="W70" s="715" t="str">
        <f>データ一覧!I200</f>
        <v>…</v>
      </c>
      <c r="X70" s="1081"/>
      <c r="Y70" s="1586"/>
      <c r="Z70" s="710" t="s">
        <v>1043</v>
      </c>
      <c r="AA70" s="632"/>
      <c r="AB70" s="632"/>
      <c r="AC70" s="711"/>
      <c r="AD70" s="721">
        <f>データ一覧!I290</f>
        <v>86</v>
      </c>
      <c r="AE70" s="1073"/>
      <c r="AF70" s="198"/>
      <c r="AG70" s="721">
        <f>データ一覧!I299</f>
        <v>782</v>
      </c>
      <c r="AH70" s="1073"/>
      <c r="AI70" s="198"/>
      <c r="AJ70" s="721">
        <f>データ一覧!I308</f>
        <v>28611</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3" ht="15.75" customHeight="1" x14ac:dyDescent="0.15">
      <c r="A71" s="710" t="s">
        <v>373</v>
      </c>
      <c r="B71" s="632"/>
      <c r="C71" s="632"/>
      <c r="D71" s="632"/>
      <c r="E71" s="632"/>
      <c r="F71" s="632"/>
      <c r="G71" s="711"/>
      <c r="H71" s="715" t="str">
        <f>データ一覧!I144</f>
        <v>…</v>
      </c>
      <c r="I71" s="1081"/>
      <c r="J71" s="1585"/>
      <c r="K71" s="715" t="str">
        <f>データ一覧!I201</f>
        <v>…</v>
      </c>
      <c r="L71" s="1081"/>
      <c r="M71" s="1585"/>
      <c r="N71" s="715">
        <f>データ一覧!I145</f>
        <v>90</v>
      </c>
      <c r="O71" s="1081"/>
      <c r="P71" s="1585"/>
      <c r="Q71" s="715">
        <f>データ一覧!I202</f>
        <v>1339</v>
      </c>
      <c r="R71" s="1081"/>
      <c r="S71" s="1585"/>
      <c r="T71" s="715" t="str">
        <f>データ一覧!I146</f>
        <v>…</v>
      </c>
      <c r="U71" s="1081"/>
      <c r="V71" s="1585"/>
      <c r="W71" s="715" t="str">
        <f>データ一覧!I203</f>
        <v>…</v>
      </c>
      <c r="X71" s="1081"/>
      <c r="Y71" s="1586"/>
      <c r="Z71" s="710" t="s">
        <v>1045</v>
      </c>
      <c r="AA71" s="632"/>
      <c r="AB71" s="632"/>
      <c r="AC71" s="711"/>
      <c r="AD71" s="721">
        <f>データ一覧!I291</f>
        <v>300</v>
      </c>
      <c r="AE71" s="1073"/>
      <c r="AF71" s="198"/>
      <c r="AG71" s="721">
        <f>データ一覧!I300</f>
        <v>1971</v>
      </c>
      <c r="AH71" s="1073"/>
      <c r="AI71" s="198"/>
      <c r="AJ71" s="721">
        <f>データ一覧!I309</f>
        <v>35492</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データ一覧!I662</f>
        <v>430</v>
      </c>
      <c r="BV71" s="648"/>
      <c r="BW71" s="648"/>
      <c r="BX71" s="649"/>
      <c r="BY71" s="247" t="s">
        <v>1046</v>
      </c>
      <c r="BZ71" s="1011" t="str">
        <f>データ一覧!I663</f>
        <v>-</v>
      </c>
      <c r="CA71" s="1856"/>
      <c r="CB71" s="1010">
        <f>データ一覧!I664</f>
        <v>91</v>
      </c>
      <c r="CC71" s="1011"/>
      <c r="CD71" s="1104"/>
      <c r="CE71" s="247"/>
      <c r="CF71" s="1011">
        <f>データ一覧!I665</f>
        <v>11</v>
      </c>
      <c r="CG71" s="1856"/>
      <c r="CH71" s="647">
        <f>データ一覧!I666</f>
        <v>32</v>
      </c>
      <c r="CI71" s="648"/>
      <c r="CJ71" s="649"/>
      <c r="CK71" s="647">
        <f>データ一覧!I667</f>
        <v>33</v>
      </c>
      <c r="CL71" s="648"/>
      <c r="CM71" s="649"/>
      <c r="CN71" s="647">
        <f>データ一覧!I668</f>
        <v>11</v>
      </c>
      <c r="CO71" s="648"/>
      <c r="CP71" s="649"/>
      <c r="CQ71" s="647">
        <f>データ一覧!I669</f>
        <v>57</v>
      </c>
      <c r="CR71" s="648"/>
      <c r="CS71" s="649"/>
      <c r="CT71" s="647">
        <f>データ一覧!I670</f>
        <v>17</v>
      </c>
      <c r="CU71" s="648"/>
      <c r="CV71" s="649"/>
      <c r="CW71" s="647" t="str">
        <f>データ一覧!I671</f>
        <v>-</v>
      </c>
      <c r="CX71" s="648"/>
      <c r="CY71" s="1109"/>
    </row>
    <row r="72" spans="1:103" ht="15.75" customHeight="1" x14ac:dyDescent="0.15">
      <c r="A72" s="710" t="s">
        <v>374</v>
      </c>
      <c r="B72" s="632"/>
      <c r="C72" s="632"/>
      <c r="D72" s="632"/>
      <c r="E72" s="632"/>
      <c r="F72" s="632"/>
      <c r="G72" s="711"/>
      <c r="H72" s="715" t="str">
        <f>データ一覧!I147</f>
        <v>…</v>
      </c>
      <c r="I72" s="1081"/>
      <c r="J72" s="1585"/>
      <c r="K72" s="715" t="str">
        <f>データ一覧!I204</f>
        <v>…</v>
      </c>
      <c r="L72" s="1081"/>
      <c r="M72" s="1585"/>
      <c r="N72" s="715">
        <f>データ一覧!I148</f>
        <v>23</v>
      </c>
      <c r="O72" s="1081"/>
      <c r="P72" s="1585"/>
      <c r="Q72" s="715">
        <f>データ一覧!I205</f>
        <v>283</v>
      </c>
      <c r="R72" s="1081"/>
      <c r="S72" s="1585"/>
      <c r="T72" s="715" t="str">
        <f>データ一覧!I149</f>
        <v>…</v>
      </c>
      <c r="U72" s="1081"/>
      <c r="V72" s="1585"/>
      <c r="W72" s="715" t="str">
        <f>データ一覧!I206</f>
        <v>…</v>
      </c>
      <c r="X72" s="1081"/>
      <c r="Y72" s="1586"/>
      <c r="Z72" s="710" t="s">
        <v>1047</v>
      </c>
      <c r="AA72" s="632"/>
      <c r="AB72" s="632"/>
      <c r="AC72" s="711"/>
      <c r="AD72" s="721">
        <f>データ一覧!I292</f>
        <v>1</v>
      </c>
      <c r="AE72" s="1073"/>
      <c r="AF72" s="198"/>
      <c r="AG72" s="721">
        <f>データ一覧!I301</f>
        <v>24</v>
      </c>
      <c r="AH72" s="1073"/>
      <c r="AI72" s="198"/>
      <c r="AJ72" s="721" t="str">
        <f>データ一覧!I310</f>
        <v>x</v>
      </c>
      <c r="AK72" s="1073"/>
      <c r="AL72" s="1073"/>
      <c r="AM72" s="199"/>
      <c r="AN72" s="1618" t="s">
        <v>1048</v>
      </c>
      <c r="AO72" s="1619"/>
      <c r="AP72" s="1619"/>
      <c r="AQ72" s="1620"/>
      <c r="AR72" s="1611">
        <f>SUM(AR73:AV85)</f>
        <v>17125000</v>
      </c>
      <c r="AS72" s="1612"/>
      <c r="AT72" s="1612"/>
      <c r="AU72" s="1612"/>
      <c r="AV72" s="1613"/>
      <c r="AW72" s="1611">
        <f>SUM(AW73:BA85)</f>
        <v>18246246</v>
      </c>
      <c r="AX72" s="1612"/>
      <c r="AY72" s="1612"/>
      <c r="AZ72" s="1612"/>
      <c r="BA72" s="1613"/>
      <c r="BB72" s="1531" t="s">
        <v>565</v>
      </c>
      <c r="BC72" s="908"/>
      <c r="BD72" s="908"/>
      <c r="BE72" s="909"/>
      <c r="BF72" s="1611">
        <f>SUM(BF73:BJ85)</f>
        <v>17125000</v>
      </c>
      <c r="BG72" s="1612"/>
      <c r="BH72" s="1612"/>
      <c r="BI72" s="1612"/>
      <c r="BJ72" s="1613"/>
      <c r="BK72" s="718">
        <f>SUM(BK73:BO85)</f>
        <v>17583693</v>
      </c>
      <c r="BL72" s="625"/>
      <c r="BM72" s="625"/>
      <c r="BN72" s="625"/>
      <c r="BO72" s="1621"/>
      <c r="BP72" s="777" t="s">
        <v>1228</v>
      </c>
      <c r="BQ72" s="778"/>
      <c r="BR72" s="778"/>
      <c r="BS72" s="778"/>
      <c r="BT72" s="778"/>
      <c r="BU72" s="778"/>
      <c r="BV72" s="778"/>
      <c r="BW72" s="778"/>
      <c r="BX72" s="778"/>
      <c r="BY72" s="778"/>
      <c r="BZ72" s="778"/>
      <c r="CA72" s="778"/>
      <c r="CB72" s="778"/>
      <c r="CC72" s="778"/>
      <c r="CD72" s="778"/>
      <c r="CE72" s="77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03" ht="15.75" customHeight="1" x14ac:dyDescent="0.15">
      <c r="A73" s="710" t="s">
        <v>844</v>
      </c>
      <c r="B73" s="632"/>
      <c r="C73" s="632"/>
      <c r="D73" s="632"/>
      <c r="E73" s="632"/>
      <c r="F73" s="632"/>
      <c r="G73" s="711"/>
      <c r="H73" s="715" t="str">
        <f>データ一覧!I150</f>
        <v>…</v>
      </c>
      <c r="I73" s="1081"/>
      <c r="J73" s="1585"/>
      <c r="K73" s="715" t="str">
        <f>データ一覧!I207</f>
        <v>…</v>
      </c>
      <c r="L73" s="1081"/>
      <c r="M73" s="1585"/>
      <c r="N73" s="715">
        <f>データ一覧!I151</f>
        <v>157</v>
      </c>
      <c r="O73" s="1081"/>
      <c r="P73" s="1585"/>
      <c r="Q73" s="715">
        <f>データ一覧!I208</f>
        <v>916</v>
      </c>
      <c r="R73" s="1081"/>
      <c r="S73" s="1585"/>
      <c r="T73" s="715" t="str">
        <f>データ一覧!I152</f>
        <v>…</v>
      </c>
      <c r="U73" s="1081"/>
      <c r="V73" s="1585"/>
      <c r="W73" s="715" t="str">
        <f>データ一覧!I209</f>
        <v>…</v>
      </c>
      <c r="X73" s="1081"/>
      <c r="Y73" s="1586"/>
      <c r="Z73" s="702" t="s">
        <v>1049</v>
      </c>
      <c r="AA73" s="703"/>
      <c r="AB73" s="703"/>
      <c r="AC73" s="704"/>
      <c r="AD73" s="721">
        <f>データ一覧!I293</f>
        <v>25</v>
      </c>
      <c r="AE73" s="1073"/>
      <c r="AF73" s="198"/>
      <c r="AG73" s="721">
        <f>データ一覧!I302</f>
        <v>69</v>
      </c>
      <c r="AH73" s="1073"/>
      <c r="AI73" s="198"/>
      <c r="AJ73" s="721">
        <f>データ一覧!I311</f>
        <v>1118</v>
      </c>
      <c r="AK73" s="1073"/>
      <c r="AL73" s="1073"/>
      <c r="AM73" s="199"/>
      <c r="AN73" s="1622" t="s">
        <v>570</v>
      </c>
      <c r="AO73" s="964"/>
      <c r="AP73" s="964"/>
      <c r="AQ73" s="965"/>
      <c r="AR73" s="718">
        <f>データ一覧!I429</f>
        <v>3760042</v>
      </c>
      <c r="AS73" s="719"/>
      <c r="AT73" s="719"/>
      <c r="AU73" s="719"/>
      <c r="AV73" s="720"/>
      <c r="AW73" s="718">
        <f>データ一覧!I443</f>
        <v>3737918</v>
      </c>
      <c r="AX73" s="719"/>
      <c r="AY73" s="719"/>
      <c r="AZ73" s="719"/>
      <c r="BA73" s="720"/>
      <c r="BB73" s="1534" t="s">
        <v>586</v>
      </c>
      <c r="BC73" s="919"/>
      <c r="BD73" s="919"/>
      <c r="BE73" s="920"/>
      <c r="BF73" s="718">
        <f>データ一覧!I457</f>
        <v>182085</v>
      </c>
      <c r="BG73" s="719"/>
      <c r="BH73" s="719"/>
      <c r="BI73" s="719"/>
      <c r="BJ73" s="720"/>
      <c r="BK73" s="718">
        <f>データ一覧!I471</f>
        <v>173594</v>
      </c>
      <c r="BL73" s="623"/>
      <c r="BM73" s="623"/>
      <c r="BN73" s="623"/>
      <c r="BO73" s="910"/>
      <c r="BP73" s="779"/>
      <c r="BQ73" s="780"/>
      <c r="BR73" s="780"/>
      <c r="BS73" s="780"/>
      <c r="BT73" s="780"/>
      <c r="BU73" s="780"/>
      <c r="BV73" s="780"/>
      <c r="BW73" s="780"/>
      <c r="BX73" s="780"/>
      <c r="BY73" s="780"/>
      <c r="BZ73" s="780"/>
      <c r="CA73" s="780"/>
      <c r="CB73" s="780"/>
      <c r="CC73" s="780"/>
      <c r="CD73" s="780"/>
      <c r="CE73" s="780"/>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03" ht="15.75" customHeight="1" x14ac:dyDescent="0.15">
      <c r="A74" s="1187" t="s">
        <v>846</v>
      </c>
      <c r="B74" s="683"/>
      <c r="C74" s="683"/>
      <c r="D74" s="683"/>
      <c r="E74" s="683"/>
      <c r="F74" s="683"/>
      <c r="G74" s="1188"/>
      <c r="H74" s="716" t="str">
        <f>データ一覧!I153</f>
        <v>…</v>
      </c>
      <c r="I74" s="1771"/>
      <c r="J74" s="1831"/>
      <c r="K74" s="716" t="str">
        <f>データ一覧!I210</f>
        <v>…</v>
      </c>
      <c r="L74" s="1771"/>
      <c r="M74" s="1831"/>
      <c r="N74" s="1010" t="str">
        <f>データ一覧!I154</f>
        <v>…</v>
      </c>
      <c r="O74" s="1011"/>
      <c r="P74" s="1104"/>
      <c r="Q74" s="1010" t="str">
        <f>データ一覧!I211</f>
        <v>…</v>
      </c>
      <c r="R74" s="1011"/>
      <c r="S74" s="1104"/>
      <c r="T74" s="716" t="str">
        <f>データ一覧!I155</f>
        <v>…</v>
      </c>
      <c r="U74" s="1771"/>
      <c r="V74" s="1831"/>
      <c r="W74" s="716" t="str">
        <f>データ一覧!I212</f>
        <v>…</v>
      </c>
      <c r="X74" s="1771"/>
      <c r="Y74" s="1832"/>
      <c r="Z74" s="710" t="s">
        <v>1050</v>
      </c>
      <c r="AA74" s="632"/>
      <c r="AB74" s="632"/>
      <c r="AC74" s="711"/>
      <c r="AD74" s="721">
        <f>データ一覧!I294</f>
        <v>105</v>
      </c>
      <c r="AE74" s="1073"/>
      <c r="AF74" s="198"/>
      <c r="AG74" s="721">
        <f>データ一覧!I303</f>
        <v>872</v>
      </c>
      <c r="AH74" s="1073"/>
      <c r="AI74" s="198"/>
      <c r="AJ74" s="721">
        <f>データ一覧!I312</f>
        <v>11763</v>
      </c>
      <c r="AK74" s="1073"/>
      <c r="AL74" s="1073"/>
      <c r="AM74" s="199"/>
      <c r="AN74" s="1622" t="s">
        <v>571</v>
      </c>
      <c r="AO74" s="964"/>
      <c r="AP74" s="964"/>
      <c r="AQ74" s="965"/>
      <c r="AR74" s="718">
        <f>データ一覧!I430</f>
        <v>176800</v>
      </c>
      <c r="AS74" s="719"/>
      <c r="AT74" s="719"/>
      <c r="AU74" s="719"/>
      <c r="AV74" s="720"/>
      <c r="AW74" s="718">
        <f>データ一覧!I444</f>
        <v>178084</v>
      </c>
      <c r="AX74" s="719"/>
      <c r="AY74" s="719"/>
      <c r="AZ74" s="719"/>
      <c r="BA74" s="720"/>
      <c r="BB74" s="1534" t="s">
        <v>587</v>
      </c>
      <c r="BC74" s="919"/>
      <c r="BD74" s="919"/>
      <c r="BE74" s="920"/>
      <c r="BF74" s="718">
        <f>データ一覧!I458</f>
        <v>2791735</v>
      </c>
      <c r="BG74" s="719"/>
      <c r="BH74" s="719"/>
      <c r="BI74" s="719"/>
      <c r="BJ74" s="720"/>
      <c r="BK74" s="718">
        <f>データ一覧!I472</f>
        <v>3492123</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3" ht="15.75" customHeight="1" x14ac:dyDescent="0.15">
      <c r="A75" s="876" t="s">
        <v>1229</v>
      </c>
      <c r="B75" s="877"/>
      <c r="C75" s="877"/>
      <c r="D75" s="877"/>
      <c r="E75" s="877"/>
      <c r="F75" s="877"/>
      <c r="G75" s="877"/>
      <c r="H75" s="877"/>
      <c r="I75" s="877"/>
      <c r="J75" s="877"/>
      <c r="K75" s="877"/>
      <c r="L75" s="877"/>
      <c r="M75" s="877"/>
      <c r="N75" s="877"/>
      <c r="O75" s="877"/>
      <c r="P75" s="877"/>
      <c r="Q75" s="877"/>
      <c r="R75" s="877"/>
      <c r="S75" s="877"/>
      <c r="T75" s="877"/>
      <c r="U75" s="877"/>
      <c r="V75" s="877"/>
      <c r="W75" s="877"/>
      <c r="X75" s="877"/>
      <c r="Y75" s="878"/>
      <c r="Z75" s="710" t="s">
        <v>1054</v>
      </c>
      <c r="AA75" s="632"/>
      <c r="AB75" s="632"/>
      <c r="AC75" s="711"/>
      <c r="AD75" s="721">
        <f>データ一覧!I295</f>
        <v>38</v>
      </c>
      <c r="AE75" s="1073"/>
      <c r="AF75" s="198"/>
      <c r="AG75" s="721">
        <f>データ一覧!I304</f>
        <v>297</v>
      </c>
      <c r="AH75" s="1073"/>
      <c r="AI75" s="198"/>
      <c r="AJ75" s="721">
        <f>データ一覧!I313</f>
        <v>7914</v>
      </c>
      <c r="AK75" s="1073"/>
      <c r="AL75" s="1073"/>
      <c r="AM75" s="199"/>
      <c r="AN75" s="1622" t="s">
        <v>572</v>
      </c>
      <c r="AO75" s="964"/>
      <c r="AP75" s="964"/>
      <c r="AQ75" s="965"/>
      <c r="AR75" s="718">
        <f>データ一覧!I431</f>
        <v>977500</v>
      </c>
      <c r="AS75" s="719"/>
      <c r="AT75" s="719"/>
      <c r="AU75" s="719"/>
      <c r="AV75" s="720"/>
      <c r="AW75" s="718">
        <f>データ一覧!I445</f>
        <v>1008151</v>
      </c>
      <c r="AX75" s="719"/>
      <c r="AY75" s="719"/>
      <c r="AZ75" s="719"/>
      <c r="BA75" s="720"/>
      <c r="BB75" s="1534" t="s">
        <v>588</v>
      </c>
      <c r="BC75" s="919"/>
      <c r="BD75" s="919"/>
      <c r="BE75" s="920"/>
      <c r="BF75" s="718">
        <f>データ一覧!I459</f>
        <v>5707969</v>
      </c>
      <c r="BG75" s="719"/>
      <c r="BH75" s="719"/>
      <c r="BI75" s="719"/>
      <c r="BJ75" s="720"/>
      <c r="BK75" s="718">
        <f>データ一覧!I473</f>
        <v>5563039</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03"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データ一覧!I296</f>
        <v>123</v>
      </c>
      <c r="AE76" s="1073"/>
      <c r="AF76" s="198"/>
      <c r="AG76" s="721">
        <f>データ一覧!I305</f>
        <v>676</v>
      </c>
      <c r="AH76" s="1073"/>
      <c r="AI76" s="198"/>
      <c r="AJ76" s="721" t="str">
        <f>データ一覧!I314</f>
        <v>x</v>
      </c>
      <c r="AK76" s="1073"/>
      <c r="AL76" s="1073"/>
      <c r="AM76" s="199"/>
      <c r="AN76" s="1635" t="s">
        <v>573</v>
      </c>
      <c r="AO76" s="1636"/>
      <c r="AP76" s="1636"/>
      <c r="AQ76" s="1637"/>
      <c r="AR76" s="718">
        <f>データ一覧!I432</f>
        <v>25800</v>
      </c>
      <c r="AS76" s="719"/>
      <c r="AT76" s="719"/>
      <c r="AU76" s="719"/>
      <c r="AV76" s="720"/>
      <c r="AW76" s="718">
        <f>データ一覧!I446</f>
        <v>154524</v>
      </c>
      <c r="AX76" s="719"/>
      <c r="AY76" s="719"/>
      <c r="AZ76" s="719"/>
      <c r="BA76" s="720"/>
      <c r="BB76" s="1534" t="s">
        <v>589</v>
      </c>
      <c r="BC76" s="919"/>
      <c r="BD76" s="919"/>
      <c r="BE76" s="920"/>
      <c r="BF76" s="718">
        <f>データ一覧!I460</f>
        <v>2074348</v>
      </c>
      <c r="BG76" s="719"/>
      <c r="BH76" s="719"/>
      <c r="BI76" s="719"/>
      <c r="BJ76" s="720"/>
      <c r="BK76" s="718">
        <f>データ一覧!I474</f>
        <v>1901486</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3"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710" t="s">
        <v>1060</v>
      </c>
      <c r="AA77" s="632"/>
      <c r="AB77" s="632"/>
      <c r="AC77" s="711"/>
      <c r="AD77" s="1003">
        <f>データ一覧!I297</f>
        <v>8</v>
      </c>
      <c r="AE77" s="1125"/>
      <c r="AF77" s="198"/>
      <c r="AG77" s="721">
        <f>データ一覧!I306</f>
        <v>33</v>
      </c>
      <c r="AH77" s="1073"/>
      <c r="AI77" s="198"/>
      <c r="AJ77" s="721">
        <f>データ一覧!I315</f>
        <v>1397</v>
      </c>
      <c r="AK77" s="1073"/>
      <c r="AL77" s="1073"/>
      <c r="AM77" s="199"/>
      <c r="AN77" s="1622" t="s">
        <v>574</v>
      </c>
      <c r="AO77" s="964"/>
      <c r="AP77" s="964"/>
      <c r="AQ77" s="965"/>
      <c r="AR77" s="718">
        <f>データ一覧!I433</f>
        <v>5340000</v>
      </c>
      <c r="AS77" s="719"/>
      <c r="AT77" s="719"/>
      <c r="AU77" s="719"/>
      <c r="AV77" s="720"/>
      <c r="AW77" s="718">
        <f>データ一覧!I447</f>
        <v>5661209</v>
      </c>
      <c r="AX77" s="719"/>
      <c r="AY77" s="719"/>
      <c r="AZ77" s="719"/>
      <c r="BA77" s="720"/>
      <c r="BB77" s="1534" t="s">
        <v>590</v>
      </c>
      <c r="BC77" s="919"/>
      <c r="BD77" s="919"/>
      <c r="BE77" s="920"/>
      <c r="BF77" s="718">
        <f>データ一覧!I461</f>
        <v>198234</v>
      </c>
      <c r="BG77" s="719"/>
      <c r="BH77" s="719"/>
      <c r="BI77" s="719"/>
      <c r="BJ77" s="720"/>
      <c r="BK77" s="718">
        <f>データ一覧!I475</f>
        <v>160028</v>
      </c>
      <c r="BL77" s="623"/>
      <c r="BM77" s="623"/>
      <c r="BN77" s="623"/>
      <c r="BO77" s="910"/>
      <c r="BP77" s="152"/>
      <c r="BQ77" s="153"/>
      <c r="BR77" s="1640">
        <f>データ一覧!I672</f>
        <v>1</v>
      </c>
      <c r="BS77" s="1640"/>
      <c r="BT77" s="1640"/>
      <c r="BU77" s="1640"/>
      <c r="BV77" s="1641"/>
      <c r="BW77" s="153"/>
      <c r="BX77" s="153"/>
      <c r="BY77" s="1642"/>
      <c r="BZ77" s="1641"/>
      <c r="CA77" s="1643">
        <f>データ一覧!I673</f>
        <v>6</v>
      </c>
      <c r="CB77" s="1643"/>
      <c r="CC77" s="1643"/>
      <c r="CD77" s="1643"/>
      <c r="CE77" s="153"/>
      <c r="CF77" s="1641"/>
      <c r="CG77" s="1644"/>
      <c r="CH77" s="1641"/>
      <c r="CI77" s="1641"/>
      <c r="CJ77" s="1643">
        <f>データ一覧!I674</f>
        <v>78</v>
      </c>
      <c r="CK77" s="1643"/>
      <c r="CL77" s="1643"/>
      <c r="CM77" s="1643"/>
      <c r="CN77" s="153"/>
      <c r="CO77" s="1641"/>
      <c r="CP77" s="1644"/>
      <c r="CQ77" s="153"/>
      <c r="CR77" s="153"/>
      <c r="CS77" s="1643">
        <f>データ一覧!I675</f>
        <v>22</v>
      </c>
      <c r="CT77" s="1643"/>
      <c r="CU77" s="1643"/>
      <c r="CV77" s="1643"/>
      <c r="CW77" s="153"/>
      <c r="CX77" s="1641"/>
      <c r="CY77" s="157"/>
    </row>
    <row r="78" spans="1:103"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データ一覧!I434</f>
        <v>105610</v>
      </c>
      <c r="AS78" s="719"/>
      <c r="AT78" s="719"/>
      <c r="AU78" s="719"/>
      <c r="AV78" s="720"/>
      <c r="AW78" s="718">
        <f>データ一覧!I448</f>
        <v>135700</v>
      </c>
      <c r="AX78" s="719"/>
      <c r="AY78" s="719"/>
      <c r="AZ78" s="719"/>
      <c r="BA78" s="720"/>
      <c r="BB78" s="1649" t="s">
        <v>591</v>
      </c>
      <c r="BC78" s="703"/>
      <c r="BD78" s="703"/>
      <c r="BE78" s="704"/>
      <c r="BF78" s="718">
        <f>データ一覧!I462</f>
        <v>749312</v>
      </c>
      <c r="BG78" s="719"/>
      <c r="BH78" s="719"/>
      <c r="BI78" s="719"/>
      <c r="BJ78" s="720"/>
      <c r="BK78" s="718">
        <f>データ一覧!I476</f>
        <v>707338</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3"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データ一覧!I435</f>
        <v>172899</v>
      </c>
      <c r="AS79" s="719"/>
      <c r="AT79" s="719"/>
      <c r="AU79" s="719"/>
      <c r="AV79" s="720"/>
      <c r="AW79" s="718">
        <f>データ一覧!I449</f>
        <v>176998</v>
      </c>
      <c r="AX79" s="719"/>
      <c r="AY79" s="719"/>
      <c r="AZ79" s="719"/>
      <c r="BA79" s="720"/>
      <c r="BB79" s="1534" t="s">
        <v>592</v>
      </c>
      <c r="BC79" s="919"/>
      <c r="BD79" s="919"/>
      <c r="BE79" s="920"/>
      <c r="BF79" s="718">
        <f>データ一覧!I463</f>
        <v>546436</v>
      </c>
      <c r="BG79" s="719"/>
      <c r="BH79" s="719"/>
      <c r="BI79" s="719"/>
      <c r="BJ79" s="720"/>
      <c r="BK79" s="718">
        <f>データ一覧!I477</f>
        <v>542253</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3" ht="15.75" customHeight="1" x14ac:dyDescent="0.15">
      <c r="A80" s="1645" t="s">
        <v>1079</v>
      </c>
      <c r="B80" s="483" t="str">
        <f>+LEFT(データ一覧!$A$213)</f>
        <v>2</v>
      </c>
      <c r="C80" s="729" t="s">
        <v>734</v>
      </c>
      <c r="D80" s="730"/>
      <c r="E80" s="730"/>
      <c r="F80" s="731"/>
      <c r="G80" s="647">
        <f>データ一覧!I213</f>
        <v>443</v>
      </c>
      <c r="H80" s="648"/>
      <c r="I80" s="649"/>
      <c r="J80" s="1518" t="s">
        <v>1080</v>
      </c>
      <c r="K80" s="621"/>
      <c r="L80" s="621"/>
      <c r="M80" s="621"/>
      <c r="N80" s="622"/>
      <c r="O80" s="1650">
        <f>データ一覧!I217</f>
        <v>443</v>
      </c>
      <c r="P80" s="623"/>
      <c r="Q80" s="624"/>
      <c r="R80" s="1518" t="s">
        <v>1080</v>
      </c>
      <c r="S80" s="621"/>
      <c r="T80" s="621"/>
      <c r="U80" s="621"/>
      <c r="V80" s="622"/>
      <c r="W80" s="647">
        <f>データ一覧!I233</f>
        <v>1011</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データ一覧!I436</f>
        <v>2264921</v>
      </c>
      <c r="AS80" s="719"/>
      <c r="AT80" s="719"/>
      <c r="AU80" s="719"/>
      <c r="AV80" s="720"/>
      <c r="AW80" s="718">
        <f>データ一覧!I450</f>
        <v>2482991</v>
      </c>
      <c r="AX80" s="719"/>
      <c r="AY80" s="719"/>
      <c r="AZ80" s="719"/>
      <c r="BA80" s="720"/>
      <c r="BB80" s="1534" t="s">
        <v>593</v>
      </c>
      <c r="BC80" s="919"/>
      <c r="BD80" s="919"/>
      <c r="BE80" s="920"/>
      <c r="BF80" s="718">
        <f>データ一覧!I464</f>
        <v>1589439</v>
      </c>
      <c r="BG80" s="719"/>
      <c r="BH80" s="719"/>
      <c r="BI80" s="719"/>
      <c r="BJ80" s="720"/>
      <c r="BK80" s="718">
        <f>データ一覧!I478</f>
        <v>1744176</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980" t="s">
        <v>976</v>
      </c>
      <c r="CY80" s="934"/>
    </row>
    <row r="81" spans="1:103" ht="15.75" customHeight="1" x14ac:dyDescent="0.15">
      <c r="A81" s="1645" t="s">
        <v>1084</v>
      </c>
      <c r="B81" s="483" t="s">
        <v>892</v>
      </c>
      <c r="C81" s="214" t="s">
        <v>1085</v>
      </c>
      <c r="D81" s="595"/>
      <c r="E81" s="595"/>
      <c r="F81" s="596"/>
      <c r="G81" s="647">
        <f>データ一覧!I214</f>
        <v>424</v>
      </c>
      <c r="H81" s="648"/>
      <c r="I81" s="649"/>
      <c r="J81" s="1518" t="s">
        <v>1086</v>
      </c>
      <c r="K81" s="621"/>
      <c r="L81" s="621"/>
      <c r="M81" s="621"/>
      <c r="N81" s="622"/>
      <c r="O81" s="1650">
        <f>データ一覧!I218</f>
        <v>42</v>
      </c>
      <c r="P81" s="623"/>
      <c r="Q81" s="624"/>
      <c r="R81" s="1651" t="s">
        <v>1087</v>
      </c>
      <c r="S81" s="1652"/>
      <c r="T81" s="1652"/>
      <c r="U81" s="1652"/>
      <c r="V81" s="1653"/>
      <c r="W81" s="647">
        <f>データ一覧!I234</f>
        <v>40</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データ一覧!I437</f>
        <v>1720961</v>
      </c>
      <c r="AS81" s="719"/>
      <c r="AT81" s="719"/>
      <c r="AU81" s="719"/>
      <c r="AV81" s="720"/>
      <c r="AW81" s="718">
        <f>データ一覧!I451</f>
        <v>1593752</v>
      </c>
      <c r="AX81" s="719"/>
      <c r="AY81" s="719"/>
      <c r="AZ81" s="719"/>
      <c r="BA81" s="720"/>
      <c r="BB81" s="1534" t="s">
        <v>594</v>
      </c>
      <c r="BC81" s="919"/>
      <c r="BD81" s="919"/>
      <c r="BE81" s="920"/>
      <c r="BF81" s="718">
        <f>データ一覧!I465</f>
        <v>610141</v>
      </c>
      <c r="BG81" s="719"/>
      <c r="BH81" s="719"/>
      <c r="BI81" s="719"/>
      <c r="BJ81" s="720"/>
      <c r="BK81" s="718">
        <f>データ一覧!I479</f>
        <v>591916</v>
      </c>
      <c r="BL81" s="623"/>
      <c r="BM81" s="623"/>
      <c r="BN81" s="623"/>
      <c r="BO81" s="910"/>
      <c r="BP81" s="67"/>
      <c r="BQ81" s="966">
        <f>データ一覧!I676</f>
        <v>3</v>
      </c>
      <c r="BR81" s="966"/>
      <c r="BS81" s="966"/>
      <c r="BT81" s="603"/>
      <c r="BU81" s="574"/>
      <c r="BV81" s="966">
        <f>データ一覧!I677</f>
        <v>3</v>
      </c>
      <c r="BW81" s="966"/>
      <c r="BX81" s="966"/>
      <c r="BY81" s="603"/>
      <c r="BZ81" s="574"/>
      <c r="CA81" s="966">
        <f>データ一覧!I678</f>
        <v>0</v>
      </c>
      <c r="CB81" s="966"/>
      <c r="CC81" s="966"/>
      <c r="CD81" s="603"/>
      <c r="CE81" s="896">
        <f>データ一覧!I679</f>
        <v>4066</v>
      </c>
      <c r="CF81" s="966"/>
      <c r="CG81" s="966"/>
      <c r="CH81" s="966"/>
      <c r="CI81" s="1074"/>
      <c r="CJ81" s="574"/>
      <c r="CK81" s="966">
        <f>データ一覧!I680</f>
        <v>11</v>
      </c>
      <c r="CL81" s="966"/>
      <c r="CM81" s="1074"/>
      <c r="CN81" s="564"/>
      <c r="CO81" s="966">
        <f>データ一覧!I681</f>
        <v>33</v>
      </c>
      <c r="CP81" s="966"/>
      <c r="CQ81" s="1074"/>
      <c r="CR81" s="574"/>
      <c r="CS81" s="966">
        <f>データ一覧!I682</f>
        <v>76</v>
      </c>
      <c r="CT81" s="966"/>
      <c r="CU81" s="1074"/>
      <c r="CV81" s="574"/>
      <c r="CW81" s="966">
        <f>データ一覧!I683</f>
        <v>366</v>
      </c>
      <c r="CX81" s="966"/>
      <c r="CY81" s="1117"/>
    </row>
    <row r="82" spans="1:103" ht="15.75" customHeight="1" x14ac:dyDescent="0.15">
      <c r="A82" s="1645" t="s">
        <v>1089</v>
      </c>
      <c r="B82" s="483" t="str">
        <f>+LEFT(データ一覧!$A$213,1)</f>
        <v>2</v>
      </c>
      <c r="C82" s="214" t="s">
        <v>384</v>
      </c>
      <c r="D82" s="595"/>
      <c r="E82" s="595"/>
      <c r="F82" s="596"/>
      <c r="G82" s="647">
        <f>データ一覧!I215</f>
        <v>19</v>
      </c>
      <c r="H82" s="648"/>
      <c r="I82" s="649"/>
      <c r="J82" s="1518" t="s">
        <v>388</v>
      </c>
      <c r="K82" s="621"/>
      <c r="L82" s="621"/>
      <c r="M82" s="621"/>
      <c r="N82" s="622"/>
      <c r="O82" s="1650">
        <f>データ一覧!I219</f>
        <v>168</v>
      </c>
      <c r="P82" s="623"/>
      <c r="Q82" s="624"/>
      <c r="R82" s="150" t="s">
        <v>1090</v>
      </c>
      <c r="S82" s="1661"/>
      <c r="T82" s="1661"/>
      <c r="U82" s="1661"/>
      <c r="V82" s="1662"/>
      <c r="W82" s="647">
        <f>データ一覧!I235</f>
        <v>100</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データ一覧!I438</f>
        <v>27675</v>
      </c>
      <c r="AS82" s="719"/>
      <c r="AT82" s="719"/>
      <c r="AU82" s="719"/>
      <c r="AV82" s="720"/>
      <c r="AW82" s="718">
        <f>データ一覧!I452</f>
        <v>30452</v>
      </c>
      <c r="AX82" s="719"/>
      <c r="AY82" s="719"/>
      <c r="AZ82" s="719"/>
      <c r="BA82" s="720"/>
      <c r="BB82" s="1534" t="s">
        <v>595</v>
      </c>
      <c r="BC82" s="919"/>
      <c r="BD82" s="919"/>
      <c r="BE82" s="920"/>
      <c r="BF82" s="718">
        <f>データ一覧!I466</f>
        <v>1155760</v>
      </c>
      <c r="BG82" s="719"/>
      <c r="BH82" s="719"/>
      <c r="BI82" s="719"/>
      <c r="BJ82" s="720"/>
      <c r="BK82" s="718">
        <f>データ一覧!I480</f>
        <v>1188337</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3" ht="15.75" customHeight="1" x14ac:dyDescent="0.15">
      <c r="A83" s="1645" t="s">
        <v>1093</v>
      </c>
      <c r="B83" s="483" t="s">
        <v>892</v>
      </c>
      <c r="C83" s="150"/>
      <c r="D83" s="67" t="s">
        <v>1094</v>
      </c>
      <c r="E83" s="67"/>
      <c r="F83" s="162"/>
      <c r="G83" s="647">
        <f>データ一覧!I216</f>
        <v>16</v>
      </c>
      <c r="H83" s="648"/>
      <c r="I83" s="649"/>
      <c r="J83" s="1668" t="s">
        <v>1095</v>
      </c>
      <c r="K83" s="1669"/>
      <c r="L83" s="1669"/>
      <c r="M83" s="1669"/>
      <c r="N83" s="1670"/>
      <c r="O83" s="1650">
        <f>データ一覧!I220</f>
        <v>182</v>
      </c>
      <c r="P83" s="623"/>
      <c r="Q83" s="624"/>
      <c r="R83" s="150" t="s">
        <v>1096</v>
      </c>
      <c r="S83" s="67"/>
      <c r="T83" s="67"/>
      <c r="U83" s="67"/>
      <c r="V83" s="162"/>
      <c r="W83" s="647">
        <f>データ一覧!I236</f>
        <v>152</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データ一覧!I439</f>
        <v>706355</v>
      </c>
      <c r="AS83" s="719"/>
      <c r="AT83" s="719"/>
      <c r="AU83" s="719"/>
      <c r="AV83" s="720"/>
      <c r="AW83" s="718">
        <f>データ一覧!I453</f>
        <v>626307</v>
      </c>
      <c r="AX83" s="719"/>
      <c r="AY83" s="719"/>
      <c r="AZ83" s="719"/>
      <c r="BA83" s="720"/>
      <c r="BB83" s="1534" t="s">
        <v>596</v>
      </c>
      <c r="BC83" s="919"/>
      <c r="BD83" s="919"/>
      <c r="BE83" s="920"/>
      <c r="BF83" s="647">
        <f>データ一覧!I467</f>
        <v>0</v>
      </c>
      <c r="BG83" s="648"/>
      <c r="BH83" s="648"/>
      <c r="BI83" s="648"/>
      <c r="BJ83" s="649"/>
      <c r="BK83" s="647">
        <f>データ一覧!I481</f>
        <v>0</v>
      </c>
      <c r="BL83" s="1833"/>
      <c r="BM83" s="1833"/>
      <c r="BN83" s="1833"/>
      <c r="BO83" s="1803"/>
      <c r="BP83" s="876"/>
      <c r="BQ83" s="877"/>
      <c r="BR83" s="877"/>
      <c r="BS83" s="877"/>
      <c r="BT83" s="877"/>
      <c r="BU83" s="877"/>
      <c r="BV83" s="877"/>
      <c r="BW83" s="877"/>
      <c r="BX83" s="877"/>
      <c r="BY83" s="877"/>
      <c r="BZ83" s="877"/>
      <c r="CA83" s="877"/>
      <c r="CB83" s="877"/>
      <c r="CC83" s="877"/>
      <c r="CD83" s="877"/>
      <c r="CE83" s="877"/>
      <c r="CF83" s="877"/>
      <c r="CG83" s="877"/>
      <c r="CH83" s="877"/>
      <c r="CI83" s="877"/>
      <c r="CJ83" s="877"/>
      <c r="CK83" s="877"/>
      <c r="CL83" s="877"/>
      <c r="CM83" s="877"/>
      <c r="CN83" s="877"/>
      <c r="CO83" s="877"/>
      <c r="CP83" s="877"/>
      <c r="CQ83" s="877"/>
      <c r="CR83" s="877"/>
      <c r="CS83" s="877"/>
      <c r="CT83" s="877"/>
      <c r="CU83" s="877"/>
      <c r="CV83" s="877"/>
      <c r="CW83" s="877"/>
      <c r="CX83" s="877"/>
      <c r="CY83" s="878"/>
    </row>
    <row r="84" spans="1:103"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データ一覧!I221</f>
        <v>21</v>
      </c>
      <c r="P84" s="623"/>
      <c r="Q84" s="624"/>
      <c r="R84" s="150" t="s">
        <v>1099</v>
      </c>
      <c r="S84" s="67"/>
      <c r="T84" s="67"/>
      <c r="U84" s="67"/>
      <c r="V84" s="162"/>
      <c r="W84" s="647">
        <f>データ一覧!I237</f>
        <v>86</v>
      </c>
      <c r="X84" s="648"/>
      <c r="Y84" s="1109"/>
      <c r="Z84" s="67"/>
      <c r="AA84" s="1672">
        <f>データ一覧!I316</f>
        <v>12016</v>
      </c>
      <c r="AB84" s="1672"/>
      <c r="AC84" s="259" t="s">
        <v>1100</v>
      </c>
      <c r="AD84" s="1673">
        <f>データ一覧!I317</f>
        <v>122</v>
      </c>
      <c r="AE84" s="945"/>
      <c r="AF84" s="259" t="s">
        <v>1100</v>
      </c>
      <c r="AG84" s="1673">
        <f>データ一覧!I318</f>
        <v>37</v>
      </c>
      <c r="AH84" s="945"/>
      <c r="AI84" s="259" t="s">
        <v>1100</v>
      </c>
      <c r="AJ84" s="150"/>
      <c r="AK84" s="742">
        <f>データ一覧!I319</f>
        <v>12101</v>
      </c>
      <c r="AL84" s="742"/>
      <c r="AM84" s="1675" t="s">
        <v>1100</v>
      </c>
      <c r="AN84" s="1622" t="s">
        <v>581</v>
      </c>
      <c r="AO84" s="964"/>
      <c r="AP84" s="964"/>
      <c r="AQ84" s="965"/>
      <c r="AR84" s="718">
        <f>データ一覧!I440</f>
        <v>689800</v>
      </c>
      <c r="AS84" s="719"/>
      <c r="AT84" s="719"/>
      <c r="AU84" s="719"/>
      <c r="AV84" s="720"/>
      <c r="AW84" s="718">
        <f>データ一覧!I454</f>
        <v>779835</v>
      </c>
      <c r="AX84" s="719"/>
      <c r="AY84" s="719"/>
      <c r="AZ84" s="719"/>
      <c r="BA84" s="720"/>
      <c r="BB84" s="1534" t="s">
        <v>597</v>
      </c>
      <c r="BC84" s="919"/>
      <c r="BD84" s="919"/>
      <c r="BE84" s="920"/>
      <c r="BF84" s="718">
        <f>データ一覧!I468</f>
        <v>1509541</v>
      </c>
      <c r="BG84" s="719"/>
      <c r="BH84" s="719"/>
      <c r="BI84" s="719"/>
      <c r="BJ84" s="720"/>
      <c r="BK84" s="718">
        <f>データ一覧!I482</f>
        <v>1519403</v>
      </c>
      <c r="BL84" s="623"/>
      <c r="BM84" s="623"/>
      <c r="BN84" s="623"/>
      <c r="BO84" s="910"/>
      <c r="BP84" s="317"/>
      <c r="BQ84" s="318"/>
      <c r="BR84" s="318"/>
      <c r="BS84" s="318"/>
      <c r="BT84" s="176"/>
      <c r="BU84" s="1130" t="s">
        <v>1704</v>
      </c>
      <c r="BV84" s="1131"/>
      <c r="BW84" s="1131"/>
      <c r="BX84" s="1131"/>
      <c r="BY84" s="1131"/>
      <c r="BZ84" s="1131"/>
      <c r="CA84" s="1131"/>
      <c r="CB84" s="1131"/>
      <c r="CC84" s="1131"/>
      <c r="CD84" s="1131"/>
      <c r="CE84" s="1131"/>
      <c r="CF84" s="1131"/>
      <c r="CG84" s="1131"/>
      <c r="CH84" s="1131"/>
      <c r="CI84" s="1131"/>
      <c r="CJ84" s="1131"/>
      <c r="CK84" s="1131"/>
      <c r="CL84" s="1131"/>
      <c r="CM84" s="1131"/>
      <c r="CN84" s="1131"/>
      <c r="CO84" s="1131"/>
      <c r="CP84" s="1131"/>
      <c r="CQ84" s="1131"/>
      <c r="CR84" s="1131"/>
      <c r="CS84" s="1131"/>
      <c r="CT84" s="1131"/>
      <c r="CU84" s="1131"/>
      <c r="CV84" s="1131"/>
      <c r="CW84" s="1131"/>
      <c r="CX84" s="1131"/>
      <c r="CY84" s="1132"/>
    </row>
    <row r="85" spans="1:103" ht="15.75" customHeight="1" x14ac:dyDescent="0.15">
      <c r="A85" s="1645" t="s">
        <v>1101</v>
      </c>
      <c r="B85" s="483"/>
      <c r="C85" s="150"/>
      <c r="D85" s="67"/>
      <c r="E85" s="590"/>
      <c r="F85" s="314"/>
      <c r="G85" s="648"/>
      <c r="H85" s="648"/>
      <c r="I85" s="649"/>
      <c r="J85" s="1668" t="s">
        <v>1102</v>
      </c>
      <c r="K85" s="1669"/>
      <c r="L85" s="1669"/>
      <c r="M85" s="1669"/>
      <c r="N85" s="1670"/>
      <c r="O85" s="1650">
        <f>データ一覧!I222</f>
        <v>13</v>
      </c>
      <c r="P85" s="623"/>
      <c r="Q85" s="624"/>
      <c r="R85" s="150" t="s">
        <v>1103</v>
      </c>
      <c r="S85" s="67"/>
      <c r="T85" s="67"/>
      <c r="U85" s="67"/>
      <c r="V85" s="162"/>
      <c r="W85" s="647">
        <f>データ一覧!I238</f>
        <v>67</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データ一覧!I441</f>
        <v>1156637</v>
      </c>
      <c r="AS85" s="719"/>
      <c r="AT85" s="719"/>
      <c r="AU85" s="719"/>
      <c r="AV85" s="720"/>
      <c r="AW85" s="718">
        <f>データ一覧!I455</f>
        <v>1680325</v>
      </c>
      <c r="AX85" s="719"/>
      <c r="AY85" s="719"/>
      <c r="AZ85" s="719"/>
      <c r="BA85" s="720"/>
      <c r="BB85" s="1534" t="s">
        <v>1104</v>
      </c>
      <c r="BC85" s="919"/>
      <c r="BD85" s="919"/>
      <c r="BE85" s="920"/>
      <c r="BF85" s="718">
        <f>データ一覧!I469</f>
        <v>10000</v>
      </c>
      <c r="BG85" s="719"/>
      <c r="BH85" s="719"/>
      <c r="BI85" s="719"/>
      <c r="BJ85" s="720"/>
      <c r="BK85" s="647">
        <f>データ一覧!I483</f>
        <v>0</v>
      </c>
      <c r="BL85" s="1833"/>
      <c r="BM85" s="1833"/>
      <c r="BN85" s="1833"/>
      <c r="BO85" s="1803"/>
      <c r="BP85" s="319" t="s">
        <v>1267</v>
      </c>
      <c r="BQ85" s="490"/>
      <c r="BR85" s="490"/>
      <c r="BS85" s="1753"/>
      <c r="BT85" s="162"/>
      <c r="BU85" s="1133"/>
      <c r="BV85" s="1134"/>
      <c r="BW85" s="1134"/>
      <c r="BX85" s="1134"/>
      <c r="BY85" s="1134"/>
      <c r="BZ85" s="1134"/>
      <c r="CA85" s="1134"/>
      <c r="CB85" s="1134"/>
      <c r="CC85" s="1134"/>
      <c r="CD85" s="1134"/>
      <c r="CE85" s="1134"/>
      <c r="CF85" s="1134"/>
      <c r="CG85" s="1134"/>
      <c r="CH85" s="1134"/>
      <c r="CI85" s="1134"/>
      <c r="CJ85" s="1134"/>
      <c r="CK85" s="1134"/>
      <c r="CL85" s="1134"/>
      <c r="CM85" s="1134"/>
      <c r="CN85" s="1134"/>
      <c r="CO85" s="1134"/>
      <c r="CP85" s="1134"/>
      <c r="CQ85" s="1134"/>
      <c r="CR85" s="1134"/>
      <c r="CS85" s="1134"/>
      <c r="CT85" s="1134"/>
      <c r="CU85" s="1134"/>
      <c r="CV85" s="1134"/>
      <c r="CW85" s="1134"/>
      <c r="CX85" s="1134"/>
      <c r="CY85" s="1135"/>
    </row>
    <row r="86" spans="1:103" ht="15.75" customHeight="1" x14ac:dyDescent="0.15">
      <c r="A86" s="1645" t="s">
        <v>1093</v>
      </c>
      <c r="B86" s="1682"/>
      <c r="C86" s="171"/>
      <c r="D86" s="172"/>
      <c r="E86" s="172"/>
      <c r="F86" s="173"/>
      <c r="G86" s="648"/>
      <c r="H86" s="648"/>
      <c r="I86" s="649"/>
      <c r="J86" s="1668" t="s">
        <v>1110</v>
      </c>
      <c r="K86" s="1669"/>
      <c r="L86" s="1669"/>
      <c r="M86" s="1669"/>
      <c r="N86" s="1670"/>
      <c r="O86" s="1650">
        <f>データ一覧!I223</f>
        <v>17</v>
      </c>
      <c r="P86" s="623"/>
      <c r="Q86" s="624"/>
      <c r="R86" s="1683" t="s">
        <v>1111</v>
      </c>
      <c r="S86" s="1684"/>
      <c r="T86" s="1684"/>
      <c r="U86" s="1684"/>
      <c r="V86" s="1685"/>
      <c r="W86" s="647">
        <f>データ一覧!I239</f>
        <v>567</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319" t="s">
        <v>1268</v>
      </c>
      <c r="BQ86" s="1753"/>
      <c r="BR86" s="1753"/>
      <c r="BS86" s="1753"/>
      <c r="BT86" s="162"/>
      <c r="BU86" s="1133"/>
      <c r="BV86" s="1134"/>
      <c r="BW86" s="1134"/>
      <c r="BX86" s="1134"/>
      <c r="BY86" s="1134"/>
      <c r="BZ86" s="1134"/>
      <c r="CA86" s="1134"/>
      <c r="CB86" s="1134"/>
      <c r="CC86" s="1134"/>
      <c r="CD86" s="1134"/>
      <c r="CE86" s="1134"/>
      <c r="CF86" s="1134"/>
      <c r="CG86" s="1134"/>
      <c r="CH86" s="1134"/>
      <c r="CI86" s="1134"/>
      <c r="CJ86" s="1134"/>
      <c r="CK86" s="1134"/>
      <c r="CL86" s="1134"/>
      <c r="CM86" s="1134"/>
      <c r="CN86" s="1134"/>
      <c r="CO86" s="1134"/>
      <c r="CP86" s="1134"/>
      <c r="CQ86" s="1134"/>
      <c r="CR86" s="1134"/>
      <c r="CS86" s="1134"/>
      <c r="CT86" s="1134"/>
      <c r="CU86" s="1134"/>
      <c r="CV86" s="1134"/>
      <c r="CW86" s="1134"/>
      <c r="CX86" s="1134"/>
      <c r="CY86" s="1135"/>
    </row>
    <row r="87" spans="1:103" ht="15.75"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22"/>
      <c r="BQ87" s="153"/>
      <c r="BR87" s="275"/>
      <c r="BS87" s="275"/>
      <c r="BT87" s="164"/>
      <c r="BU87" s="1136"/>
      <c r="BV87" s="1137"/>
      <c r="BW87" s="1137"/>
      <c r="BX87" s="1137"/>
      <c r="BY87" s="1137"/>
      <c r="BZ87" s="1137"/>
      <c r="CA87" s="1137"/>
      <c r="CB87" s="1137"/>
      <c r="CC87" s="1137"/>
      <c r="CD87" s="1137"/>
      <c r="CE87" s="1137"/>
      <c r="CF87" s="1137"/>
      <c r="CG87" s="1137"/>
      <c r="CH87" s="1137"/>
      <c r="CI87" s="1137"/>
      <c r="CJ87" s="1137"/>
      <c r="CK87" s="1137"/>
      <c r="CL87" s="1137"/>
      <c r="CM87" s="1137"/>
      <c r="CN87" s="1137"/>
      <c r="CO87" s="1137"/>
      <c r="CP87" s="1137"/>
      <c r="CQ87" s="1137"/>
      <c r="CR87" s="1137"/>
      <c r="CS87" s="1137"/>
      <c r="CT87" s="1137"/>
      <c r="CU87" s="1137"/>
      <c r="CV87" s="1137"/>
      <c r="CW87" s="1137"/>
      <c r="CX87" s="1137"/>
      <c r="CY87" s="1138"/>
    </row>
    <row r="88" spans="1:103" ht="15.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320" t="s">
        <v>1269</v>
      </c>
      <c r="BQ88" s="321"/>
      <c r="BR88" s="166"/>
      <c r="BS88" s="321"/>
      <c r="BT88" s="165"/>
      <c r="BU88" s="1139" t="s">
        <v>1287</v>
      </c>
      <c r="BV88" s="1140"/>
      <c r="BW88" s="1140"/>
      <c r="BX88" s="1140"/>
      <c r="BY88" s="1140"/>
      <c r="BZ88" s="1140"/>
      <c r="CA88" s="1140"/>
      <c r="CB88" s="1140"/>
      <c r="CC88" s="1140"/>
      <c r="CD88" s="1140"/>
      <c r="CE88" s="1140"/>
      <c r="CF88" s="1140"/>
      <c r="CG88" s="1140"/>
      <c r="CH88" s="1140"/>
      <c r="CI88" s="1140"/>
      <c r="CJ88" s="1140"/>
      <c r="CK88" s="1140"/>
      <c r="CL88" s="1140"/>
      <c r="CM88" s="1140"/>
      <c r="CN88" s="1140"/>
      <c r="CO88" s="1140"/>
      <c r="CP88" s="1140"/>
      <c r="CQ88" s="1140"/>
      <c r="CR88" s="1140"/>
      <c r="CS88" s="1140"/>
      <c r="CT88" s="1140"/>
      <c r="CU88" s="1140"/>
      <c r="CV88" s="1140"/>
      <c r="CW88" s="1140"/>
      <c r="CX88" s="1140"/>
      <c r="CY88" s="1141"/>
    </row>
    <row r="89" spans="1:103"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148"/>
      <c r="BQ89" s="490"/>
      <c r="BR89" s="1753"/>
      <c r="BS89" s="1753"/>
      <c r="BT89" s="162"/>
      <c r="BU89" s="1142"/>
      <c r="BV89" s="1143"/>
      <c r="BW89" s="1143"/>
      <c r="BX89" s="1143"/>
      <c r="BY89" s="1143"/>
      <c r="BZ89" s="1143"/>
      <c r="CA89" s="1143"/>
      <c r="CB89" s="1143"/>
      <c r="CC89" s="1143"/>
      <c r="CD89" s="1143"/>
      <c r="CE89" s="1143"/>
      <c r="CF89" s="1143"/>
      <c r="CG89" s="1143"/>
      <c r="CH89" s="1143"/>
      <c r="CI89" s="1143"/>
      <c r="CJ89" s="1143"/>
      <c r="CK89" s="1143"/>
      <c r="CL89" s="1143"/>
      <c r="CM89" s="1143"/>
      <c r="CN89" s="1143"/>
      <c r="CO89" s="1143"/>
      <c r="CP89" s="1143"/>
      <c r="CQ89" s="1143"/>
      <c r="CR89" s="1143"/>
      <c r="CS89" s="1143"/>
      <c r="CT89" s="1143"/>
      <c r="CU89" s="1143"/>
      <c r="CV89" s="1143"/>
      <c r="CW89" s="1143"/>
      <c r="CX89" s="1143"/>
      <c r="CY89" s="1144"/>
    </row>
    <row r="90" spans="1:103"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322"/>
      <c r="BQ90" s="275"/>
      <c r="BR90" s="153"/>
      <c r="BS90" s="275"/>
      <c r="BT90" s="164"/>
      <c r="BU90" s="1145"/>
      <c r="BV90" s="1146"/>
      <c r="BW90" s="1146"/>
      <c r="BX90" s="1146"/>
      <c r="BY90" s="1146"/>
      <c r="BZ90" s="1146"/>
      <c r="CA90" s="1146"/>
      <c r="CB90" s="1146"/>
      <c r="CC90" s="1146"/>
      <c r="CD90" s="1146"/>
      <c r="CE90" s="1146"/>
      <c r="CF90" s="1146"/>
      <c r="CG90" s="1146"/>
      <c r="CH90" s="1146"/>
      <c r="CI90" s="1146"/>
      <c r="CJ90" s="1146"/>
      <c r="CK90" s="1146"/>
      <c r="CL90" s="1146"/>
      <c r="CM90" s="1146"/>
      <c r="CN90" s="1146"/>
      <c r="CO90" s="1146"/>
      <c r="CP90" s="1146"/>
      <c r="CQ90" s="1146"/>
      <c r="CR90" s="1146"/>
      <c r="CS90" s="1146"/>
      <c r="CT90" s="1146"/>
      <c r="CU90" s="1146"/>
      <c r="CV90" s="1146"/>
      <c r="CW90" s="1146"/>
      <c r="CX90" s="1146"/>
      <c r="CY90" s="1147"/>
    </row>
    <row r="91" spans="1:103" ht="15.75" customHeight="1" x14ac:dyDescent="0.15">
      <c r="A91" s="1645" t="s">
        <v>1149</v>
      </c>
      <c r="B91" s="1682"/>
      <c r="C91" s="729" t="s">
        <v>735</v>
      </c>
      <c r="D91" s="730"/>
      <c r="E91" s="730"/>
      <c r="F91" s="731"/>
      <c r="G91" s="1707">
        <f>データ一覧!I230</f>
        <v>73</v>
      </c>
      <c r="H91" s="1708"/>
      <c r="I91" s="1709"/>
      <c r="J91" s="729" t="s">
        <v>735</v>
      </c>
      <c r="K91" s="730"/>
      <c r="L91" s="730"/>
      <c r="M91" s="730"/>
      <c r="N91" s="731"/>
      <c r="O91" s="1707">
        <f>データ一覧!I224</f>
        <v>67</v>
      </c>
      <c r="P91" s="1708"/>
      <c r="Q91" s="1709"/>
      <c r="R91" s="729" t="s">
        <v>735</v>
      </c>
      <c r="S91" s="730"/>
      <c r="T91" s="730"/>
      <c r="U91" s="730"/>
      <c r="V91" s="731"/>
      <c r="W91" s="1707">
        <f>データ一覧!I227</f>
        <v>67.400000000000006</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データ一覧!I484</f>
        <v>1</v>
      </c>
      <c r="AT91" s="797"/>
      <c r="AU91" s="1121">
        <f>データ一覧!I485</f>
        <v>190421</v>
      </c>
      <c r="AV91" s="1122"/>
      <c r="AW91" s="1123"/>
      <c r="AX91" s="153"/>
      <c r="AY91" s="805">
        <f>データ一覧!I486</f>
        <v>12</v>
      </c>
      <c r="AZ91" s="806"/>
      <c r="BA91" s="804">
        <f>データ一覧!I487</f>
        <v>0</v>
      </c>
      <c r="BB91" s="805"/>
      <c r="BC91" s="806"/>
      <c r="BD91" s="804">
        <f>データ一覧!I488</f>
        <v>24</v>
      </c>
      <c r="BE91" s="805"/>
      <c r="BF91" s="806"/>
      <c r="BG91" s="804">
        <f>データ一覧!I489</f>
        <v>4</v>
      </c>
      <c r="BH91" s="805"/>
      <c r="BI91" s="823"/>
      <c r="BJ91" s="844">
        <f>データ一覧!I490</f>
        <v>80</v>
      </c>
      <c r="BK91" s="845"/>
      <c r="BL91" s="846"/>
      <c r="BM91" s="786">
        <f>データ一覧!I491</f>
        <v>2044</v>
      </c>
      <c r="BN91" s="787"/>
      <c r="BO91" s="788"/>
      <c r="BP91" s="319" t="s">
        <v>1271</v>
      </c>
      <c r="BQ91" s="166"/>
      <c r="BR91" s="321"/>
      <c r="BS91" s="321"/>
      <c r="BT91" s="165"/>
      <c r="BU91" s="1142" t="s">
        <v>1288</v>
      </c>
      <c r="BV91" s="1148"/>
      <c r="BW91" s="1148"/>
      <c r="BX91" s="1148"/>
      <c r="BY91" s="1148"/>
      <c r="BZ91" s="1148"/>
      <c r="CA91" s="1148"/>
      <c r="CB91" s="1148"/>
      <c r="CC91" s="1148"/>
      <c r="CD91" s="1148"/>
      <c r="CE91" s="1148"/>
      <c r="CF91" s="1148"/>
      <c r="CG91" s="1148"/>
      <c r="CH91" s="1148"/>
      <c r="CI91" s="1148"/>
      <c r="CJ91" s="1148"/>
      <c r="CK91" s="1148"/>
      <c r="CL91" s="1148"/>
      <c r="CM91" s="1148"/>
      <c r="CN91" s="1148"/>
      <c r="CO91" s="1148"/>
      <c r="CP91" s="1148"/>
      <c r="CQ91" s="1148"/>
      <c r="CR91" s="1148"/>
      <c r="CS91" s="1148"/>
      <c r="CT91" s="1148"/>
      <c r="CU91" s="1148"/>
      <c r="CV91" s="1148"/>
      <c r="CW91" s="1148"/>
      <c r="CX91" s="1148"/>
      <c r="CY91" s="1144"/>
    </row>
    <row r="92" spans="1:103" ht="15.75" customHeight="1" x14ac:dyDescent="0.15">
      <c r="A92" s="1690" t="s">
        <v>1153</v>
      </c>
      <c r="B92" s="483"/>
      <c r="C92" s="1518" t="s">
        <v>394</v>
      </c>
      <c r="D92" s="621"/>
      <c r="E92" s="621"/>
      <c r="F92" s="622"/>
      <c r="G92" s="1650">
        <f>データ一覧!I231</f>
        <v>28</v>
      </c>
      <c r="H92" s="1711"/>
      <c r="I92" s="1712"/>
      <c r="J92" s="1518" t="s">
        <v>394</v>
      </c>
      <c r="K92" s="621"/>
      <c r="L92" s="621"/>
      <c r="M92" s="621"/>
      <c r="N92" s="622"/>
      <c r="O92" s="1650">
        <f>データ一覧!I225</f>
        <v>66</v>
      </c>
      <c r="P92" s="1711"/>
      <c r="Q92" s="1712"/>
      <c r="R92" s="1518" t="s">
        <v>394</v>
      </c>
      <c r="S92" s="621"/>
      <c r="T92" s="621"/>
      <c r="U92" s="621"/>
      <c r="V92" s="622"/>
      <c r="W92" s="1650">
        <f>データ一覧!I228</f>
        <v>67</v>
      </c>
      <c r="X92" s="1711"/>
      <c r="Y92" s="1713"/>
      <c r="Z92" s="67"/>
      <c r="AA92" s="742">
        <f>データ一覧!I320</f>
        <v>17</v>
      </c>
      <c r="AB92" s="743"/>
      <c r="AC92" s="656">
        <f>データ一覧!I323</f>
        <v>11253</v>
      </c>
      <c r="AD92" s="743"/>
      <c r="AE92" s="656">
        <f>データ一覧!I324</f>
        <v>11592</v>
      </c>
      <c r="AF92" s="743"/>
      <c r="AG92" s="809" t="str">
        <f>データ一覧!I322</f>
        <v>無投票</v>
      </c>
      <c r="AH92" s="1110"/>
      <c r="AI92" s="1111"/>
      <c r="AJ92" s="838">
        <f>データ一覧!I325</f>
        <v>291</v>
      </c>
      <c r="AK92" s="1112"/>
      <c r="AL92" s="838">
        <f>データ一覧!I326</f>
        <v>206</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67"/>
      <c r="BI92" s="67"/>
      <c r="BJ92" s="841" t="s">
        <v>1159</v>
      </c>
      <c r="BK92" s="842"/>
      <c r="BL92" s="842"/>
      <c r="BM92" s="842"/>
      <c r="BN92" s="842"/>
      <c r="BO92" s="843"/>
      <c r="BP92" s="67"/>
      <c r="BQ92" s="67"/>
      <c r="BR92" s="215"/>
      <c r="BS92" s="215"/>
      <c r="BT92" s="162"/>
      <c r="BU92" s="1142"/>
      <c r="BV92" s="1148"/>
      <c r="BW92" s="1148"/>
      <c r="BX92" s="1148"/>
      <c r="BY92" s="1148"/>
      <c r="BZ92" s="1148"/>
      <c r="CA92" s="1148"/>
      <c r="CB92" s="1148"/>
      <c r="CC92" s="1148"/>
      <c r="CD92" s="1148"/>
      <c r="CE92" s="1148"/>
      <c r="CF92" s="1148"/>
      <c r="CG92" s="1148"/>
      <c r="CH92" s="1148"/>
      <c r="CI92" s="1148"/>
      <c r="CJ92" s="1148"/>
      <c r="CK92" s="1148"/>
      <c r="CL92" s="1148"/>
      <c r="CM92" s="1148"/>
      <c r="CN92" s="1148"/>
      <c r="CO92" s="1148"/>
      <c r="CP92" s="1148"/>
      <c r="CQ92" s="1148"/>
      <c r="CR92" s="1148"/>
      <c r="CS92" s="1148"/>
      <c r="CT92" s="1148"/>
      <c r="CU92" s="1148"/>
      <c r="CV92" s="1148"/>
      <c r="CW92" s="1148"/>
      <c r="CX92" s="1148"/>
      <c r="CY92" s="1144"/>
    </row>
    <row r="93" spans="1:103" ht="15.6" customHeight="1" thickBot="1" x14ac:dyDescent="0.2">
      <c r="A93" s="593"/>
      <c r="B93" s="1715"/>
      <c r="C93" s="1716" t="s">
        <v>395</v>
      </c>
      <c r="D93" s="1717"/>
      <c r="E93" s="1717"/>
      <c r="F93" s="1718"/>
      <c r="G93" s="1719">
        <f>データ一覧!I232</f>
        <v>45</v>
      </c>
      <c r="H93" s="1720"/>
      <c r="I93" s="1721"/>
      <c r="J93" s="1716" t="s">
        <v>395</v>
      </c>
      <c r="K93" s="1717"/>
      <c r="L93" s="1717"/>
      <c r="M93" s="1717"/>
      <c r="N93" s="1718"/>
      <c r="O93" s="1719">
        <f>データ一覧!I226</f>
        <v>69.7</v>
      </c>
      <c r="P93" s="1720"/>
      <c r="Q93" s="1721"/>
      <c r="R93" s="1716" t="s">
        <v>395</v>
      </c>
      <c r="S93" s="1717"/>
      <c r="T93" s="1717"/>
      <c r="U93" s="1717"/>
      <c r="V93" s="1718"/>
      <c r="W93" s="1719">
        <f>データ一覧!I229</f>
        <v>68.3</v>
      </c>
      <c r="X93" s="1720"/>
      <c r="Y93" s="1722"/>
      <c r="Z93" s="191"/>
      <c r="AA93" s="191"/>
      <c r="AB93" s="191"/>
      <c r="AC93" s="192"/>
      <c r="AD93" s="193"/>
      <c r="AE93" s="191"/>
      <c r="AF93" s="191"/>
      <c r="AG93" s="1823" t="str">
        <f>データ一覧!I321</f>
        <v>5.4.23</v>
      </c>
      <c r="AH93" s="1070"/>
      <c r="AI93" s="1071"/>
      <c r="AJ93" s="191"/>
      <c r="AK93" s="191"/>
      <c r="AL93" s="192"/>
      <c r="AM93" s="195"/>
      <c r="AN93" s="824" t="s">
        <v>1161</v>
      </c>
      <c r="AO93" s="825"/>
      <c r="AP93" s="825"/>
      <c r="AQ93" s="826"/>
      <c r="AR93" s="827">
        <f>データ一覧!I492</f>
        <v>138</v>
      </c>
      <c r="AS93" s="828"/>
      <c r="AT93" s="829"/>
      <c r="AU93" s="834">
        <f>データ一覧!I493</f>
        <v>2</v>
      </c>
      <c r="AV93" s="835"/>
      <c r="AW93" s="836"/>
      <c r="AX93" s="830">
        <f>データ一覧!I494</f>
        <v>107</v>
      </c>
      <c r="AY93" s="831"/>
      <c r="AZ93" s="831"/>
      <c r="BA93" s="1152">
        <f>データ一覧!I495</f>
        <v>12</v>
      </c>
      <c r="BB93" s="1153"/>
      <c r="BC93" s="1153"/>
      <c r="BD93" s="1153"/>
      <c r="BE93" s="1153"/>
      <c r="BF93" s="1154"/>
      <c r="BG93" s="88" t="s">
        <v>1243</v>
      </c>
      <c r="BH93" s="88"/>
      <c r="BI93" s="88"/>
      <c r="BJ93" s="814">
        <f>データ一覧!I496</f>
        <v>4491</v>
      </c>
      <c r="BK93" s="815"/>
      <c r="BL93" s="815"/>
      <c r="BM93" s="815"/>
      <c r="BN93" s="815"/>
      <c r="BO93" s="816"/>
      <c r="BP93" s="1857"/>
      <c r="BQ93" s="1858"/>
      <c r="BR93" s="1858"/>
      <c r="BS93" s="1858"/>
      <c r="BT93" s="197"/>
      <c r="BU93" s="1149"/>
      <c r="BV93" s="1150"/>
      <c r="BW93" s="1150"/>
      <c r="BX93" s="1150"/>
      <c r="BY93" s="1150"/>
      <c r="BZ93" s="1150"/>
      <c r="CA93" s="1150"/>
      <c r="CB93" s="1150"/>
      <c r="CC93" s="1150"/>
      <c r="CD93" s="1150"/>
      <c r="CE93" s="1150"/>
      <c r="CF93" s="1150"/>
      <c r="CG93" s="1150"/>
      <c r="CH93" s="1150"/>
      <c r="CI93" s="1150"/>
      <c r="CJ93" s="1150"/>
      <c r="CK93" s="1150"/>
      <c r="CL93" s="1150"/>
      <c r="CM93" s="1150"/>
      <c r="CN93" s="1150"/>
      <c r="CO93" s="1150"/>
      <c r="CP93" s="1150"/>
      <c r="CQ93" s="1150"/>
      <c r="CR93" s="1150"/>
      <c r="CS93" s="1150"/>
      <c r="CT93" s="1150"/>
      <c r="CU93" s="1150"/>
      <c r="CV93" s="1150"/>
      <c r="CW93" s="1150"/>
      <c r="CX93" s="1150"/>
      <c r="CY93" s="1151"/>
    </row>
    <row r="95" spans="1:103" x14ac:dyDescent="0.15">
      <c r="CJ95" s="5"/>
      <c r="CK95" s="5"/>
      <c r="CL95" s="5"/>
      <c r="CM95" s="5"/>
      <c r="CN95" s="5"/>
      <c r="CO95" s="5"/>
      <c r="CP95" s="5"/>
      <c r="CQ95" s="5"/>
      <c r="CR95" s="5"/>
      <c r="CS95" s="5"/>
      <c r="CT95" s="5"/>
      <c r="CU95" s="5"/>
      <c r="CV95" s="5"/>
      <c r="CW95" s="5"/>
      <c r="CX95" s="5"/>
      <c r="CY95" s="5"/>
    </row>
    <row r="96" spans="1:103" x14ac:dyDescent="0.15">
      <c r="CJ96" s="5"/>
      <c r="CK96" s="5"/>
      <c r="CL96" s="5"/>
      <c r="CM96" s="5"/>
      <c r="CN96" s="5"/>
      <c r="CO96" s="5"/>
      <c r="CP96" s="5"/>
      <c r="CQ96" s="5"/>
      <c r="CR96" s="5"/>
      <c r="CS96" s="5"/>
      <c r="CT96" s="5"/>
      <c r="CU96" s="5"/>
      <c r="CV96" s="5"/>
      <c r="CW96" s="5"/>
      <c r="CX96" s="5"/>
      <c r="CY96" s="5"/>
    </row>
    <row r="97" spans="88:103" x14ac:dyDescent="0.15">
      <c r="CJ97" s="5"/>
      <c r="CK97" s="5"/>
      <c r="CL97" s="5"/>
      <c r="CM97" s="5"/>
      <c r="CN97" s="5"/>
      <c r="CO97" s="5"/>
      <c r="CP97" s="5"/>
      <c r="CQ97" s="5"/>
      <c r="CR97" s="5"/>
      <c r="CS97" s="5"/>
      <c r="CT97" s="5"/>
      <c r="CU97" s="5"/>
      <c r="CV97" s="5"/>
      <c r="CW97" s="5"/>
      <c r="CX97" s="5"/>
      <c r="CY97" s="5"/>
    </row>
    <row r="98" spans="88:103" x14ac:dyDescent="0.15">
      <c r="CJ98" s="5"/>
      <c r="CK98" s="5"/>
      <c r="CL98" s="5"/>
      <c r="CM98" s="5"/>
      <c r="CN98" s="5"/>
      <c r="CO98" s="5"/>
      <c r="CP98" s="5"/>
      <c r="CQ98" s="5"/>
      <c r="CR98" s="5"/>
      <c r="CS98" s="5"/>
      <c r="CT98" s="5"/>
      <c r="CU98" s="5"/>
      <c r="CV98" s="5"/>
      <c r="CW98" s="5"/>
      <c r="CX98" s="5"/>
      <c r="CY98" s="5"/>
    </row>
    <row r="99" spans="88:103" x14ac:dyDescent="0.15">
      <c r="CJ99" s="5"/>
      <c r="CK99" s="5"/>
      <c r="CL99" s="5"/>
      <c r="CM99" s="5"/>
      <c r="CN99" s="5"/>
      <c r="CO99" s="5"/>
      <c r="CP99" s="5"/>
      <c r="CQ99" s="5"/>
      <c r="CR99" s="5"/>
      <c r="CS99" s="5"/>
      <c r="CT99" s="5"/>
      <c r="CU99" s="5"/>
      <c r="CV99" s="5"/>
      <c r="CW99" s="5"/>
      <c r="CX99" s="5"/>
      <c r="CY99" s="5"/>
    </row>
    <row r="100" spans="88:103" x14ac:dyDescent="0.15">
      <c r="CJ100" s="5"/>
      <c r="CK100" s="5"/>
      <c r="CL100" s="5"/>
      <c r="CM100" s="5"/>
      <c r="CN100" s="5"/>
      <c r="CO100" s="5"/>
      <c r="CP100" s="5"/>
      <c r="CQ100" s="5"/>
      <c r="CR100" s="5"/>
      <c r="CS100" s="5"/>
      <c r="CT100" s="5"/>
      <c r="CU100" s="5"/>
      <c r="CV100" s="5"/>
      <c r="CW100" s="5"/>
      <c r="CX100" s="5"/>
      <c r="CY100" s="5"/>
    </row>
    <row r="101" spans="88:103" x14ac:dyDescent="0.15">
      <c r="CJ101" s="5"/>
      <c r="CK101" s="5"/>
      <c r="CL101" s="5"/>
      <c r="CM101" s="5"/>
      <c r="CN101" s="5"/>
      <c r="CO101" s="5"/>
      <c r="CP101" s="5"/>
      <c r="CQ101" s="5"/>
      <c r="CR101" s="5"/>
      <c r="CS101" s="5"/>
      <c r="CT101" s="5"/>
      <c r="CU101" s="5"/>
      <c r="CV101" s="5"/>
      <c r="CW101" s="5"/>
      <c r="CX101" s="5"/>
      <c r="CY101" s="5"/>
    </row>
    <row r="102" spans="88:103" x14ac:dyDescent="0.15">
      <c r="CJ102" s="5"/>
      <c r="CK102" s="5"/>
      <c r="CL102" s="5"/>
      <c r="CM102" s="5"/>
      <c r="CN102" s="5"/>
      <c r="CO102" s="5"/>
      <c r="CP102" s="5"/>
      <c r="CQ102" s="5"/>
      <c r="CR102" s="5"/>
      <c r="CS102" s="5"/>
      <c r="CT102" s="5"/>
      <c r="CU102" s="5"/>
      <c r="CV102" s="5"/>
      <c r="CW102" s="5"/>
      <c r="CX102" s="5"/>
      <c r="CY102" s="5"/>
    </row>
  </sheetData>
  <mergeCells count="1109">
    <mergeCell ref="AK84:AL84"/>
    <mergeCell ref="AG77:AH77"/>
    <mergeCell ref="AA84:AB84"/>
    <mergeCell ref="Z51:AC53"/>
    <mergeCell ref="AD51:AG53"/>
    <mergeCell ref="AH51:AM53"/>
    <mergeCell ref="Z54:AC55"/>
    <mergeCell ref="AD54:AG55"/>
    <mergeCell ref="AH54:AJ55"/>
    <mergeCell ref="AK54:AM55"/>
    <mergeCell ref="Z57:AB57"/>
    <mergeCell ref="AD57:AF57"/>
    <mergeCell ref="AH57:AI57"/>
    <mergeCell ref="AK57:AL57"/>
    <mergeCell ref="A60:G60"/>
    <mergeCell ref="A56:G56"/>
    <mergeCell ref="W63:Y63"/>
    <mergeCell ref="T56:V56"/>
    <mergeCell ref="K56:M56"/>
    <mergeCell ref="H57:J57"/>
    <mergeCell ref="H60:J60"/>
    <mergeCell ref="K58:M58"/>
    <mergeCell ref="N62:P62"/>
    <mergeCell ref="N61:P61"/>
    <mergeCell ref="W57:Y57"/>
    <mergeCell ref="K60:M60"/>
    <mergeCell ref="Q58:S58"/>
    <mergeCell ref="H59:J59"/>
    <mergeCell ref="C80:F80"/>
    <mergeCell ref="Z76:AC76"/>
    <mergeCell ref="AG76:AH76"/>
    <mergeCell ref="G82:I82"/>
    <mergeCell ref="W83:Y83"/>
    <mergeCell ref="W78:Y79"/>
    <mergeCell ref="AJ76:AL76"/>
    <mergeCell ref="AD76:AE76"/>
    <mergeCell ref="G80:I80"/>
    <mergeCell ref="AN79:AQ79"/>
    <mergeCell ref="O78:Q79"/>
    <mergeCell ref="R78:V79"/>
    <mergeCell ref="H74:J74"/>
    <mergeCell ref="K71:M71"/>
    <mergeCell ref="Z74:AC74"/>
    <mergeCell ref="AD74:AE74"/>
    <mergeCell ref="W74:Y74"/>
    <mergeCell ref="AD73:AE73"/>
    <mergeCell ref="AN74:AQ74"/>
    <mergeCell ref="J81:N81"/>
    <mergeCell ref="O81:Q81"/>
    <mergeCell ref="A75:Y76"/>
    <mergeCell ref="Q73:S73"/>
    <mergeCell ref="R77:Y77"/>
    <mergeCell ref="AG74:AH74"/>
    <mergeCell ref="AD77:AE77"/>
    <mergeCell ref="AN76:AQ76"/>
    <mergeCell ref="Z81:AC82"/>
    <mergeCell ref="AG75:AH75"/>
    <mergeCell ref="AG72:AH72"/>
    <mergeCell ref="AJ72:AL72"/>
    <mergeCell ref="Q72:S72"/>
    <mergeCell ref="G92:I92"/>
    <mergeCell ref="W92:Y92"/>
    <mergeCell ref="W86:Y86"/>
    <mergeCell ref="O82:Q82"/>
    <mergeCell ref="G83:I83"/>
    <mergeCell ref="J80:N80"/>
    <mergeCell ref="R81:V81"/>
    <mergeCell ref="G91:I91"/>
    <mergeCell ref="R92:V92"/>
    <mergeCell ref="W85:Y85"/>
    <mergeCell ref="A69:G69"/>
    <mergeCell ref="N70:P70"/>
    <mergeCell ref="N73:P73"/>
    <mergeCell ref="K74:M74"/>
    <mergeCell ref="A74:G74"/>
    <mergeCell ref="W72:Y72"/>
    <mergeCell ref="Q70:S70"/>
    <mergeCell ref="H69:J69"/>
    <mergeCell ref="T74:V74"/>
    <mergeCell ref="K72:M72"/>
    <mergeCell ref="K73:M73"/>
    <mergeCell ref="C92:F92"/>
    <mergeCell ref="J92:N92"/>
    <mergeCell ref="Q74:S74"/>
    <mergeCell ref="K70:M70"/>
    <mergeCell ref="R91:V91"/>
    <mergeCell ref="W84:Y84"/>
    <mergeCell ref="G81:I81"/>
    <mergeCell ref="W81:Y81"/>
    <mergeCell ref="J82:N82"/>
    <mergeCell ref="G78:I79"/>
    <mergeCell ref="J78:N79"/>
    <mergeCell ref="AJ92:AK92"/>
    <mergeCell ref="T73:V73"/>
    <mergeCell ref="AE89:AF89"/>
    <mergeCell ref="Z77:AC77"/>
    <mergeCell ref="Z73:AC73"/>
    <mergeCell ref="AC92:AD92"/>
    <mergeCell ref="AG73:AH73"/>
    <mergeCell ref="AJ73:AL73"/>
    <mergeCell ref="H72:J72"/>
    <mergeCell ref="H71:J71"/>
    <mergeCell ref="W69:Y69"/>
    <mergeCell ref="K67:M67"/>
    <mergeCell ref="T67:V67"/>
    <mergeCell ref="Q67:S67"/>
    <mergeCell ref="K68:M68"/>
    <mergeCell ref="AD70:AE70"/>
    <mergeCell ref="W91:Y91"/>
    <mergeCell ref="AL92:AM92"/>
    <mergeCell ref="C77:I77"/>
    <mergeCell ref="J77:Q77"/>
    <mergeCell ref="J83:N83"/>
    <mergeCell ref="O83:Q83"/>
    <mergeCell ref="W82:Y82"/>
    <mergeCell ref="C91:F91"/>
    <mergeCell ref="J91:N91"/>
    <mergeCell ref="AG92:AI92"/>
    <mergeCell ref="AG89:AI89"/>
    <mergeCell ref="AA92:AB92"/>
    <mergeCell ref="AC89:AD89"/>
    <mergeCell ref="AJ81:AM82"/>
    <mergeCell ref="O92:Q92"/>
    <mergeCell ref="AE92:AF92"/>
    <mergeCell ref="H70:J70"/>
    <mergeCell ref="H73:J73"/>
    <mergeCell ref="A70:G70"/>
    <mergeCell ref="N74:P74"/>
    <mergeCell ref="A68:G68"/>
    <mergeCell ref="N66:P66"/>
    <mergeCell ref="N63:P63"/>
    <mergeCell ref="T69:V69"/>
    <mergeCell ref="W66:Y66"/>
    <mergeCell ref="W70:Y70"/>
    <mergeCell ref="W64:Y64"/>
    <mergeCell ref="H64:J64"/>
    <mergeCell ref="H68:J68"/>
    <mergeCell ref="N68:P68"/>
    <mergeCell ref="A67:G67"/>
    <mergeCell ref="H63:J63"/>
    <mergeCell ref="T65:V65"/>
    <mergeCell ref="A72:G72"/>
    <mergeCell ref="H67:J67"/>
    <mergeCell ref="Q64:S64"/>
    <mergeCell ref="Q71:S71"/>
    <mergeCell ref="K69:M69"/>
    <mergeCell ref="K65:M65"/>
    <mergeCell ref="T72:V72"/>
    <mergeCell ref="N72:P72"/>
    <mergeCell ref="W71:Y71"/>
    <mergeCell ref="A73:G73"/>
    <mergeCell ref="W73:Y73"/>
    <mergeCell ref="A71:G71"/>
    <mergeCell ref="T71:V71"/>
    <mergeCell ref="N65:P65"/>
    <mergeCell ref="Z70:AC70"/>
    <mergeCell ref="N71:P71"/>
    <mergeCell ref="Z72:AC72"/>
    <mergeCell ref="Q69:S69"/>
    <mergeCell ref="W68:Y68"/>
    <mergeCell ref="T70:V70"/>
    <mergeCell ref="AN84:AQ84"/>
    <mergeCell ref="BK84:BO84"/>
    <mergeCell ref="CA77:CD77"/>
    <mergeCell ref="CJ77:CM77"/>
    <mergeCell ref="BK76:BO76"/>
    <mergeCell ref="BK82:BO82"/>
    <mergeCell ref="AD84:AE84"/>
    <mergeCell ref="AW76:BA76"/>
    <mergeCell ref="CJ78:CM78"/>
    <mergeCell ref="CE79:CI79"/>
    <mergeCell ref="BK77:BO77"/>
    <mergeCell ref="CA81:CC81"/>
    <mergeCell ref="CE81:CI81"/>
    <mergeCell ref="BV81:BX81"/>
    <mergeCell ref="BB77:BE77"/>
    <mergeCell ref="AW74:BA74"/>
    <mergeCell ref="BR77:BU77"/>
    <mergeCell ref="AR74:AV74"/>
    <mergeCell ref="AJ69:AL69"/>
    <mergeCell ref="BB72:BE72"/>
    <mergeCell ref="AD72:AE72"/>
    <mergeCell ref="AN72:AQ72"/>
    <mergeCell ref="AG71:AH71"/>
    <mergeCell ref="AD71:AE71"/>
    <mergeCell ref="AJ77:AL77"/>
    <mergeCell ref="AR73:AV73"/>
    <mergeCell ref="CV64:CX64"/>
    <mergeCell ref="CU66:CX66"/>
    <mergeCell ref="CK69:CM69"/>
    <mergeCell ref="BK74:BO74"/>
    <mergeCell ref="BK73:BO73"/>
    <mergeCell ref="BQ65:BT65"/>
    <mergeCell ref="CP63:CR63"/>
    <mergeCell ref="BZ75:CF75"/>
    <mergeCell ref="CI74:CO74"/>
    <mergeCell ref="BK69:BO69"/>
    <mergeCell ref="BF68:BJ68"/>
    <mergeCell ref="CL64:CN64"/>
    <mergeCell ref="CQ64:CS64"/>
    <mergeCell ref="CN71:CP71"/>
    <mergeCell ref="BF72:BJ72"/>
    <mergeCell ref="CS75:CW75"/>
    <mergeCell ref="CJ75:CN75"/>
    <mergeCell ref="BZ74:CF74"/>
    <mergeCell ref="CD63:CF63"/>
    <mergeCell ref="BQ75:BW75"/>
    <mergeCell ref="BP72:CE73"/>
    <mergeCell ref="CH69:CJ69"/>
    <mergeCell ref="AG93:AI93"/>
    <mergeCell ref="J93:N93"/>
    <mergeCell ref="O93:Q93"/>
    <mergeCell ref="AU92:AW92"/>
    <mergeCell ref="AS91:AT91"/>
    <mergeCell ref="AN91:AQ91"/>
    <mergeCell ref="AR92:AT92"/>
    <mergeCell ref="BU84:CY87"/>
    <mergeCell ref="BU88:CY90"/>
    <mergeCell ref="BU91:CY93"/>
    <mergeCell ref="BJ91:BL91"/>
    <mergeCell ref="BJ89:BO89"/>
    <mergeCell ref="BJ90:BL90"/>
    <mergeCell ref="AS89:AV89"/>
    <mergeCell ref="AY89:BB89"/>
    <mergeCell ref="BM91:BO91"/>
    <mergeCell ref="BJ92:BO92"/>
    <mergeCell ref="BG91:BI91"/>
    <mergeCell ref="AY91:AZ91"/>
    <mergeCell ref="BA91:BC91"/>
    <mergeCell ref="BA92:BF92"/>
    <mergeCell ref="AU91:AW91"/>
    <mergeCell ref="AN93:AQ93"/>
    <mergeCell ref="AR93:AT93"/>
    <mergeCell ref="BA93:BF93"/>
    <mergeCell ref="AU93:AW93"/>
    <mergeCell ref="AX93:AZ93"/>
    <mergeCell ref="AN92:AQ92"/>
    <mergeCell ref="AN90:AQ90"/>
    <mergeCell ref="AX92:AZ92"/>
    <mergeCell ref="BJ93:BO93"/>
    <mergeCell ref="BK85:BO85"/>
    <mergeCell ref="BB85:BE85"/>
    <mergeCell ref="AW85:BA85"/>
    <mergeCell ref="AR84:AV84"/>
    <mergeCell ref="BF83:BJ83"/>
    <mergeCell ref="BF85:BJ85"/>
    <mergeCell ref="BB83:BE83"/>
    <mergeCell ref="AR83:AV83"/>
    <mergeCell ref="AW83:BA83"/>
    <mergeCell ref="BF80:BJ80"/>
    <mergeCell ref="BK80:BO80"/>
    <mergeCell ref="AR79:AV79"/>
    <mergeCell ref="AW79:BA79"/>
    <mergeCell ref="AR80:AV80"/>
    <mergeCell ref="AR82:AV82"/>
    <mergeCell ref="AR81:AV81"/>
    <mergeCell ref="AR78:AV78"/>
    <mergeCell ref="BB82:BE82"/>
    <mergeCell ref="BB84:BE84"/>
    <mergeCell ref="AW81:BA81"/>
    <mergeCell ref="BB78:BE78"/>
    <mergeCell ref="BB81:BE81"/>
    <mergeCell ref="BB79:BE79"/>
    <mergeCell ref="BD91:BF91"/>
    <mergeCell ref="AW80:BA80"/>
    <mergeCell ref="BB80:BE80"/>
    <mergeCell ref="AG90:AI90"/>
    <mergeCell ref="O91:Q91"/>
    <mergeCell ref="AD82:AF82"/>
    <mergeCell ref="AW82:BA82"/>
    <mergeCell ref="AG82:AI82"/>
    <mergeCell ref="AN78:AQ78"/>
    <mergeCell ref="AJ74:AL74"/>
    <mergeCell ref="AR77:AV77"/>
    <mergeCell ref="Z75:AC75"/>
    <mergeCell ref="AD75:AE75"/>
    <mergeCell ref="AW75:BA75"/>
    <mergeCell ref="BF84:BJ84"/>
    <mergeCell ref="AN85:AQ85"/>
    <mergeCell ref="AR85:AV85"/>
    <mergeCell ref="AW84:BA84"/>
    <mergeCell ref="AJ75:AL75"/>
    <mergeCell ref="AN77:AQ77"/>
    <mergeCell ref="O80:Q80"/>
    <mergeCell ref="R80:V80"/>
    <mergeCell ref="W80:Y80"/>
    <mergeCell ref="AN80:AQ80"/>
    <mergeCell ref="AN82:AQ82"/>
    <mergeCell ref="BB75:BE75"/>
    <mergeCell ref="AN81:AQ81"/>
    <mergeCell ref="AN83:AQ83"/>
    <mergeCell ref="BB74:BE74"/>
    <mergeCell ref="AG84:AH84"/>
    <mergeCell ref="AW78:BA78"/>
    <mergeCell ref="BF77:BJ77"/>
    <mergeCell ref="CV79:CY79"/>
    <mergeCell ref="BP79:BT79"/>
    <mergeCell ref="BU79:BY79"/>
    <mergeCell ref="BP82:CY83"/>
    <mergeCell ref="CX80:CY80"/>
    <mergeCell ref="BQ81:BS81"/>
    <mergeCell ref="CN78:CQ78"/>
    <mergeCell ref="CN79:CQ79"/>
    <mergeCell ref="CJ79:CM79"/>
    <mergeCell ref="BF78:BJ78"/>
    <mergeCell ref="BF79:BJ79"/>
    <mergeCell ref="BF81:BJ81"/>
    <mergeCell ref="BK81:BO81"/>
    <mergeCell ref="CW81:CY81"/>
    <mergeCell ref="CK81:CM81"/>
    <mergeCell ref="CO81:CQ81"/>
    <mergeCell ref="CS81:CU81"/>
    <mergeCell ref="CR79:CU79"/>
    <mergeCell ref="CT80:CU80"/>
    <mergeCell ref="BK83:BO83"/>
    <mergeCell ref="BF82:BJ82"/>
    <mergeCell ref="BK79:BO79"/>
    <mergeCell ref="BZ78:CD78"/>
    <mergeCell ref="BZ79:CD79"/>
    <mergeCell ref="CE78:CI78"/>
    <mergeCell ref="BK78:BO78"/>
    <mergeCell ref="AR76:AV76"/>
    <mergeCell ref="AN75:AQ75"/>
    <mergeCell ref="BU69:BX69"/>
    <mergeCell ref="CE69:CG69"/>
    <mergeCell ref="AN73:AQ73"/>
    <mergeCell ref="BF76:BJ76"/>
    <mergeCell ref="BB76:BE76"/>
    <mergeCell ref="AW77:BA77"/>
    <mergeCell ref="CQ71:CS71"/>
    <mergeCell ref="CS77:CV77"/>
    <mergeCell ref="AR75:AV75"/>
    <mergeCell ref="BF73:BJ73"/>
    <mergeCell ref="AN71:AQ71"/>
    <mergeCell ref="CB71:CD71"/>
    <mergeCell ref="CK71:CM71"/>
    <mergeCell ref="AW72:BA72"/>
    <mergeCell ref="CF72:CY73"/>
    <mergeCell ref="BB73:BE73"/>
    <mergeCell ref="AW73:BA73"/>
    <mergeCell ref="CR74:CX74"/>
    <mergeCell ref="BF74:BJ74"/>
    <mergeCell ref="BZ71:CA71"/>
    <mergeCell ref="BK75:BO75"/>
    <mergeCell ref="BF75:BJ75"/>
    <mergeCell ref="AR71:AV71"/>
    <mergeCell ref="CT71:CV71"/>
    <mergeCell ref="BP68:BT71"/>
    <mergeCell ref="BU71:BX71"/>
    <mergeCell ref="CH71:CJ71"/>
    <mergeCell ref="CQ69:CS69"/>
    <mergeCell ref="CE68:CG68"/>
    <mergeCell ref="BF71:BJ71"/>
    <mergeCell ref="AR60:BE60"/>
    <mergeCell ref="AN66:AQ66"/>
    <mergeCell ref="AJ70:AL70"/>
    <mergeCell ref="CF66:CI66"/>
    <mergeCell ref="CK66:CN66"/>
    <mergeCell ref="BY69:CA69"/>
    <mergeCell ref="CT61:CY61"/>
    <mergeCell ref="AW61:BA61"/>
    <mergeCell ref="BB61:BE61"/>
    <mergeCell ref="BH61:BK61"/>
    <mergeCell ref="CH61:CM61"/>
    <mergeCell ref="BL61:BO61"/>
    <mergeCell ref="CB68:CD68"/>
    <mergeCell ref="CK68:CM68"/>
    <mergeCell ref="BQ66:BT66"/>
    <mergeCell ref="BB71:BE71"/>
    <mergeCell ref="BV66:BY66"/>
    <mergeCell ref="AJ71:AL71"/>
    <mergeCell ref="CG64:CI64"/>
    <mergeCell ref="AR62:AV62"/>
    <mergeCell ref="AJ63:AL63"/>
    <mergeCell ref="BK68:BO68"/>
    <mergeCell ref="CF71:CG71"/>
    <mergeCell ref="CW69:CY69"/>
    <mergeCell ref="CN69:CP69"/>
    <mergeCell ref="CB69:CD69"/>
    <mergeCell ref="AN70:BO70"/>
    <mergeCell ref="AN69:AQ69"/>
    <mergeCell ref="CW71:CY71"/>
    <mergeCell ref="CO67:CS67"/>
    <mergeCell ref="CV63:CX63"/>
    <mergeCell ref="CT68:CY68"/>
    <mergeCell ref="AV56:AX56"/>
    <mergeCell ref="BB62:BE62"/>
    <mergeCell ref="BD59:BF59"/>
    <mergeCell ref="AW69:BA69"/>
    <mergeCell ref="AW68:BA68"/>
    <mergeCell ref="CC57:CE57"/>
    <mergeCell ref="W56:Y56"/>
    <mergeCell ref="BH60:BK60"/>
    <mergeCell ref="CP66:CS66"/>
    <mergeCell ref="CC62:CF62"/>
    <mergeCell ref="BQ63:BT63"/>
    <mergeCell ref="AR58:AU58"/>
    <mergeCell ref="Z58:AM59"/>
    <mergeCell ref="Z60:AE61"/>
    <mergeCell ref="AF60:AI61"/>
    <mergeCell ref="AJ60:AM61"/>
    <mergeCell ref="Z63:AD63"/>
    <mergeCell ref="AF63:AH63"/>
    <mergeCell ref="CA66:CD66"/>
    <mergeCell ref="CN61:CS61"/>
    <mergeCell ref="BF69:BJ69"/>
    <mergeCell ref="BD58:BF58"/>
    <mergeCell ref="AR66:AX66"/>
    <mergeCell ref="BY67:CM67"/>
    <mergeCell ref="BW64:BY64"/>
    <mergeCell ref="AN61:AQ61"/>
    <mergeCell ref="W62:Y62"/>
    <mergeCell ref="CJ63:CL63"/>
    <mergeCell ref="AV58:AY58"/>
    <mergeCell ref="CF57:CI57"/>
    <mergeCell ref="BP58:CY59"/>
    <mergeCell ref="AN68:AQ68"/>
    <mergeCell ref="CV57:CY57"/>
    <mergeCell ref="BQ51:BX51"/>
    <mergeCell ref="CF53:CI53"/>
    <mergeCell ref="BQ52:BX52"/>
    <mergeCell ref="BZ57:CB57"/>
    <mergeCell ref="CV55:CY55"/>
    <mergeCell ref="CV49:CY49"/>
    <mergeCell ref="BZ51:CB51"/>
    <mergeCell ref="CC51:CE51"/>
    <mergeCell ref="CF51:CI51"/>
    <mergeCell ref="BZ55:CB55"/>
    <mergeCell ref="BD55:BG55"/>
    <mergeCell ref="BQ57:BX57"/>
    <mergeCell ref="CR54:CU54"/>
    <mergeCell ref="CR57:CU57"/>
    <mergeCell ref="CC54:CE54"/>
    <mergeCell ref="CR56:CU56"/>
    <mergeCell ref="CJ52:CM52"/>
    <mergeCell ref="CC55:CE55"/>
    <mergeCell ref="BZ53:CB53"/>
    <mergeCell ref="BH55:BO55"/>
    <mergeCell ref="BZ52:CB52"/>
    <mergeCell ref="BH51:BJ51"/>
    <mergeCell ref="BQ56:BX56"/>
    <mergeCell ref="CV56:CY56"/>
    <mergeCell ref="CJ57:CM57"/>
    <mergeCell ref="BQ54:BX54"/>
    <mergeCell ref="CN57:CQ57"/>
    <mergeCell ref="CN55:CQ55"/>
    <mergeCell ref="CN56:CQ56"/>
    <mergeCell ref="CR55:CU55"/>
    <mergeCell ref="CR51:CU51"/>
    <mergeCell ref="CR48:CU48"/>
    <mergeCell ref="CN50:CQ50"/>
    <mergeCell ref="CV53:CY53"/>
    <mergeCell ref="CR53:CU53"/>
    <mergeCell ref="CV54:CY54"/>
    <mergeCell ref="CF54:CI54"/>
    <mergeCell ref="CJ53:CM53"/>
    <mergeCell ref="CF55:CI55"/>
    <mergeCell ref="CF56:CI56"/>
    <mergeCell ref="CJ56:CM56"/>
    <mergeCell ref="CN54:CQ54"/>
    <mergeCell ref="CJ55:CM55"/>
    <mergeCell ref="CF49:CI49"/>
    <mergeCell ref="CJ49:CM49"/>
    <mergeCell ref="CC56:CE56"/>
    <mergeCell ref="BE49:BH49"/>
    <mergeCell ref="CJ48:CM48"/>
    <mergeCell ref="CN48:CQ48"/>
    <mergeCell ref="CJ51:CM51"/>
    <mergeCell ref="CC52:CE52"/>
    <mergeCell ref="CR52:CU52"/>
    <mergeCell ref="CV51:CY51"/>
    <mergeCell ref="CN52:CQ52"/>
    <mergeCell ref="BH56:BK56"/>
    <mergeCell ref="BZ48:CB48"/>
    <mergeCell ref="BQ48:BX48"/>
    <mergeCell ref="BZ50:CB50"/>
    <mergeCell ref="BD56:BF56"/>
    <mergeCell ref="BG50:BJ50"/>
    <mergeCell ref="CF52:CI52"/>
    <mergeCell ref="BZ54:CB54"/>
    <mergeCell ref="CN53:CQ53"/>
    <mergeCell ref="CR47:CU47"/>
    <mergeCell ref="AK43:AL43"/>
    <mergeCell ref="BB44:BE44"/>
    <mergeCell ref="AX43:AZ43"/>
    <mergeCell ref="CV48:CY48"/>
    <mergeCell ref="BI44:BM44"/>
    <mergeCell ref="BQ49:BX49"/>
    <mergeCell ref="BZ46:CE46"/>
    <mergeCell ref="BZ49:CB49"/>
    <mergeCell ref="AO44:AU44"/>
    <mergeCell ref="BR47:BW47"/>
    <mergeCell ref="CV47:CY47"/>
    <mergeCell ref="AN50:AT50"/>
    <mergeCell ref="CR49:CU49"/>
    <mergeCell ref="CR50:CU50"/>
    <mergeCell ref="CO46:CX46"/>
    <mergeCell ref="CC48:CE48"/>
    <mergeCell ref="CF48:CI48"/>
    <mergeCell ref="CF50:CI50"/>
    <mergeCell ref="BQ50:BX50"/>
    <mergeCell ref="AY49:BB49"/>
    <mergeCell ref="CC49:CE49"/>
    <mergeCell ref="CT43:CW43"/>
    <mergeCell ref="CG46:CL46"/>
    <mergeCell ref="CP43:CR43"/>
    <mergeCell ref="BK49:BN49"/>
    <mergeCell ref="BC50:BF50"/>
    <mergeCell ref="CH43:CN43"/>
    <mergeCell ref="CB43:CE43"/>
    <mergeCell ref="BX43:BZ43"/>
    <mergeCell ref="AX44:AZ44"/>
    <mergeCell ref="CJ50:CM50"/>
    <mergeCell ref="CV31:CY31"/>
    <mergeCell ref="CV32:CY32"/>
    <mergeCell ref="CR32:CU32"/>
    <mergeCell ref="AX34:AZ34"/>
    <mergeCell ref="BB38:BE38"/>
    <mergeCell ref="AY51:BB51"/>
    <mergeCell ref="AG45:AJ45"/>
    <mergeCell ref="CF44:CY45"/>
    <mergeCell ref="CN49:CQ49"/>
    <mergeCell ref="BP44:CE45"/>
    <mergeCell ref="CV50:CY50"/>
    <mergeCell ref="CN51:CQ51"/>
    <mergeCell ref="A6:J6"/>
    <mergeCell ref="BB18:BF18"/>
    <mergeCell ref="BH18:BN18"/>
    <mergeCell ref="A7:J9"/>
    <mergeCell ref="AO18:AU18"/>
    <mergeCell ref="L21:N21"/>
    <mergeCell ref="BP15:CD16"/>
    <mergeCell ref="CE15:CR16"/>
    <mergeCell ref="BW17:CR17"/>
    <mergeCell ref="Q21:S21"/>
    <mergeCell ref="V21:X21"/>
    <mergeCell ref="AG20:AI20"/>
    <mergeCell ref="AD16:AE16"/>
    <mergeCell ref="AG16:AH16"/>
    <mergeCell ref="BI21:BM21"/>
    <mergeCell ref="AO20:AU20"/>
    <mergeCell ref="AX20:AZ20"/>
    <mergeCell ref="CH40:CN40"/>
    <mergeCell ref="CH41:CN41"/>
    <mergeCell ref="BB41:BE41"/>
    <mergeCell ref="BB20:BE20"/>
    <mergeCell ref="Z15:Z16"/>
    <mergeCell ref="AA15:AC16"/>
    <mergeCell ref="CR21:CU21"/>
    <mergeCell ref="Z18:AB18"/>
    <mergeCell ref="Z19:AB19"/>
    <mergeCell ref="A15:Y16"/>
    <mergeCell ref="D20:F20"/>
    <mergeCell ref="AK17:AL17"/>
    <mergeCell ref="AG18:AI18"/>
    <mergeCell ref="CI18:CL18"/>
    <mergeCell ref="BV20:BY20"/>
    <mergeCell ref="BZ20:CC20"/>
    <mergeCell ref="CD20:CG20"/>
    <mergeCell ref="BV21:BY21"/>
    <mergeCell ref="CV21:CY21"/>
    <mergeCell ref="CV25:CY25"/>
    <mergeCell ref="AJ21:AM21"/>
    <mergeCell ref="CI21:CM21"/>
    <mergeCell ref="AJ16:AL16"/>
    <mergeCell ref="Z20:AC20"/>
    <mergeCell ref="AK18:AM18"/>
    <mergeCell ref="AF19:AI19"/>
    <mergeCell ref="BI20:BM20"/>
    <mergeCell ref="BZ21:CC21"/>
    <mergeCell ref="CD21:CG21"/>
    <mergeCell ref="CR20:CU20"/>
    <mergeCell ref="CN22:CQ22"/>
    <mergeCell ref="CN18:CQ18"/>
    <mergeCell ref="BQ18:BT18"/>
    <mergeCell ref="BV18:BY18"/>
    <mergeCell ref="CE18:CF18"/>
    <mergeCell ref="AX22:AZ22"/>
    <mergeCell ref="AG23:AI23"/>
    <mergeCell ref="BZ22:CC22"/>
    <mergeCell ref="CD22:CG22"/>
    <mergeCell ref="CV24:CY24"/>
    <mergeCell ref="CR23:CU23"/>
    <mergeCell ref="CN26:CQ26"/>
    <mergeCell ref="CR26:CU26"/>
    <mergeCell ref="BZ26:CC26"/>
    <mergeCell ref="BZ23:CC23"/>
    <mergeCell ref="BB23:BE23"/>
    <mergeCell ref="BQ24:BU24"/>
    <mergeCell ref="CI25:CM25"/>
    <mergeCell ref="BQ25:BU25"/>
    <mergeCell ref="BV25:BY25"/>
    <mergeCell ref="BQ23:BU23"/>
    <mergeCell ref="AO23:AU23"/>
    <mergeCell ref="BI24:BM24"/>
    <mergeCell ref="CD24:CG24"/>
    <mergeCell ref="CD26:CG26"/>
    <mergeCell ref="CV26:CY26"/>
    <mergeCell ref="AJ22:AM22"/>
    <mergeCell ref="BB24:BE24"/>
    <mergeCell ref="BZ25:CC25"/>
    <mergeCell ref="AH26:AI27"/>
    <mergeCell ref="AJ26:AK27"/>
    <mergeCell ref="CR27:CU27"/>
    <mergeCell ref="CN27:CQ27"/>
    <mergeCell ref="CV27:CY27"/>
    <mergeCell ref="AO27:AU27"/>
    <mergeCell ref="AG17:AH17"/>
    <mergeCell ref="CI26:CM26"/>
    <mergeCell ref="CR24:CU24"/>
    <mergeCell ref="CN23:CQ23"/>
    <mergeCell ref="CN24:CQ24"/>
    <mergeCell ref="CR25:CU25"/>
    <mergeCell ref="CI24:CM24"/>
    <mergeCell ref="CV28:CY28"/>
    <mergeCell ref="CP39:CR39"/>
    <mergeCell ref="CV22:CY22"/>
    <mergeCell ref="CR22:CU22"/>
    <mergeCell ref="CN30:CQ30"/>
    <mergeCell ref="CN25:CQ25"/>
    <mergeCell ref="CI27:CM27"/>
    <mergeCell ref="AX27:AZ27"/>
    <mergeCell ref="BI27:BM27"/>
    <mergeCell ref="AJ23:AM23"/>
    <mergeCell ref="AL25:AM25"/>
    <mergeCell ref="AJ24:AM24"/>
    <mergeCell ref="AO29:AU29"/>
    <mergeCell ref="AF26:AG27"/>
    <mergeCell ref="AO30:AU30"/>
    <mergeCell ref="CV20:CY20"/>
    <mergeCell ref="CN20:CQ20"/>
    <mergeCell ref="CN21:CQ21"/>
    <mergeCell ref="CW18:CX18"/>
    <mergeCell ref="AJ20:AM20"/>
    <mergeCell ref="AD21:AF21"/>
    <mergeCell ref="AO22:AU22"/>
    <mergeCell ref="BI26:BM26"/>
    <mergeCell ref="BV23:BY23"/>
    <mergeCell ref="BI22:BM22"/>
    <mergeCell ref="Z23:AC23"/>
    <mergeCell ref="AD26:AE27"/>
    <mergeCell ref="AD37:AE37"/>
    <mergeCell ref="AD35:AE35"/>
    <mergeCell ref="AX40:AZ40"/>
    <mergeCell ref="O35:Q35"/>
    <mergeCell ref="U35:V35"/>
    <mergeCell ref="S35:T35"/>
    <mergeCell ref="H23:I23"/>
    <mergeCell ref="AX24:AZ24"/>
    <mergeCell ref="A28:E28"/>
    <mergeCell ref="W34:Y34"/>
    <mergeCell ref="W35:Y35"/>
    <mergeCell ref="AD36:AE36"/>
    <mergeCell ref="AO34:AU34"/>
    <mergeCell ref="AG42:AJ42"/>
    <mergeCell ref="AG24:AI24"/>
    <mergeCell ref="F28:H28"/>
    <mergeCell ref="U36:V36"/>
    <mergeCell ref="L24:N24"/>
    <mergeCell ref="Q24:S24"/>
    <mergeCell ref="Z24:AC24"/>
    <mergeCell ref="C42:D42"/>
    <mergeCell ref="W36:Y36"/>
    <mergeCell ref="F37:H37"/>
    <mergeCell ref="AJ28:AK28"/>
    <mergeCell ref="AB28:AC28"/>
    <mergeCell ref="V24:X24"/>
    <mergeCell ref="AH25:AI25"/>
    <mergeCell ref="AK41:AL41"/>
    <mergeCell ref="AO37:AU37"/>
    <mergeCell ref="AO41:AU41"/>
    <mergeCell ref="F30:H30"/>
    <mergeCell ref="E44:G44"/>
    <mergeCell ref="AO32:AU32"/>
    <mergeCell ref="AO31:AU31"/>
    <mergeCell ref="AK36:AL36"/>
    <mergeCell ref="BI31:BM31"/>
    <mergeCell ref="AX33:AZ33"/>
    <mergeCell ref="BI29:BM29"/>
    <mergeCell ref="AL28:AM28"/>
    <mergeCell ref="W32:Y32"/>
    <mergeCell ref="AO36:AU36"/>
    <mergeCell ref="A46:B47"/>
    <mergeCell ref="U30:V30"/>
    <mergeCell ref="AO28:AU28"/>
    <mergeCell ref="BB33:BE33"/>
    <mergeCell ref="BB43:BE43"/>
    <mergeCell ref="AK46:AL46"/>
    <mergeCell ref="AK47:AL47"/>
    <mergeCell ref="AG47:AJ47"/>
    <mergeCell ref="BB35:BE35"/>
    <mergeCell ref="AX35:AZ35"/>
    <mergeCell ref="W42:Y42"/>
    <mergeCell ref="H42:J42"/>
    <mergeCell ref="K42:M42"/>
    <mergeCell ref="AO43:AU43"/>
    <mergeCell ref="AK42:AL42"/>
    <mergeCell ref="AO40:AU40"/>
    <mergeCell ref="W33:Y33"/>
    <mergeCell ref="I30:K30"/>
    <mergeCell ref="L30:N30"/>
    <mergeCell ref="O30:Q30"/>
    <mergeCell ref="S30:T30"/>
    <mergeCell ref="CN29:CQ29"/>
    <mergeCell ref="CR29:CU29"/>
    <mergeCell ref="CD31:CG31"/>
    <mergeCell ref="BZ29:CC29"/>
    <mergeCell ref="CD29:CG29"/>
    <mergeCell ref="CI29:CM29"/>
    <mergeCell ref="CP37:CR37"/>
    <mergeCell ref="CH37:CN37"/>
    <mergeCell ref="CI30:CM30"/>
    <mergeCell ref="CR30:CU30"/>
    <mergeCell ref="CT37:CW37"/>
    <mergeCell ref="CF34:CS35"/>
    <mergeCell ref="CD33:CG33"/>
    <mergeCell ref="CV33:CY33"/>
    <mergeCell ref="BX38:BZ38"/>
    <mergeCell ref="BV32:BY32"/>
    <mergeCell ref="BZ32:CC32"/>
    <mergeCell ref="CD32:CG32"/>
    <mergeCell ref="CN32:CQ32"/>
    <mergeCell ref="BP38:BV38"/>
    <mergeCell ref="CI31:CM31"/>
    <mergeCell ref="BQ31:BU31"/>
    <mergeCell ref="CR31:CU31"/>
    <mergeCell ref="BQ33:BU33"/>
    <mergeCell ref="BP37:BV37"/>
    <mergeCell ref="CB37:CE37"/>
    <mergeCell ref="CN31:CQ31"/>
    <mergeCell ref="BZ33:CC33"/>
    <mergeCell ref="BV30:BY30"/>
    <mergeCell ref="CR33:CU33"/>
    <mergeCell ref="CU36:CX36"/>
    <mergeCell ref="CT38:CW38"/>
    <mergeCell ref="CR28:CU28"/>
    <mergeCell ref="CP38:CR38"/>
    <mergeCell ref="BZ31:CC31"/>
    <mergeCell ref="CV23:CY23"/>
    <mergeCell ref="CN33:CQ33"/>
    <mergeCell ref="AX32:AZ32"/>
    <mergeCell ref="CP42:CR42"/>
    <mergeCell ref="CP40:CR40"/>
    <mergeCell ref="CP41:CR41"/>
    <mergeCell ref="CH38:CN38"/>
    <mergeCell ref="CI36:CM36"/>
    <mergeCell ref="CP36:CR36"/>
    <mergeCell ref="CH42:CN42"/>
    <mergeCell ref="BI40:BM40"/>
    <mergeCell ref="BX40:BZ40"/>
    <mergeCell ref="BB39:BE39"/>
    <mergeCell ref="BI39:BM39"/>
    <mergeCell ref="BP39:BV39"/>
    <mergeCell ref="BP40:BV40"/>
    <mergeCell ref="BI25:BM25"/>
    <mergeCell ref="CD23:CG23"/>
    <mergeCell ref="CI23:CM23"/>
    <mergeCell ref="BV24:BY24"/>
    <mergeCell ref="BZ24:CC24"/>
    <mergeCell ref="BB29:BE29"/>
    <mergeCell ref="BZ27:CC27"/>
    <mergeCell ref="CV30:CY30"/>
    <mergeCell ref="CV29:CY29"/>
    <mergeCell ref="BQ32:BU32"/>
    <mergeCell ref="CD28:CG28"/>
    <mergeCell ref="BQ27:BU27"/>
    <mergeCell ref="CD25:CG25"/>
    <mergeCell ref="AB27:AC27"/>
    <mergeCell ref="AL26:AM27"/>
    <mergeCell ref="AO25:AU25"/>
    <mergeCell ref="BB27:BE27"/>
    <mergeCell ref="AX28:AZ28"/>
    <mergeCell ref="AX30:AZ30"/>
    <mergeCell ref="AX29:AZ29"/>
    <mergeCell ref="W28:Y28"/>
    <mergeCell ref="CD27:CG27"/>
    <mergeCell ref="BQ28:BU28"/>
    <mergeCell ref="BZ30:CC30"/>
    <mergeCell ref="CD30:CG30"/>
    <mergeCell ref="BV31:BY31"/>
    <mergeCell ref="Z26:AA26"/>
    <mergeCell ref="W27:Y27"/>
    <mergeCell ref="AB26:AC26"/>
    <mergeCell ref="AH28:AI28"/>
    <mergeCell ref="BB28:BE28"/>
    <mergeCell ref="AF28:AG28"/>
    <mergeCell ref="AD25:AE25"/>
    <mergeCell ref="W30:Y30"/>
    <mergeCell ref="BI30:BM30"/>
    <mergeCell ref="O31:Q31"/>
    <mergeCell ref="H44:J44"/>
    <mergeCell ref="AX37:AZ37"/>
    <mergeCell ref="L33:N33"/>
    <mergeCell ref="Z47:AC47"/>
    <mergeCell ref="U34:V34"/>
    <mergeCell ref="U33:V33"/>
    <mergeCell ref="S34:T34"/>
    <mergeCell ref="AX39:AZ39"/>
    <mergeCell ref="AX38:AZ38"/>
    <mergeCell ref="BB34:BE34"/>
    <mergeCell ref="BI34:BM34"/>
    <mergeCell ref="BI42:BM42"/>
    <mergeCell ref="AX41:AZ41"/>
    <mergeCell ref="L34:N34"/>
    <mergeCell ref="Z46:AC46"/>
    <mergeCell ref="K43:M43"/>
    <mergeCell ref="N43:P43"/>
    <mergeCell ref="Q43:S43"/>
    <mergeCell ref="T43:V43"/>
    <mergeCell ref="T46:Y46"/>
    <mergeCell ref="AX31:AZ31"/>
    <mergeCell ref="BI33:BM33"/>
    <mergeCell ref="AO33:AU33"/>
    <mergeCell ref="BB36:BE36"/>
    <mergeCell ref="AX36:AZ36"/>
    <mergeCell ref="BI36:BM36"/>
    <mergeCell ref="AX42:AZ42"/>
    <mergeCell ref="AK45:AL45"/>
    <mergeCell ref="AD46:AE46"/>
    <mergeCell ref="AD42:AE42"/>
    <mergeCell ref="AD41:AE41"/>
    <mergeCell ref="BX41:BZ42"/>
    <mergeCell ref="BP34:CC35"/>
    <mergeCell ref="BQ36:BU36"/>
    <mergeCell ref="BX36:BZ36"/>
    <mergeCell ref="CC36:CF36"/>
    <mergeCell ref="CB38:CE38"/>
    <mergeCell ref="BB40:BE40"/>
    <mergeCell ref="BB37:BE37"/>
    <mergeCell ref="BB32:BE32"/>
    <mergeCell ref="AD47:AE47"/>
    <mergeCell ref="F32:H32"/>
    <mergeCell ref="I31:K31"/>
    <mergeCell ref="L31:N31"/>
    <mergeCell ref="I33:K33"/>
    <mergeCell ref="F33:H33"/>
    <mergeCell ref="W43:Y43"/>
    <mergeCell ref="F34:H34"/>
    <mergeCell ref="F35:H35"/>
    <mergeCell ref="S33:T33"/>
    <mergeCell ref="BI35:BM35"/>
    <mergeCell ref="BI41:BM41"/>
    <mergeCell ref="CB39:CE39"/>
    <mergeCell ref="BI38:BM38"/>
    <mergeCell ref="BX39:BZ39"/>
    <mergeCell ref="CB40:CE40"/>
    <mergeCell ref="BP41:BV42"/>
    <mergeCell ref="F36:H36"/>
    <mergeCell ref="I36:K36"/>
    <mergeCell ref="L36:N36"/>
    <mergeCell ref="O36:Q36"/>
    <mergeCell ref="S36:T36"/>
    <mergeCell ref="I34:K34"/>
    <mergeCell ref="E42:G42"/>
    <mergeCell ref="I37:K37"/>
    <mergeCell ref="L37:N37"/>
    <mergeCell ref="O37:Q37"/>
    <mergeCell ref="N44:P44"/>
    <mergeCell ref="CI28:CM28"/>
    <mergeCell ref="BI37:BM37"/>
    <mergeCell ref="S37:T37"/>
    <mergeCell ref="U37:V37"/>
    <mergeCell ref="W37:Y37"/>
    <mergeCell ref="AG41:AJ41"/>
    <mergeCell ref="AG43:AJ43"/>
    <mergeCell ref="O33:Q33"/>
    <mergeCell ref="I35:K35"/>
    <mergeCell ref="L35:N35"/>
    <mergeCell ref="N42:P42"/>
    <mergeCell ref="Q42:S42"/>
    <mergeCell ref="BB30:BE30"/>
    <mergeCell ref="BV33:BY33"/>
    <mergeCell ref="BX37:BZ37"/>
    <mergeCell ref="BQ29:BU29"/>
    <mergeCell ref="BV29:BY29"/>
    <mergeCell ref="BV28:BY28"/>
    <mergeCell ref="BZ28:CC28"/>
    <mergeCell ref="S32:T32"/>
    <mergeCell ref="O34:Q34"/>
    <mergeCell ref="AO39:AU39"/>
    <mergeCell ref="BB31:BE31"/>
    <mergeCell ref="W44:Y44"/>
    <mergeCell ref="T44:V44"/>
    <mergeCell ref="BP43:BV43"/>
    <mergeCell ref="T42:V42"/>
    <mergeCell ref="CB41:CE42"/>
    <mergeCell ref="CH39:CN39"/>
    <mergeCell ref="CJ54:CM54"/>
    <mergeCell ref="CT41:CW41"/>
    <mergeCell ref="BB21:BE21"/>
    <mergeCell ref="T50:V50"/>
    <mergeCell ref="T49:V49"/>
    <mergeCell ref="AX23:AZ23"/>
    <mergeCell ref="AG22:AI22"/>
    <mergeCell ref="A25:Y26"/>
    <mergeCell ref="U31:V31"/>
    <mergeCell ref="W31:Y31"/>
    <mergeCell ref="F31:H31"/>
    <mergeCell ref="S31:T31"/>
    <mergeCell ref="I32:K32"/>
    <mergeCell ref="L32:N32"/>
    <mergeCell ref="O32:Q32"/>
    <mergeCell ref="U32:V32"/>
    <mergeCell ref="E43:G43"/>
    <mergeCell ref="H43:J43"/>
    <mergeCell ref="AO35:AU35"/>
    <mergeCell ref="AK35:AL35"/>
    <mergeCell ref="AO42:AU42"/>
    <mergeCell ref="AK37:AL37"/>
    <mergeCell ref="AO38:AU38"/>
    <mergeCell ref="BB42:BE42"/>
    <mergeCell ref="BK50:BO50"/>
    <mergeCell ref="BD51:BF51"/>
    <mergeCell ref="CT39:CW39"/>
    <mergeCell ref="BI32:BM32"/>
    <mergeCell ref="AD45:AE45"/>
    <mergeCell ref="Z45:AC45"/>
    <mergeCell ref="AW18:BA18"/>
    <mergeCell ref="CI22:CM22"/>
    <mergeCell ref="AD28:AE28"/>
    <mergeCell ref="AJ19:AM19"/>
    <mergeCell ref="AO24:AU24"/>
    <mergeCell ref="AD24:AF24"/>
    <mergeCell ref="CN28:CQ28"/>
    <mergeCell ref="AJ25:AK25"/>
    <mergeCell ref="AO26:AU26"/>
    <mergeCell ref="AX26:AZ26"/>
    <mergeCell ref="AD20:AF20"/>
    <mergeCell ref="AC19:AE19"/>
    <mergeCell ref="BV27:BY27"/>
    <mergeCell ref="AF25:AG25"/>
    <mergeCell ref="BI28:BM28"/>
    <mergeCell ref="BV22:BY22"/>
    <mergeCell ref="Z22:AC22"/>
    <mergeCell ref="AD22:AF22"/>
    <mergeCell ref="AD23:AF23"/>
    <mergeCell ref="Z27:AA27"/>
    <mergeCell ref="AB25:AC25"/>
    <mergeCell ref="BB22:BE22"/>
    <mergeCell ref="Z21:AC21"/>
    <mergeCell ref="AG21:AI21"/>
    <mergeCell ref="BI23:BM23"/>
    <mergeCell ref="AO21:AU21"/>
    <mergeCell ref="AX21:AZ21"/>
    <mergeCell ref="BB25:BE25"/>
    <mergeCell ref="BV26:BY26"/>
    <mergeCell ref="Z28:AA28"/>
    <mergeCell ref="BB26:BE26"/>
    <mergeCell ref="AX25:AZ25"/>
    <mergeCell ref="Q60:S60"/>
    <mergeCell ref="K64:M64"/>
    <mergeCell ref="BX63:BZ63"/>
    <mergeCell ref="Q62:S62"/>
    <mergeCell ref="BH62:BK62"/>
    <mergeCell ref="AJ67:AM67"/>
    <mergeCell ref="Q59:S59"/>
    <mergeCell ref="Z71:AC71"/>
    <mergeCell ref="BK72:BO72"/>
    <mergeCell ref="Q63:S63"/>
    <mergeCell ref="W60:Y60"/>
    <mergeCell ref="BA59:BC59"/>
    <mergeCell ref="BG59:BI59"/>
    <mergeCell ref="K62:M62"/>
    <mergeCell ref="T60:V60"/>
    <mergeCell ref="BF66:BL66"/>
    <mergeCell ref="AN67:BO67"/>
    <mergeCell ref="AR68:AV68"/>
    <mergeCell ref="AN62:AQ62"/>
    <mergeCell ref="AR72:AV72"/>
    <mergeCell ref="BM59:BO59"/>
    <mergeCell ref="AN59:AQ59"/>
    <mergeCell ref="BB68:BE68"/>
    <mergeCell ref="AR69:AV69"/>
    <mergeCell ref="BL62:BO62"/>
    <mergeCell ref="BK71:BO71"/>
    <mergeCell ref="BQ62:BT62"/>
    <mergeCell ref="Q68:S68"/>
    <mergeCell ref="T64:V64"/>
    <mergeCell ref="T62:V62"/>
    <mergeCell ref="N69:P69"/>
    <mergeCell ref="AD69:AE69"/>
    <mergeCell ref="CT40:CW40"/>
    <mergeCell ref="CT42:CW42"/>
    <mergeCell ref="CV52:CY52"/>
    <mergeCell ref="CC50:CE50"/>
    <mergeCell ref="BL51:BO51"/>
    <mergeCell ref="AS59:AU59"/>
    <mergeCell ref="AW59:AY59"/>
    <mergeCell ref="Q66:S66"/>
    <mergeCell ref="H58:J58"/>
    <mergeCell ref="A48:B48"/>
    <mergeCell ref="A50:B50"/>
    <mergeCell ref="AW71:BA71"/>
    <mergeCell ref="Z69:AC69"/>
    <mergeCell ref="W67:Y67"/>
    <mergeCell ref="T68:V68"/>
    <mergeCell ref="AV51:AX51"/>
    <mergeCell ref="BJ59:BL59"/>
    <mergeCell ref="AG70:AH70"/>
    <mergeCell ref="T59:V59"/>
    <mergeCell ref="AU50:AX50"/>
    <mergeCell ref="Q49:S49"/>
    <mergeCell ref="AG46:AJ46"/>
    <mergeCell ref="Q44:S44"/>
    <mergeCell ref="AD67:AF67"/>
    <mergeCell ref="Q57:S57"/>
    <mergeCell ref="Q65:S65"/>
    <mergeCell ref="H56:J56"/>
    <mergeCell ref="N50:P50"/>
    <mergeCell ref="W59:Y59"/>
    <mergeCell ref="AN56:AQ56"/>
    <mergeCell ref="H50:J50"/>
    <mergeCell ref="K50:M50"/>
    <mergeCell ref="CC53:CE53"/>
    <mergeCell ref="AR56:AT56"/>
    <mergeCell ref="T66:V66"/>
    <mergeCell ref="BB69:BE69"/>
    <mergeCell ref="W65:Y65"/>
    <mergeCell ref="AW62:BA62"/>
    <mergeCell ref="BI43:BM43"/>
    <mergeCell ref="BL56:BN56"/>
    <mergeCell ref="W49:Y49"/>
    <mergeCell ref="Q50:S50"/>
    <mergeCell ref="W50:Y50"/>
    <mergeCell ref="BZ56:CB56"/>
    <mergeCell ref="BQ53:BX53"/>
    <mergeCell ref="N49:P49"/>
    <mergeCell ref="W58:Y58"/>
    <mergeCell ref="T58:V58"/>
    <mergeCell ref="AN55:AQ55"/>
    <mergeCell ref="AZ55:BC55"/>
    <mergeCell ref="AR55:AU55"/>
    <mergeCell ref="AR61:AV61"/>
    <mergeCell ref="AG69:AH69"/>
    <mergeCell ref="BG58:BI58"/>
    <mergeCell ref="BB66:BE66"/>
    <mergeCell ref="N56:P56"/>
    <mergeCell ref="BQ55:BX55"/>
    <mergeCell ref="BM58:BO58"/>
    <mergeCell ref="AY50:BB50"/>
    <mergeCell ref="BJ58:BL58"/>
    <mergeCell ref="AZ56:BB56"/>
    <mergeCell ref="AN58:AQ58"/>
    <mergeCell ref="AG67:AI67"/>
    <mergeCell ref="AZ58:BC58"/>
    <mergeCell ref="R93:V93"/>
    <mergeCell ref="R86:V86"/>
    <mergeCell ref="G85:I85"/>
    <mergeCell ref="J85:N85"/>
    <mergeCell ref="O85:Q85"/>
    <mergeCell ref="G86:I86"/>
    <mergeCell ref="J86:N86"/>
    <mergeCell ref="O86:Q86"/>
    <mergeCell ref="C87:I89"/>
    <mergeCell ref="J87:Y88"/>
    <mergeCell ref="J89:Q89"/>
    <mergeCell ref="R89:Y89"/>
    <mergeCell ref="C90:F90"/>
    <mergeCell ref="J90:N90"/>
    <mergeCell ref="N57:P57"/>
    <mergeCell ref="A58:G58"/>
    <mergeCell ref="C93:F93"/>
    <mergeCell ref="A57:G57"/>
    <mergeCell ref="C78:F79"/>
    <mergeCell ref="R90:V90"/>
    <mergeCell ref="G93:I93"/>
    <mergeCell ref="G84:I84"/>
    <mergeCell ref="A59:G59"/>
    <mergeCell ref="K66:M66"/>
    <mergeCell ref="T57:V57"/>
    <mergeCell ref="W93:Y93"/>
    <mergeCell ref="G90:I90"/>
    <mergeCell ref="O90:Q90"/>
    <mergeCell ref="W90:Y90"/>
    <mergeCell ref="J84:N84"/>
    <mergeCell ref="O84:Q84"/>
    <mergeCell ref="A62:G62"/>
    <mergeCell ref="A61:G61"/>
    <mergeCell ref="A51:K52"/>
    <mergeCell ref="L51:Y52"/>
    <mergeCell ref="AV55:AY55"/>
    <mergeCell ref="N64:P64"/>
    <mergeCell ref="Q61:S61"/>
    <mergeCell ref="W61:Y61"/>
    <mergeCell ref="N59:P59"/>
    <mergeCell ref="H66:J66"/>
    <mergeCell ref="H61:J61"/>
    <mergeCell ref="K57:M57"/>
    <mergeCell ref="K44:M44"/>
    <mergeCell ref="H65:J65"/>
    <mergeCell ref="A66:G66"/>
    <mergeCell ref="N60:P60"/>
    <mergeCell ref="N67:P67"/>
    <mergeCell ref="K59:M59"/>
    <mergeCell ref="A49:B49"/>
    <mergeCell ref="H49:J49"/>
    <mergeCell ref="K49:M49"/>
    <mergeCell ref="K61:M61"/>
    <mergeCell ref="T61:V61"/>
    <mergeCell ref="A65:G65"/>
    <mergeCell ref="A64:G64"/>
    <mergeCell ref="A63:G63"/>
    <mergeCell ref="H62:J62"/>
    <mergeCell ref="AN57:AQ57"/>
    <mergeCell ref="Q56:S56"/>
    <mergeCell ref="N58:P58"/>
    <mergeCell ref="AW57:BB57"/>
    <mergeCell ref="T63:V63"/>
    <mergeCell ref="K63:M63"/>
  </mergeCells>
  <phoneticPr fontId="2"/>
  <hyperlinks>
    <hyperlink ref="CA13" r:id="rId1" xr:uid="{00000000-0004-0000-0700-000000000000}"/>
  </hyperlinks>
  <printOptions horizontalCentered="1" verticalCentered="1"/>
  <pageMargins left="0.39370078740157483" right="0.39370078740157483" top="0.39370078740157483" bottom="0.39370078740157483" header="0.51181102362204722" footer="0.51181102362204722"/>
  <pageSetup paperSize="8" scale="59"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rgb="FF92D050"/>
    <pageSetUpPr fitToPage="1"/>
  </sheetPr>
  <dimension ref="A1:DB104"/>
  <sheetViews>
    <sheetView showGridLines="0" view="pageBreakPreview" zoomScale="70" zoomScaleNormal="90" zoomScaleSheetLayoutView="70" workbookViewId="0">
      <selection activeCell="B3" sqref="B3"/>
    </sheetView>
  </sheetViews>
  <sheetFormatPr defaultRowHeight="13.5" x14ac:dyDescent="0.15"/>
  <cols>
    <col min="1" max="2" width="4.875" style="1" customWidth="1"/>
    <col min="3" max="5" width="3" style="1" customWidth="1"/>
    <col min="6" max="6" width="3.375" style="1" customWidth="1"/>
    <col min="7" max="7" width="3" style="1" customWidth="1"/>
    <col min="8" max="8" width="4.5" style="1" customWidth="1"/>
    <col min="9" max="10" width="3" style="1" customWidth="1"/>
    <col min="11" max="25" width="3.375" style="1" customWidth="1"/>
    <col min="26" max="26" width="7.5" style="1" customWidth="1"/>
    <col min="27" max="27" width="6.625" style="1" customWidth="1"/>
    <col min="28" max="39" width="5.5" style="1" customWidth="1"/>
    <col min="40" max="42" width="3.125" style="1" customWidth="1"/>
    <col min="43" max="43" width="4.375" style="1" customWidth="1"/>
    <col min="44" max="66" width="3.125" style="1" customWidth="1"/>
    <col min="67" max="67" width="4.5" style="1" customWidth="1"/>
    <col min="68" max="103" width="2.5" style="1" customWidth="1"/>
    <col min="104" max="106" width="9" style="1"/>
  </cols>
  <sheetData>
    <row r="1" spans="1:106" s="68" customFormat="1" ht="14.25" x14ac:dyDescent="0.15">
      <c r="A1" s="65">
        <f>+データ一覧!J2</f>
        <v>0</v>
      </c>
      <c r="B1" s="65"/>
      <c r="C1" s="66"/>
      <c r="D1" s="66"/>
      <c r="E1" s="66"/>
      <c r="F1" s="66"/>
      <c r="G1" s="66"/>
      <c r="H1" s="66"/>
      <c r="I1" s="66"/>
      <c r="J1" s="66"/>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67"/>
      <c r="BT1" s="53"/>
      <c r="BU1" s="53"/>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row>
    <row r="2" spans="1:106" s="68" customFormat="1" ht="31.5" x14ac:dyDescent="0.25">
      <c r="A2" s="69">
        <f>+データ一覧!J5</f>
        <v>0</v>
      </c>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67"/>
      <c r="BT2" s="53"/>
      <c r="BU2" s="53"/>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row>
    <row r="3" spans="1:106" s="68" customFormat="1" ht="14.25" x14ac:dyDescent="0.15">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71"/>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71"/>
      <c r="BT3" s="53"/>
      <c r="BU3" s="53"/>
      <c r="BZ3" s="67"/>
      <c r="CA3" s="67"/>
      <c r="CB3" s="67"/>
      <c r="CC3" s="67"/>
      <c r="CD3" s="72"/>
      <c r="CE3" s="67"/>
      <c r="CF3" s="67"/>
      <c r="CG3" s="67"/>
      <c r="CH3" s="67"/>
      <c r="CI3" s="67"/>
      <c r="CJ3" s="67"/>
      <c r="CK3" s="67"/>
      <c r="CL3" s="67"/>
      <c r="CM3" s="67"/>
      <c r="CN3" s="67"/>
      <c r="CO3" s="67"/>
      <c r="CP3" s="67"/>
      <c r="CQ3" s="67"/>
      <c r="CR3" s="67"/>
      <c r="CS3" s="67"/>
      <c r="CT3" s="67"/>
      <c r="CU3" s="67"/>
      <c r="CV3" s="67"/>
      <c r="CW3" s="67"/>
      <c r="CX3" s="67"/>
      <c r="CY3" s="67"/>
      <c r="CZ3" s="67"/>
      <c r="DA3" s="67"/>
      <c r="DB3" s="67"/>
    </row>
    <row r="4" spans="1:106" s="68" customFormat="1" ht="14.25" x14ac:dyDescent="0.15">
      <c r="K4" s="67"/>
      <c r="L4" s="67"/>
      <c r="M4" s="67"/>
      <c r="N4" s="67"/>
      <c r="O4" s="67"/>
      <c r="P4" s="67"/>
      <c r="Q4" s="67"/>
      <c r="R4" s="67"/>
      <c r="S4" s="67"/>
      <c r="T4" s="67"/>
      <c r="U4" s="67"/>
      <c r="V4" s="67"/>
      <c r="W4" s="67"/>
      <c r="X4" s="73"/>
      <c r="Y4" s="73"/>
      <c r="Z4" s="53"/>
      <c r="AA4" s="53"/>
      <c r="AB4" s="327" t="s">
        <v>1668</v>
      </c>
      <c r="AC4" s="53"/>
      <c r="AD4" s="53"/>
      <c r="AE4" s="53"/>
      <c r="AF4" s="53"/>
      <c r="AG4" s="53"/>
      <c r="AH4" s="53"/>
      <c r="AI4" s="53"/>
      <c r="AJ4" s="53"/>
      <c r="AK4" s="67"/>
      <c r="AL4" s="67"/>
      <c r="AM4" s="67"/>
      <c r="AN4" s="71" t="s">
        <v>1289</v>
      </c>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71" t="s">
        <v>738</v>
      </c>
      <c r="BT4" s="53"/>
      <c r="BU4" s="53"/>
      <c r="BW4" s="67"/>
      <c r="BZ4" s="67"/>
      <c r="CA4" s="53" t="s">
        <v>1290</v>
      </c>
      <c r="CB4" s="67"/>
      <c r="CC4" s="67"/>
      <c r="CD4" s="67"/>
      <c r="CE4" s="67"/>
      <c r="CF4" s="67"/>
      <c r="CG4" s="67"/>
      <c r="CH4" s="67"/>
      <c r="CI4" s="67"/>
      <c r="CJ4" s="67"/>
      <c r="CK4" s="67"/>
      <c r="CL4" s="67"/>
      <c r="CM4" s="67"/>
      <c r="CN4" s="67"/>
      <c r="CO4" s="67"/>
      <c r="CV4" s="67"/>
      <c r="CW4" s="67"/>
      <c r="CX4" s="67"/>
      <c r="CY4" s="67"/>
      <c r="CZ4" s="67"/>
      <c r="DA4" s="67"/>
      <c r="DB4" s="67"/>
    </row>
    <row r="5" spans="1:106" s="68" customFormat="1" ht="14.25" x14ac:dyDescent="0.15">
      <c r="A5" s="67"/>
      <c r="B5" s="67"/>
      <c r="C5" s="67"/>
      <c r="D5" s="67"/>
      <c r="E5" s="67"/>
      <c r="F5" s="67"/>
      <c r="G5" s="67"/>
      <c r="H5" s="67"/>
      <c r="I5" s="67"/>
      <c r="J5" s="67"/>
      <c r="K5" s="67"/>
      <c r="L5" s="67"/>
      <c r="M5" s="67"/>
      <c r="N5" s="67"/>
      <c r="O5" s="67"/>
      <c r="P5" s="67"/>
      <c r="Q5" s="67"/>
      <c r="R5" s="67"/>
      <c r="S5" s="67"/>
      <c r="T5" s="67"/>
      <c r="U5" s="67"/>
      <c r="V5" s="67"/>
      <c r="W5" s="67"/>
      <c r="X5" s="53"/>
      <c r="Y5" s="53"/>
      <c r="Z5" s="53"/>
      <c r="AA5" s="53"/>
      <c r="AB5" s="71" t="s">
        <v>1669</v>
      </c>
      <c r="AC5" s="53"/>
      <c r="AD5" s="53"/>
      <c r="AE5" s="53"/>
      <c r="AF5" s="53"/>
      <c r="AG5" s="53"/>
      <c r="AH5" s="53"/>
      <c r="AI5" s="53"/>
      <c r="AJ5" s="53"/>
      <c r="AK5" s="67"/>
      <c r="AL5" s="67"/>
      <c r="AM5" s="67"/>
      <c r="AN5" s="71"/>
      <c r="AO5" s="53" t="s">
        <v>1291</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71"/>
      <c r="BT5" s="53"/>
      <c r="BU5" s="53"/>
      <c r="BW5" s="67"/>
      <c r="BZ5" s="67"/>
      <c r="CA5" s="53" t="s">
        <v>1292</v>
      </c>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row>
    <row r="6" spans="1:106" s="68" customFormat="1" ht="14.25" x14ac:dyDescent="0.15">
      <c r="A6" s="942" t="str">
        <f>+データ一覧!J3</f>
        <v>おおのし</v>
      </c>
      <c r="B6" s="703"/>
      <c r="C6" s="919"/>
      <c r="D6" s="919"/>
      <c r="E6" s="919"/>
      <c r="F6" s="919"/>
      <c r="G6" s="919"/>
      <c r="H6" s="919"/>
      <c r="I6" s="919"/>
      <c r="J6" s="919"/>
      <c r="K6" s="67"/>
      <c r="L6" s="67"/>
      <c r="M6" s="67"/>
      <c r="N6" s="67"/>
      <c r="O6" s="67"/>
      <c r="P6" s="67"/>
      <c r="Q6" s="67"/>
      <c r="R6" s="67"/>
      <c r="S6" s="67"/>
      <c r="T6" s="67"/>
      <c r="U6" s="67"/>
      <c r="V6" s="67"/>
      <c r="W6" s="67"/>
      <c r="X6" s="53"/>
      <c r="Y6" s="53"/>
      <c r="Z6" s="53"/>
      <c r="AA6" s="53"/>
      <c r="AB6" s="71" t="s">
        <v>1670</v>
      </c>
      <c r="AC6" s="67"/>
      <c r="AD6" s="53"/>
      <c r="AE6" s="53"/>
      <c r="AF6" s="53"/>
      <c r="AG6" s="53"/>
      <c r="AH6" s="53"/>
      <c r="AI6" s="53"/>
      <c r="AJ6" s="53"/>
      <c r="AK6" s="67"/>
      <c r="AL6" s="67"/>
      <c r="AM6" s="67"/>
      <c r="AN6" s="71"/>
      <c r="AO6" s="53" t="s">
        <v>1673</v>
      </c>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71"/>
      <c r="BT6" s="53"/>
      <c r="BU6" s="53"/>
      <c r="BW6" s="67"/>
      <c r="BZ6" s="67"/>
      <c r="CA6" s="53"/>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row>
    <row r="7" spans="1:106" s="68" customFormat="1" ht="14.25" x14ac:dyDescent="0.15">
      <c r="A7" s="943" t="str">
        <f>データ一覧!J6</f>
        <v>大野市</v>
      </c>
      <c r="B7" s="632"/>
      <c r="C7" s="632"/>
      <c r="D7" s="632"/>
      <c r="E7" s="632"/>
      <c r="F7" s="632"/>
      <c r="G7" s="632"/>
      <c r="H7" s="632"/>
      <c r="I7" s="632"/>
      <c r="J7" s="632"/>
      <c r="K7" s="67"/>
      <c r="L7" s="67"/>
      <c r="M7" s="67"/>
      <c r="N7" s="67"/>
      <c r="O7" s="67"/>
      <c r="P7" s="67"/>
      <c r="Q7" s="67"/>
      <c r="R7" s="67"/>
      <c r="S7" s="67"/>
      <c r="T7" s="67"/>
      <c r="U7" s="67"/>
      <c r="V7" s="67"/>
      <c r="W7" s="67"/>
      <c r="X7" s="53"/>
      <c r="Y7" s="53"/>
      <c r="Z7" s="53"/>
      <c r="AA7" s="53"/>
      <c r="AB7" s="71" t="s">
        <v>1671</v>
      </c>
      <c r="AC7" s="67"/>
      <c r="AD7" s="53"/>
      <c r="AE7" s="53"/>
      <c r="AF7" s="53"/>
      <c r="AG7" s="53"/>
      <c r="AH7" s="53"/>
      <c r="AI7" s="53"/>
      <c r="AJ7" s="53"/>
      <c r="AK7" s="67"/>
      <c r="AL7" s="67"/>
      <c r="AM7" s="67"/>
      <c r="AN7" s="71"/>
      <c r="AO7" s="53" t="s">
        <v>1764</v>
      </c>
      <c r="AP7" s="67"/>
      <c r="AQ7" s="67"/>
      <c r="AR7" s="67"/>
      <c r="AS7" s="67"/>
      <c r="AT7" s="67"/>
      <c r="AU7" s="67"/>
      <c r="AV7" s="67"/>
      <c r="AW7" s="67"/>
      <c r="AX7" s="67"/>
      <c r="AY7" s="67"/>
      <c r="AZ7" s="67"/>
      <c r="BA7" s="67"/>
      <c r="BB7" s="67"/>
      <c r="BC7" s="67"/>
      <c r="BD7" s="67"/>
      <c r="BE7" s="67"/>
      <c r="BF7" s="67"/>
      <c r="BG7" s="67"/>
      <c r="BH7" s="67"/>
      <c r="BI7" s="53"/>
      <c r="BJ7" s="53"/>
      <c r="BK7" s="53"/>
      <c r="BL7" s="53"/>
      <c r="BM7" s="53"/>
      <c r="BN7" s="53"/>
      <c r="BO7" s="53"/>
      <c r="BP7" s="53"/>
      <c r="BQ7" s="53"/>
      <c r="BR7" s="53"/>
      <c r="BS7" s="71" t="s">
        <v>743</v>
      </c>
      <c r="BT7" s="53"/>
      <c r="BU7" s="53"/>
      <c r="BW7" s="67"/>
      <c r="BZ7" s="67"/>
      <c r="CA7" s="53" t="s">
        <v>1293</v>
      </c>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row>
    <row r="8" spans="1:106" s="68" customFormat="1" ht="14.25" x14ac:dyDescent="0.15">
      <c r="A8" s="632"/>
      <c r="B8" s="632"/>
      <c r="C8" s="632"/>
      <c r="D8" s="632"/>
      <c r="E8" s="632"/>
      <c r="F8" s="632"/>
      <c r="G8" s="632"/>
      <c r="H8" s="632"/>
      <c r="I8" s="632"/>
      <c r="J8" s="632"/>
      <c r="K8" s="67"/>
      <c r="L8" s="67"/>
      <c r="M8" s="67"/>
      <c r="N8" s="67"/>
      <c r="O8" s="67"/>
      <c r="P8" s="67"/>
      <c r="Q8" s="67"/>
      <c r="R8" s="67"/>
      <c r="S8" s="67"/>
      <c r="T8" s="67"/>
      <c r="U8" s="67"/>
      <c r="V8" s="67"/>
      <c r="W8" s="67"/>
      <c r="X8" s="67"/>
      <c r="Y8" s="67"/>
      <c r="Z8" s="67"/>
      <c r="AA8" s="67"/>
      <c r="AB8" s="71">
        <v>0</v>
      </c>
      <c r="AC8" s="67"/>
      <c r="AD8" s="67"/>
      <c r="AE8" s="67"/>
      <c r="AF8" s="67"/>
      <c r="AG8" s="67"/>
      <c r="AH8" s="67"/>
      <c r="AI8" s="67"/>
      <c r="AJ8" s="67"/>
      <c r="AK8" s="67"/>
      <c r="AL8" s="67"/>
      <c r="AM8" s="67"/>
      <c r="AN8" s="71"/>
      <c r="AO8" s="53" t="s">
        <v>1674</v>
      </c>
      <c r="AP8" s="67"/>
      <c r="AQ8" s="67"/>
      <c r="AR8" s="67"/>
      <c r="AS8" s="67"/>
      <c r="AT8" s="67"/>
      <c r="AU8" s="67"/>
      <c r="AV8" s="67"/>
      <c r="AW8" s="67"/>
      <c r="AX8" s="67"/>
      <c r="AY8" s="67"/>
      <c r="AZ8" s="67"/>
      <c r="BA8" s="67"/>
      <c r="BB8" s="67"/>
      <c r="BC8" s="67"/>
      <c r="BD8" s="67"/>
      <c r="BE8" s="67"/>
      <c r="BF8" s="67"/>
      <c r="BG8" s="67"/>
      <c r="BH8" s="67"/>
      <c r="BI8" s="53"/>
      <c r="BJ8" s="53"/>
      <c r="BK8" s="53"/>
      <c r="BL8" s="53"/>
      <c r="BM8" s="53"/>
      <c r="BN8" s="53"/>
      <c r="BO8" s="53"/>
      <c r="BP8" s="53"/>
      <c r="BQ8" s="53"/>
      <c r="BR8" s="53"/>
      <c r="BS8" s="53" t="s">
        <v>1259</v>
      </c>
      <c r="BT8" s="53"/>
      <c r="BU8" s="53"/>
      <c r="BW8" s="67"/>
      <c r="BZ8" s="67"/>
      <c r="CA8" s="53" t="s">
        <v>1294</v>
      </c>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row>
    <row r="9" spans="1:106" s="68" customFormat="1" ht="14.25" x14ac:dyDescent="0.15">
      <c r="A9" s="623"/>
      <c r="B9" s="623"/>
      <c r="C9" s="623"/>
      <c r="D9" s="623"/>
      <c r="E9" s="623"/>
      <c r="F9" s="623"/>
      <c r="G9" s="623"/>
      <c r="H9" s="623"/>
      <c r="I9" s="623"/>
      <c r="J9" s="623"/>
      <c r="K9" s="67"/>
      <c r="L9" s="67"/>
      <c r="M9" s="67"/>
      <c r="N9" s="67"/>
      <c r="O9" s="67"/>
      <c r="P9" s="67"/>
      <c r="Q9" s="67"/>
      <c r="R9" s="67"/>
      <c r="S9" s="67"/>
      <c r="T9" s="67"/>
      <c r="U9" s="67"/>
      <c r="V9" s="67"/>
      <c r="W9" s="67"/>
      <c r="X9" s="67"/>
      <c r="Y9" s="67"/>
      <c r="Z9" s="67"/>
      <c r="AA9" s="67"/>
      <c r="AB9" s="71">
        <v>0</v>
      </c>
      <c r="AC9" s="67"/>
      <c r="AD9" s="67"/>
      <c r="AE9" s="67"/>
      <c r="AF9" s="67"/>
      <c r="AG9" s="67"/>
      <c r="AH9" s="67"/>
      <c r="AI9" s="67"/>
      <c r="AJ9" s="67"/>
      <c r="AK9" s="67"/>
      <c r="AL9" s="67"/>
      <c r="AM9" s="67"/>
      <c r="AN9" s="67"/>
      <c r="AO9" s="53" t="s">
        <v>1295</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W9" s="67"/>
      <c r="BZ9" s="67"/>
      <c r="CA9" s="53"/>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row>
    <row r="10" spans="1:106" s="68" customFormat="1" ht="14.25" x14ac:dyDescent="0.1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71">
        <v>0</v>
      </c>
      <c r="AC10" s="67"/>
      <c r="AD10" s="67"/>
      <c r="AE10" s="67"/>
      <c r="AF10" s="67"/>
      <c r="AG10" s="67"/>
      <c r="AH10" s="67"/>
      <c r="AI10" s="67"/>
      <c r="AJ10" s="67"/>
      <c r="AK10" s="67"/>
      <c r="AL10" s="67"/>
      <c r="AM10" s="67"/>
      <c r="AN10" s="67"/>
      <c r="AO10" s="53" t="s">
        <v>1296</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71" t="s">
        <v>745</v>
      </c>
      <c r="BT10" s="53"/>
      <c r="BU10" s="53"/>
      <c r="BW10" s="67"/>
      <c r="BZ10" s="67"/>
      <c r="CA10" s="53" t="s">
        <v>1297</v>
      </c>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row>
    <row r="11" spans="1:106" s="68" customFormat="1" ht="14.2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71"/>
      <c r="AC11" s="67"/>
      <c r="AD11" s="67"/>
      <c r="AE11" s="67"/>
      <c r="AF11" s="67"/>
      <c r="AG11" s="67"/>
      <c r="AH11" s="67"/>
      <c r="AI11" s="67"/>
      <c r="AJ11" s="67"/>
      <c r="AK11" s="67"/>
      <c r="AL11" s="67"/>
      <c r="AM11" s="67"/>
      <c r="AN11" s="71"/>
      <c r="AO11" s="53" t="s">
        <v>1675</v>
      </c>
      <c r="AP11" s="53"/>
      <c r="AQ11" s="53"/>
      <c r="AR11" s="53"/>
      <c r="AS11" s="328"/>
      <c r="AT11" s="328"/>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71"/>
      <c r="BT11" s="53"/>
      <c r="BU11" s="53"/>
      <c r="BW11" s="67"/>
      <c r="BX11" s="67"/>
      <c r="BY11" s="67"/>
      <c r="BZ11" s="67"/>
      <c r="CA11" s="53"/>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row>
    <row r="12" spans="1:106" s="68" customFormat="1" ht="14.25"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71"/>
      <c r="AO12" s="53" t="s">
        <v>1298</v>
      </c>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71"/>
      <c r="BT12" s="53"/>
      <c r="BU12" s="53"/>
      <c r="BW12" s="67"/>
      <c r="BX12" s="67"/>
      <c r="BY12" s="67"/>
      <c r="BZ12" s="67"/>
      <c r="CA12" s="53"/>
      <c r="CB12" s="67"/>
      <c r="CC12" s="67"/>
      <c r="CD12" s="72"/>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row>
    <row r="13" spans="1:106" s="68" customFormat="1" ht="14.25" x14ac:dyDescent="0.15">
      <c r="A13" s="67"/>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53" t="s">
        <v>1672</v>
      </c>
      <c r="AC13" s="67"/>
      <c r="AD13" s="67"/>
      <c r="AE13" s="67"/>
      <c r="AF13" s="87"/>
      <c r="AG13" s="67"/>
      <c r="AH13" s="67"/>
      <c r="AI13" s="67"/>
      <c r="AJ13" s="67"/>
      <c r="AK13" s="67"/>
      <c r="AL13" s="67"/>
      <c r="AM13" s="67"/>
      <c r="AN13" s="71"/>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71" t="s">
        <v>747</v>
      </c>
      <c r="BT13" s="53"/>
      <c r="BU13" s="53"/>
      <c r="BZ13" s="67"/>
      <c r="CA13" s="329" t="s">
        <v>1299</v>
      </c>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row>
    <row r="14" spans="1:106" s="68" customFormat="1" ht="14.25" thickBot="1" x14ac:dyDescent="0.2">
      <c r="A14" s="67"/>
      <c r="B14" s="67"/>
      <c r="C14" s="67"/>
      <c r="D14" s="67"/>
      <c r="E14" s="67"/>
      <c r="F14" s="67"/>
      <c r="G14" s="67"/>
      <c r="H14" s="67"/>
      <c r="I14" s="67"/>
      <c r="J14" s="67"/>
      <c r="K14" s="67"/>
      <c r="L14" s="67"/>
      <c r="M14" s="67"/>
      <c r="N14" s="88"/>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89"/>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89"/>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row>
    <row r="15" spans="1:106" ht="15.75" customHeight="1" x14ac:dyDescent="0.15">
      <c r="A15" s="946" t="s">
        <v>749</v>
      </c>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8"/>
      <c r="Z15" s="752" t="str">
        <f>データ一覧!$A$240</f>
        <v>6年</v>
      </c>
      <c r="AA15" s="754" t="s">
        <v>750</v>
      </c>
      <c r="AB15" s="755"/>
      <c r="AC15" s="756"/>
      <c r="AD15" s="255" t="s">
        <v>751</v>
      </c>
      <c r="AE15" s="256"/>
      <c r="AF15" s="257"/>
      <c r="AG15" s="255" t="s">
        <v>752</v>
      </c>
      <c r="AH15" s="256"/>
      <c r="AI15" s="257"/>
      <c r="AJ15" s="256" t="s">
        <v>753</v>
      </c>
      <c r="AK15" s="256"/>
      <c r="AL15" s="256"/>
      <c r="AM15" s="258"/>
      <c r="AN15" s="132"/>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33"/>
      <c r="BP15" s="935" t="s">
        <v>754</v>
      </c>
      <c r="BQ15" s="936"/>
      <c r="BR15" s="936"/>
      <c r="BS15" s="936"/>
      <c r="BT15" s="936"/>
      <c r="BU15" s="936"/>
      <c r="BV15" s="936"/>
      <c r="BW15" s="936"/>
      <c r="BX15" s="936"/>
      <c r="BY15" s="936"/>
      <c r="BZ15" s="936"/>
      <c r="CA15" s="936"/>
      <c r="CB15" s="936"/>
      <c r="CC15" s="936"/>
      <c r="CD15" s="936"/>
      <c r="CE15" s="962" t="s">
        <v>621</v>
      </c>
      <c r="CF15" s="962"/>
      <c r="CG15" s="962"/>
      <c r="CH15" s="962"/>
      <c r="CI15" s="962"/>
      <c r="CJ15" s="962"/>
      <c r="CK15" s="962"/>
      <c r="CL15" s="962"/>
      <c r="CM15" s="962"/>
      <c r="CN15" s="962"/>
      <c r="CO15" s="962"/>
      <c r="CP15" s="962"/>
      <c r="CQ15" s="962"/>
      <c r="CR15" s="962"/>
      <c r="CS15" s="146"/>
      <c r="CT15" s="146"/>
      <c r="CU15" s="146"/>
      <c r="CV15" s="146"/>
      <c r="CW15" s="146"/>
      <c r="CX15" s="146"/>
      <c r="CY15" s="147"/>
    </row>
    <row r="16" spans="1:106" ht="15.75" customHeight="1" x14ac:dyDescent="0.15">
      <c r="A16" s="949"/>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1"/>
      <c r="Z16" s="753"/>
      <c r="AA16" s="757"/>
      <c r="AB16" s="757"/>
      <c r="AC16" s="758"/>
      <c r="AD16" s="923">
        <f>データ一覧!$J$240</f>
        <v>13700</v>
      </c>
      <c r="AE16" s="1094"/>
      <c r="AF16" s="588" t="s">
        <v>755</v>
      </c>
      <c r="AG16" s="925">
        <f>データ一覧!$J$241</f>
        <v>2540</v>
      </c>
      <c r="AH16" s="1095"/>
      <c r="AI16" s="588" t="s">
        <v>756</v>
      </c>
      <c r="AJ16" s="939">
        <f>データ一覧!J242</f>
        <v>540</v>
      </c>
      <c r="AK16" s="924"/>
      <c r="AL16" s="924"/>
      <c r="AM16" s="567" t="s">
        <v>757</v>
      </c>
      <c r="AN16" s="112" t="s">
        <v>758</v>
      </c>
      <c r="AO16" s="130"/>
      <c r="AP16" s="130"/>
      <c r="AQ16" s="130"/>
      <c r="AR16" s="130"/>
      <c r="AS16" s="130"/>
      <c r="AT16" s="130"/>
      <c r="AU16" s="130"/>
      <c r="AV16" s="130"/>
      <c r="AW16" s="130"/>
      <c r="AX16" s="130"/>
      <c r="AY16" s="130"/>
      <c r="AZ16" s="130"/>
      <c r="BA16" s="130"/>
      <c r="BB16" s="134" t="str">
        <f>データ一覧!$A$327</f>
        <v>5.6.1（令和4年実績）</v>
      </c>
      <c r="BC16" s="130"/>
      <c r="BD16" s="130"/>
      <c r="BE16" s="130"/>
      <c r="BF16" s="130"/>
      <c r="BG16" s="130"/>
      <c r="BH16" s="130"/>
      <c r="BI16" s="130"/>
      <c r="BJ16" s="130"/>
      <c r="BK16" s="130"/>
      <c r="BL16" s="130"/>
      <c r="BM16" s="130"/>
      <c r="BN16" s="130"/>
      <c r="BO16" s="135"/>
      <c r="BP16" s="937"/>
      <c r="BQ16" s="938"/>
      <c r="BR16" s="938"/>
      <c r="BS16" s="938"/>
      <c r="BT16" s="938"/>
      <c r="BU16" s="938"/>
      <c r="BV16" s="938"/>
      <c r="BW16" s="938"/>
      <c r="BX16" s="938"/>
      <c r="BY16" s="938"/>
      <c r="BZ16" s="938"/>
      <c r="CA16" s="938"/>
      <c r="CB16" s="938"/>
      <c r="CC16" s="938"/>
      <c r="CD16" s="938"/>
      <c r="CE16" s="963"/>
      <c r="CF16" s="963"/>
      <c r="CG16" s="963"/>
      <c r="CH16" s="963"/>
      <c r="CI16" s="963"/>
      <c r="CJ16" s="963"/>
      <c r="CK16" s="963"/>
      <c r="CL16" s="963"/>
      <c r="CM16" s="963"/>
      <c r="CN16" s="963"/>
      <c r="CO16" s="963"/>
      <c r="CP16" s="963"/>
      <c r="CQ16" s="963"/>
      <c r="CR16" s="963"/>
      <c r="CS16" s="569"/>
      <c r="CT16" s="569"/>
      <c r="CU16" s="569"/>
      <c r="CV16" s="569"/>
      <c r="CW16" s="569"/>
      <c r="CX16" s="569"/>
      <c r="CY16" s="570"/>
    </row>
    <row r="17" spans="1:103" ht="15.75" customHeight="1" x14ac:dyDescent="0.15">
      <c r="A17" s="148" t="s">
        <v>759</v>
      </c>
      <c r="B17" s="67"/>
      <c r="C17" s="67"/>
      <c r="D17" s="67"/>
      <c r="E17" s="67"/>
      <c r="F17" s="67"/>
      <c r="G17" s="67"/>
      <c r="H17" s="67"/>
      <c r="I17" s="67"/>
      <c r="J17" s="149"/>
      <c r="K17" s="150" t="s">
        <v>760</v>
      </c>
      <c r="L17" s="67"/>
      <c r="M17" s="67"/>
      <c r="N17" s="67"/>
      <c r="O17" s="67"/>
      <c r="P17" s="150"/>
      <c r="Q17" s="67"/>
      <c r="R17" s="67"/>
      <c r="S17" s="67"/>
      <c r="T17" s="67"/>
      <c r="U17" s="67"/>
      <c r="V17" s="67"/>
      <c r="W17" s="67"/>
      <c r="X17" s="67"/>
      <c r="Y17" s="151"/>
      <c r="Z17" s="204"/>
      <c r="AA17" s="166"/>
      <c r="AB17" s="166"/>
      <c r="AC17" s="158" t="s">
        <v>761</v>
      </c>
      <c r="AD17" s="159"/>
      <c r="AE17" s="160"/>
      <c r="AF17" s="159"/>
      <c r="AG17" s="669" t="s">
        <v>762</v>
      </c>
      <c r="AH17" s="669"/>
      <c r="AI17" s="160"/>
      <c r="AJ17" s="159"/>
      <c r="AK17" s="669" t="s">
        <v>763</v>
      </c>
      <c r="AL17" s="685"/>
      <c r="AM17" s="181"/>
      <c r="AN17" s="136"/>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7"/>
      <c r="BP17" s="242"/>
      <c r="BQ17" s="177"/>
      <c r="BR17" s="177"/>
      <c r="BS17" s="177"/>
      <c r="BT17" s="177"/>
      <c r="BU17" s="274"/>
      <c r="BV17" s="177"/>
      <c r="BW17" s="795" t="s">
        <v>764</v>
      </c>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177"/>
      <c r="CT17" s="177"/>
      <c r="CU17" s="177"/>
      <c r="CV17" s="177"/>
      <c r="CW17" s="177"/>
      <c r="CX17" s="177"/>
      <c r="CY17" s="213"/>
    </row>
    <row r="18" spans="1:103" ht="15.75" customHeight="1" x14ac:dyDescent="0.15">
      <c r="A18" s="152"/>
      <c r="B18" s="153"/>
      <c r="C18" s="154" t="str">
        <f>データ一覧!$A$7</f>
        <v>7.10.1</v>
      </c>
      <c r="D18" s="591"/>
      <c r="E18" s="591"/>
      <c r="F18" s="591"/>
      <c r="G18" s="591"/>
      <c r="H18" s="153"/>
      <c r="I18" s="153"/>
      <c r="J18" s="155"/>
      <c r="K18" s="156"/>
      <c r="L18" s="153"/>
      <c r="M18" s="153"/>
      <c r="N18" s="153"/>
      <c r="O18" s="153"/>
      <c r="P18" s="153"/>
      <c r="Q18" s="582" t="str">
        <f>データ一覧!$A$9</f>
        <v>7.1.1</v>
      </c>
      <c r="R18" s="153"/>
      <c r="S18" s="153"/>
      <c r="T18" s="153"/>
      <c r="U18" s="153"/>
      <c r="V18" s="153"/>
      <c r="W18" s="153"/>
      <c r="X18" s="153"/>
      <c r="Y18" s="157"/>
      <c r="Z18" s="620" t="s">
        <v>765</v>
      </c>
      <c r="AA18" s="621"/>
      <c r="AB18" s="622"/>
      <c r="AC18" s="182"/>
      <c r="AD18" s="166" t="s">
        <v>766</v>
      </c>
      <c r="AE18" s="165"/>
      <c r="AF18" s="67"/>
      <c r="AG18" s="980" t="s">
        <v>767</v>
      </c>
      <c r="AH18" s="763"/>
      <c r="AI18" s="764"/>
      <c r="AJ18" s="166"/>
      <c r="AK18" s="980" t="s">
        <v>767</v>
      </c>
      <c r="AL18" s="763"/>
      <c r="AM18" s="934"/>
      <c r="AN18" s="242" t="s">
        <v>768</v>
      </c>
      <c r="AO18" s="795" t="s">
        <v>769</v>
      </c>
      <c r="AP18" s="795"/>
      <c r="AQ18" s="795"/>
      <c r="AR18" s="795"/>
      <c r="AS18" s="795"/>
      <c r="AT18" s="795"/>
      <c r="AU18" s="795"/>
      <c r="AV18" s="178"/>
      <c r="AW18" s="790" t="s">
        <v>1182</v>
      </c>
      <c r="AX18" s="795"/>
      <c r="AY18" s="795"/>
      <c r="AZ18" s="795"/>
      <c r="BA18" s="928"/>
      <c r="BB18" s="790" t="s">
        <v>1183</v>
      </c>
      <c r="BC18" s="795"/>
      <c r="BD18" s="795"/>
      <c r="BE18" s="795"/>
      <c r="BF18" s="928"/>
      <c r="BG18" s="177"/>
      <c r="BH18" s="930" t="s">
        <v>772</v>
      </c>
      <c r="BI18" s="930"/>
      <c r="BJ18" s="930"/>
      <c r="BK18" s="930"/>
      <c r="BL18" s="930"/>
      <c r="BM18" s="930"/>
      <c r="BN18" s="930"/>
      <c r="BO18" s="213"/>
      <c r="BP18" s="228"/>
      <c r="BQ18" s="851" t="s">
        <v>773</v>
      </c>
      <c r="BR18" s="851"/>
      <c r="BS18" s="851"/>
      <c r="BT18" s="851"/>
      <c r="BU18" s="160"/>
      <c r="BV18" s="684" t="s">
        <v>774</v>
      </c>
      <c r="BW18" s="669"/>
      <c r="BX18" s="669"/>
      <c r="BY18" s="886"/>
      <c r="BZ18" s="156"/>
      <c r="CA18" s="1473" t="s">
        <v>340</v>
      </c>
      <c r="CB18" s="1473"/>
      <c r="CC18" s="164"/>
      <c r="CD18" s="156"/>
      <c r="CE18" s="732" t="s">
        <v>339</v>
      </c>
      <c r="CF18" s="732"/>
      <c r="CG18" s="155"/>
      <c r="CH18" s="1474" t="s">
        <v>775</v>
      </c>
      <c r="CI18" s="851" t="s">
        <v>773</v>
      </c>
      <c r="CJ18" s="851"/>
      <c r="CK18" s="851"/>
      <c r="CL18" s="851"/>
      <c r="CM18" s="160"/>
      <c r="CN18" s="841" t="s">
        <v>774</v>
      </c>
      <c r="CO18" s="851"/>
      <c r="CP18" s="851"/>
      <c r="CQ18" s="1475"/>
      <c r="CR18" s="158"/>
      <c r="CS18" s="1476" t="s">
        <v>340</v>
      </c>
      <c r="CT18" s="1476"/>
      <c r="CU18" s="160"/>
      <c r="CV18" s="158"/>
      <c r="CW18" s="669" t="s">
        <v>339</v>
      </c>
      <c r="CX18" s="669"/>
      <c r="CY18" s="157"/>
    </row>
    <row r="19" spans="1:103" ht="15.75" customHeight="1" x14ac:dyDescent="0.15">
      <c r="A19" s="148"/>
      <c r="B19" s="67"/>
      <c r="C19" s="67"/>
      <c r="D19" s="67"/>
      <c r="E19" s="67"/>
      <c r="F19" s="67"/>
      <c r="G19" s="67" t="s">
        <v>776</v>
      </c>
      <c r="H19" s="67"/>
      <c r="I19" s="67"/>
      <c r="J19" s="149"/>
      <c r="K19" s="156" t="s">
        <v>777</v>
      </c>
      <c r="L19" s="153"/>
      <c r="M19" s="153"/>
      <c r="N19" s="153"/>
      <c r="O19" s="153"/>
      <c r="P19" s="158" t="s">
        <v>778</v>
      </c>
      <c r="Q19" s="159"/>
      <c r="R19" s="159"/>
      <c r="S19" s="159"/>
      <c r="T19" s="160"/>
      <c r="U19" s="153" t="s">
        <v>779</v>
      </c>
      <c r="V19" s="153"/>
      <c r="W19" s="153"/>
      <c r="X19" s="153"/>
      <c r="Y19" s="157"/>
      <c r="Z19" s="926" t="str">
        <f>データ一覧!A243</f>
        <v>6.7.15</v>
      </c>
      <c r="AA19" s="817"/>
      <c r="AB19" s="866"/>
      <c r="AC19" s="940">
        <f>データ一覧!$J$243</f>
        <v>4180</v>
      </c>
      <c r="AD19" s="981"/>
      <c r="AE19" s="1090"/>
      <c r="AF19" s="940">
        <f>データ一覧!$J$244</f>
        <v>4030</v>
      </c>
      <c r="AG19" s="981"/>
      <c r="AH19" s="981"/>
      <c r="AI19" s="672"/>
      <c r="AJ19" s="940">
        <f>データ一覧!$J$245</f>
        <v>150</v>
      </c>
      <c r="AK19" s="645"/>
      <c r="AL19" s="645"/>
      <c r="AM19" s="646"/>
      <c r="AN19" s="148"/>
      <c r="AO19" s="67"/>
      <c r="AP19" s="67"/>
      <c r="AQ19" s="67"/>
      <c r="AR19" s="67"/>
      <c r="AS19" s="67"/>
      <c r="AT19" s="67"/>
      <c r="AU19" s="67"/>
      <c r="AV19" s="67"/>
      <c r="AW19" s="182" t="s">
        <v>780</v>
      </c>
      <c r="AX19" s="166"/>
      <c r="AY19" s="166"/>
      <c r="AZ19" s="587" t="s">
        <v>781</v>
      </c>
      <c r="BA19" s="165"/>
      <c r="BB19" s="150" t="s">
        <v>782</v>
      </c>
      <c r="BC19" s="67"/>
      <c r="BD19" s="67"/>
      <c r="BE19" s="67" t="s">
        <v>902</v>
      </c>
      <c r="BF19" s="67"/>
      <c r="BG19" s="182" t="s">
        <v>784</v>
      </c>
      <c r="BH19" s="166"/>
      <c r="BI19" s="165"/>
      <c r="BJ19" s="243"/>
      <c r="BK19" s="244"/>
      <c r="BL19" s="244"/>
      <c r="BM19" s="244"/>
      <c r="BN19" s="166" t="s">
        <v>1185</v>
      </c>
      <c r="BO19" s="203"/>
      <c r="BP19" s="67"/>
      <c r="BQ19" s="67"/>
      <c r="BR19" s="67"/>
      <c r="BS19" s="67"/>
      <c r="BT19" s="67"/>
      <c r="BU19" s="67"/>
      <c r="BV19" s="182" t="s">
        <v>785</v>
      </c>
      <c r="BW19" s="166"/>
      <c r="BX19" s="166"/>
      <c r="BY19" s="165"/>
      <c r="BZ19" s="67"/>
      <c r="CA19" s="67"/>
      <c r="CB19" s="67" t="s">
        <v>786</v>
      </c>
      <c r="CC19" s="162"/>
      <c r="CD19" s="150"/>
      <c r="CE19" s="67"/>
      <c r="CF19" s="67" t="s">
        <v>786</v>
      </c>
      <c r="CG19" s="149"/>
      <c r="CH19" s="1477"/>
      <c r="CI19" s="67"/>
      <c r="CJ19" s="67"/>
      <c r="CK19" s="67"/>
      <c r="CL19" s="67"/>
      <c r="CM19" s="162"/>
      <c r="CN19" s="150" t="s">
        <v>785</v>
      </c>
      <c r="CO19" s="67"/>
      <c r="CP19" s="67"/>
      <c r="CQ19" s="67"/>
      <c r="CR19" s="150" t="s">
        <v>785</v>
      </c>
      <c r="CS19" s="67"/>
      <c r="CT19" s="67"/>
      <c r="CU19" s="67"/>
      <c r="CV19" s="182" t="s">
        <v>785</v>
      </c>
      <c r="CW19" s="166"/>
      <c r="CX19" s="166"/>
      <c r="CY19" s="203"/>
    </row>
    <row r="20" spans="1:103" ht="15.75" customHeight="1" x14ac:dyDescent="0.15">
      <c r="A20" s="148"/>
      <c r="B20" s="67"/>
      <c r="C20" s="67"/>
      <c r="D20" s="944">
        <f>データ一覧!J7</f>
        <v>872.43</v>
      </c>
      <c r="E20" s="625"/>
      <c r="F20" s="625"/>
      <c r="G20" s="67"/>
      <c r="H20" s="67"/>
      <c r="I20" s="67"/>
      <c r="J20" s="149"/>
      <c r="K20" s="161"/>
      <c r="L20" s="67"/>
      <c r="M20" s="67"/>
      <c r="N20" s="67"/>
      <c r="O20" s="67" t="s">
        <v>756</v>
      </c>
      <c r="P20" s="150"/>
      <c r="Q20" s="67"/>
      <c r="R20" s="67"/>
      <c r="S20" s="67"/>
      <c r="T20" s="162" t="s">
        <v>756</v>
      </c>
      <c r="U20" s="67"/>
      <c r="V20" s="67"/>
      <c r="W20" s="67"/>
      <c r="X20" s="67"/>
      <c r="Y20" s="151" t="s">
        <v>756</v>
      </c>
      <c r="Z20" s="840" t="s">
        <v>787</v>
      </c>
      <c r="AA20" s="730"/>
      <c r="AB20" s="730"/>
      <c r="AC20" s="731"/>
      <c r="AD20" s="629" t="s">
        <v>788</v>
      </c>
      <c r="AE20" s="630"/>
      <c r="AF20" s="631"/>
      <c r="AG20" s="629" t="s">
        <v>789</v>
      </c>
      <c r="AH20" s="630"/>
      <c r="AI20" s="631"/>
      <c r="AJ20" s="629" t="s">
        <v>410</v>
      </c>
      <c r="AK20" s="630"/>
      <c r="AL20" s="630"/>
      <c r="AM20" s="1091"/>
      <c r="AN20" s="148" t="s">
        <v>790</v>
      </c>
      <c r="AO20" s="632" t="s">
        <v>291</v>
      </c>
      <c r="AP20" s="632"/>
      <c r="AQ20" s="632"/>
      <c r="AR20" s="632"/>
      <c r="AS20" s="632"/>
      <c r="AT20" s="632"/>
      <c r="AU20" s="632"/>
      <c r="AV20" s="67"/>
      <c r="AW20" s="150"/>
      <c r="AX20" s="633">
        <f>データ一覧!J327</f>
        <v>104</v>
      </c>
      <c r="AY20" s="633"/>
      <c r="AZ20" s="633"/>
      <c r="BA20" s="245"/>
      <c r="BB20" s="661">
        <f>+データ一覧!J352</f>
        <v>2681</v>
      </c>
      <c r="BC20" s="662"/>
      <c r="BD20" s="662"/>
      <c r="BE20" s="662"/>
      <c r="BF20" s="246"/>
      <c r="BG20" s="247"/>
      <c r="BH20" s="246"/>
      <c r="BI20" s="633">
        <f>データ一覧!J377</f>
        <v>66730.320000000007</v>
      </c>
      <c r="BJ20" s="633"/>
      <c r="BK20" s="633"/>
      <c r="BL20" s="931"/>
      <c r="BM20" s="931"/>
      <c r="BN20" s="67"/>
      <c r="BO20" s="151"/>
      <c r="BP20" s="67" t="s">
        <v>791</v>
      </c>
      <c r="BQ20" s="67"/>
      <c r="BR20" s="67"/>
      <c r="BS20" s="67"/>
      <c r="BT20" s="67"/>
      <c r="BU20" s="67"/>
      <c r="BV20" s="647">
        <f>BZ20+CD20</f>
        <v>16964</v>
      </c>
      <c r="BW20" s="648"/>
      <c r="BX20" s="648"/>
      <c r="BY20" s="649"/>
      <c r="BZ20" s="647">
        <f>データ一覧!J497</f>
        <v>9062</v>
      </c>
      <c r="CA20" s="648"/>
      <c r="CB20" s="648"/>
      <c r="CC20" s="649"/>
      <c r="CD20" s="647">
        <f>データ一覧!J522</f>
        <v>7902</v>
      </c>
      <c r="CE20" s="648"/>
      <c r="CF20" s="648"/>
      <c r="CG20" s="649"/>
      <c r="CH20" s="1477"/>
      <c r="CI20" s="1478"/>
      <c r="CJ20" s="68"/>
      <c r="CK20" s="68"/>
      <c r="CL20" s="68"/>
      <c r="CM20" s="259"/>
      <c r="CN20" s="718"/>
      <c r="CO20" s="719"/>
      <c r="CP20" s="719"/>
      <c r="CQ20" s="720"/>
      <c r="CR20" s="718"/>
      <c r="CS20" s="719"/>
      <c r="CT20" s="719"/>
      <c r="CU20" s="720"/>
      <c r="CV20" s="718"/>
      <c r="CW20" s="719"/>
      <c r="CX20" s="719"/>
      <c r="CY20" s="1479"/>
    </row>
    <row r="21" spans="1:103" ht="15.75" customHeight="1" x14ac:dyDescent="0.15">
      <c r="A21" s="152"/>
      <c r="B21" s="153"/>
      <c r="C21" s="153"/>
      <c r="D21" s="153"/>
      <c r="E21" s="153"/>
      <c r="F21" s="153"/>
      <c r="G21" s="153"/>
      <c r="H21" s="153"/>
      <c r="I21" s="153"/>
      <c r="J21" s="155"/>
      <c r="K21" s="163"/>
      <c r="L21" s="929">
        <f>データ一覧!J9</f>
        <v>48601.3</v>
      </c>
      <c r="M21" s="929"/>
      <c r="N21" s="929"/>
      <c r="O21" s="153"/>
      <c r="P21" s="156"/>
      <c r="Q21" s="929">
        <f>データ一覧!J10</f>
        <v>4177.8999999999996</v>
      </c>
      <c r="R21" s="929"/>
      <c r="S21" s="929"/>
      <c r="T21" s="164"/>
      <c r="U21" s="153"/>
      <c r="V21" s="929">
        <f>データ一覧!J11</f>
        <v>213.8</v>
      </c>
      <c r="W21" s="929"/>
      <c r="X21" s="929"/>
      <c r="Y21" s="157"/>
      <c r="Z21" s="773" t="str">
        <f>データ一覧!$A$246</f>
        <v>6年産</v>
      </c>
      <c r="AA21" s="932"/>
      <c r="AB21" s="932"/>
      <c r="AC21" s="933"/>
      <c r="AD21" s="762" t="s">
        <v>756</v>
      </c>
      <c r="AE21" s="972"/>
      <c r="AF21" s="1092"/>
      <c r="AG21" s="762" t="s">
        <v>792</v>
      </c>
      <c r="AH21" s="972"/>
      <c r="AI21" s="1092"/>
      <c r="AJ21" s="762" t="s">
        <v>757</v>
      </c>
      <c r="AK21" s="972"/>
      <c r="AL21" s="972"/>
      <c r="AM21" s="1093"/>
      <c r="AN21" s="148" t="s">
        <v>1186</v>
      </c>
      <c r="AO21" s="632" t="s">
        <v>508</v>
      </c>
      <c r="AP21" s="632"/>
      <c r="AQ21" s="632"/>
      <c r="AR21" s="632"/>
      <c r="AS21" s="632"/>
      <c r="AT21" s="632"/>
      <c r="AU21" s="632"/>
      <c r="AV21" s="67"/>
      <c r="AW21" s="150"/>
      <c r="AX21" s="633">
        <f>データ一覧!J328</f>
        <v>10</v>
      </c>
      <c r="AY21" s="633"/>
      <c r="AZ21" s="633"/>
      <c r="BA21" s="248"/>
      <c r="BB21" s="661">
        <f>+データ一覧!J353</f>
        <v>78</v>
      </c>
      <c r="BC21" s="662"/>
      <c r="BD21" s="662"/>
      <c r="BE21" s="662"/>
      <c r="BF21" s="246"/>
      <c r="BG21" s="247"/>
      <c r="BH21" s="246"/>
      <c r="BI21" s="633">
        <f>データ一覧!J378</f>
        <v>610.05999999999995</v>
      </c>
      <c r="BJ21" s="633"/>
      <c r="BK21" s="633"/>
      <c r="BL21" s="633"/>
      <c r="BM21" s="633"/>
      <c r="BN21" s="67"/>
      <c r="BO21" s="151"/>
      <c r="BP21" s="67"/>
      <c r="BQ21" s="67"/>
      <c r="BR21" s="67"/>
      <c r="BS21" s="67"/>
      <c r="BT21" s="67"/>
      <c r="BU21" s="67"/>
      <c r="BV21" s="647"/>
      <c r="BW21" s="648"/>
      <c r="BX21" s="648"/>
      <c r="BY21" s="649"/>
      <c r="BZ21" s="647"/>
      <c r="CA21" s="648"/>
      <c r="CB21" s="648"/>
      <c r="CC21" s="649"/>
      <c r="CD21" s="647"/>
      <c r="CE21" s="648"/>
      <c r="CF21" s="648"/>
      <c r="CG21" s="649"/>
      <c r="CH21" s="1480"/>
      <c r="CI21" s="1481" t="s">
        <v>793</v>
      </c>
      <c r="CJ21" s="623"/>
      <c r="CK21" s="623"/>
      <c r="CL21" s="623"/>
      <c r="CM21" s="624"/>
      <c r="CN21" s="647">
        <f>CR21+CV21</f>
        <v>2159</v>
      </c>
      <c r="CO21" s="648"/>
      <c r="CP21" s="648"/>
      <c r="CQ21" s="649"/>
      <c r="CR21" s="647">
        <f>データ一覧!J510</f>
        <v>1045</v>
      </c>
      <c r="CS21" s="648"/>
      <c r="CT21" s="648"/>
      <c r="CU21" s="649"/>
      <c r="CV21" s="647">
        <f>データ一覧!J535</f>
        <v>1114</v>
      </c>
      <c r="CW21" s="648"/>
      <c r="CX21" s="648"/>
      <c r="CY21" s="1109"/>
    </row>
    <row r="22" spans="1:103" ht="15.75" customHeight="1" x14ac:dyDescent="0.15">
      <c r="A22" s="148" t="s">
        <v>794</v>
      </c>
      <c r="B22" s="67"/>
      <c r="C22" s="67"/>
      <c r="D22" s="67"/>
      <c r="E22" s="67"/>
      <c r="F22" s="165"/>
      <c r="G22" s="166"/>
      <c r="H22" s="67"/>
      <c r="I22" s="67"/>
      <c r="J22" s="149"/>
      <c r="K22" s="156" t="s">
        <v>795</v>
      </c>
      <c r="L22" s="153"/>
      <c r="M22" s="153"/>
      <c r="N22" s="153"/>
      <c r="O22" s="153"/>
      <c r="P22" s="156" t="s">
        <v>796</v>
      </c>
      <c r="Q22" s="153"/>
      <c r="R22" s="153"/>
      <c r="S22" s="153"/>
      <c r="T22" s="153"/>
      <c r="U22" s="156" t="s">
        <v>797</v>
      </c>
      <c r="V22" s="153"/>
      <c r="W22" s="153"/>
      <c r="X22" s="153"/>
      <c r="Y22" s="157"/>
      <c r="Z22" s="620" t="s">
        <v>798</v>
      </c>
      <c r="AA22" s="621"/>
      <c r="AB22" s="621"/>
      <c r="AC22" s="622"/>
      <c r="AD22" s="661">
        <f>データ一覧!J246</f>
        <v>2540</v>
      </c>
      <c r="AE22" s="662"/>
      <c r="AF22" s="682"/>
      <c r="AG22" s="661">
        <f>データ一覧!J247</f>
        <v>13700</v>
      </c>
      <c r="AH22" s="662"/>
      <c r="AI22" s="682"/>
      <c r="AJ22" s="661">
        <f>データ一覧!J248</f>
        <v>540</v>
      </c>
      <c r="AK22" s="662"/>
      <c r="AL22" s="662"/>
      <c r="AM22" s="663"/>
      <c r="AN22" s="148" t="s">
        <v>1187</v>
      </c>
      <c r="AO22" s="741" t="s">
        <v>509</v>
      </c>
      <c r="AP22" s="741"/>
      <c r="AQ22" s="741"/>
      <c r="AR22" s="741"/>
      <c r="AS22" s="741"/>
      <c r="AT22" s="741"/>
      <c r="AU22" s="741"/>
      <c r="AV22" s="249"/>
      <c r="AW22" s="150"/>
      <c r="AX22" s="633">
        <f>データ一覧!J329</f>
        <v>3</v>
      </c>
      <c r="AY22" s="633"/>
      <c r="AZ22" s="633"/>
      <c r="BA22" s="248"/>
      <c r="BB22" s="661">
        <f>+データ一覧!J354</f>
        <v>30</v>
      </c>
      <c r="BC22" s="662"/>
      <c r="BD22" s="662"/>
      <c r="BE22" s="662"/>
      <c r="BF22" s="246"/>
      <c r="BG22" s="247"/>
      <c r="BH22" s="246"/>
      <c r="BI22" s="633">
        <f>データ一覧!J379</f>
        <v>404.46</v>
      </c>
      <c r="BJ22" s="633"/>
      <c r="BK22" s="633"/>
      <c r="BL22" s="633"/>
      <c r="BM22" s="633"/>
      <c r="BN22" s="67"/>
      <c r="BO22" s="151"/>
      <c r="BP22" s="67" t="s">
        <v>799</v>
      </c>
      <c r="BQ22" s="67"/>
      <c r="BR22" s="67"/>
      <c r="BS22" s="67"/>
      <c r="BT22" s="67"/>
      <c r="BU22" s="67"/>
      <c r="BV22" s="647">
        <f>BZ22+CD22</f>
        <v>1250</v>
      </c>
      <c r="BW22" s="648"/>
      <c r="BX22" s="648"/>
      <c r="BY22" s="649"/>
      <c r="BZ22" s="647">
        <f>データ一覧!J498</f>
        <v>781</v>
      </c>
      <c r="CA22" s="648"/>
      <c r="CB22" s="648"/>
      <c r="CC22" s="649"/>
      <c r="CD22" s="647">
        <f>データ一覧!J523</f>
        <v>469</v>
      </c>
      <c r="CE22" s="648"/>
      <c r="CF22" s="648"/>
      <c r="CG22" s="649"/>
      <c r="CH22" s="1477"/>
      <c r="CI22" s="1481" t="s">
        <v>800</v>
      </c>
      <c r="CJ22" s="623"/>
      <c r="CK22" s="623"/>
      <c r="CL22" s="623"/>
      <c r="CM22" s="624"/>
      <c r="CN22" s="647">
        <f t="shared" ref="CN22:CN32" si="0">CR22+CV22</f>
        <v>315</v>
      </c>
      <c r="CO22" s="648"/>
      <c r="CP22" s="648"/>
      <c r="CQ22" s="649"/>
      <c r="CR22" s="647">
        <f>データ一覧!J511</f>
        <v>127</v>
      </c>
      <c r="CS22" s="648"/>
      <c r="CT22" s="648"/>
      <c r="CU22" s="649"/>
      <c r="CV22" s="647">
        <f>データ一覧!J536</f>
        <v>188</v>
      </c>
      <c r="CW22" s="648"/>
      <c r="CX22" s="648"/>
      <c r="CY22" s="1109"/>
    </row>
    <row r="23" spans="1:103" ht="15.75" customHeight="1" x14ac:dyDescent="0.15">
      <c r="A23" s="148" t="s">
        <v>801</v>
      </c>
      <c r="B23" s="67"/>
      <c r="C23" s="67"/>
      <c r="D23" s="67"/>
      <c r="E23" s="67"/>
      <c r="F23" s="162"/>
      <c r="G23" s="67"/>
      <c r="H23" s="945">
        <f>データ一覧!J8</f>
        <v>207</v>
      </c>
      <c r="I23" s="945"/>
      <c r="J23" s="149"/>
      <c r="K23" s="150"/>
      <c r="L23" s="67"/>
      <c r="M23" s="67"/>
      <c r="N23" s="67"/>
      <c r="O23" s="67" t="s">
        <v>756</v>
      </c>
      <c r="P23" s="150"/>
      <c r="Q23" s="67"/>
      <c r="R23" s="67"/>
      <c r="S23" s="67"/>
      <c r="T23" s="67" t="s">
        <v>756</v>
      </c>
      <c r="U23" s="150"/>
      <c r="V23" s="67"/>
      <c r="W23" s="67"/>
      <c r="X23" s="67"/>
      <c r="Y23" s="151" t="s">
        <v>756</v>
      </c>
      <c r="Z23" s="620" t="s">
        <v>802</v>
      </c>
      <c r="AA23" s="621"/>
      <c r="AB23" s="621"/>
      <c r="AC23" s="622"/>
      <c r="AD23" s="661">
        <f>データ一覧!J249</f>
        <v>838</v>
      </c>
      <c r="AE23" s="662"/>
      <c r="AF23" s="682"/>
      <c r="AG23" s="661">
        <f>データ一覧!J250</f>
        <v>1980</v>
      </c>
      <c r="AH23" s="662"/>
      <c r="AI23" s="682"/>
      <c r="AJ23" s="661">
        <f>データ一覧!J251</f>
        <v>236</v>
      </c>
      <c r="AK23" s="662"/>
      <c r="AL23" s="662"/>
      <c r="AM23" s="663"/>
      <c r="AN23" s="148" t="s">
        <v>1188</v>
      </c>
      <c r="AO23" s="632" t="s">
        <v>510</v>
      </c>
      <c r="AP23" s="632"/>
      <c r="AQ23" s="632"/>
      <c r="AR23" s="632"/>
      <c r="AS23" s="632"/>
      <c r="AT23" s="632"/>
      <c r="AU23" s="632"/>
      <c r="AV23" s="67"/>
      <c r="AW23" s="150"/>
      <c r="AX23" s="633">
        <f>データ一覧!J330</f>
        <v>37</v>
      </c>
      <c r="AY23" s="633"/>
      <c r="AZ23" s="633"/>
      <c r="BA23" s="248"/>
      <c r="BB23" s="661">
        <f>+データ一覧!J355</f>
        <v>585</v>
      </c>
      <c r="BC23" s="662"/>
      <c r="BD23" s="662"/>
      <c r="BE23" s="662"/>
      <c r="BF23" s="246"/>
      <c r="BG23" s="247"/>
      <c r="BH23" s="246"/>
      <c r="BI23" s="633">
        <f>データ一覧!J380</f>
        <v>4739.3999999999996</v>
      </c>
      <c r="BJ23" s="633"/>
      <c r="BK23" s="633"/>
      <c r="BL23" s="633"/>
      <c r="BM23" s="633"/>
      <c r="BN23" s="67"/>
      <c r="BO23" s="151"/>
      <c r="BP23" s="67" t="s">
        <v>775</v>
      </c>
      <c r="BQ23" s="632" t="s">
        <v>803</v>
      </c>
      <c r="BR23" s="632"/>
      <c r="BS23" s="632"/>
      <c r="BT23" s="632"/>
      <c r="BU23" s="711"/>
      <c r="BV23" s="647">
        <f t="shared" ref="BV23:BV32" si="1">BZ23+CD23</f>
        <v>1174</v>
      </c>
      <c r="BW23" s="648"/>
      <c r="BX23" s="648"/>
      <c r="BY23" s="649"/>
      <c r="BZ23" s="647">
        <f>データ一覧!J499</f>
        <v>714</v>
      </c>
      <c r="CA23" s="648"/>
      <c r="CB23" s="648"/>
      <c r="CC23" s="649"/>
      <c r="CD23" s="647">
        <f>データ一覧!J524</f>
        <v>460</v>
      </c>
      <c r="CE23" s="648"/>
      <c r="CF23" s="648"/>
      <c r="CG23" s="649"/>
      <c r="CH23" s="1482" t="s">
        <v>804</v>
      </c>
      <c r="CI23" s="632" t="s">
        <v>805</v>
      </c>
      <c r="CJ23" s="625"/>
      <c r="CK23" s="625"/>
      <c r="CL23" s="625"/>
      <c r="CM23" s="626"/>
      <c r="CN23" s="647">
        <f t="shared" si="0"/>
        <v>105</v>
      </c>
      <c r="CO23" s="648"/>
      <c r="CP23" s="648"/>
      <c r="CQ23" s="649"/>
      <c r="CR23" s="647">
        <f>データ一覧!J512</f>
        <v>68</v>
      </c>
      <c r="CS23" s="648"/>
      <c r="CT23" s="648"/>
      <c r="CU23" s="649"/>
      <c r="CV23" s="647">
        <f>データ一覧!J537</f>
        <v>37</v>
      </c>
      <c r="CW23" s="648"/>
      <c r="CX23" s="648"/>
      <c r="CY23" s="1109"/>
    </row>
    <row r="24" spans="1:103" ht="15.75" customHeight="1" x14ac:dyDescent="0.15">
      <c r="A24" s="167" t="str">
        <f>データ一覧!$A$8</f>
        <v>6.4.1</v>
      </c>
      <c r="B24" s="67"/>
      <c r="C24" s="67"/>
      <c r="D24" s="67"/>
      <c r="E24" s="67"/>
      <c r="F24" s="162"/>
      <c r="G24" s="67"/>
      <c r="H24" s="67"/>
      <c r="I24" s="67"/>
      <c r="J24" s="149"/>
      <c r="K24" s="67"/>
      <c r="L24" s="714">
        <f>データ一覧!J12</f>
        <v>1026.7</v>
      </c>
      <c r="M24" s="714"/>
      <c r="N24" s="714"/>
      <c r="O24" s="162"/>
      <c r="P24" s="67"/>
      <c r="Q24" s="714">
        <f>データ一覧!J13</f>
        <v>12945.7</v>
      </c>
      <c r="R24" s="714"/>
      <c r="S24" s="714"/>
      <c r="T24" s="162"/>
      <c r="U24" s="67"/>
      <c r="V24" s="714">
        <f>データ一覧!J14</f>
        <v>671.5</v>
      </c>
      <c r="W24" s="714"/>
      <c r="X24" s="714"/>
      <c r="Y24" s="151"/>
      <c r="Z24" s="837" t="s">
        <v>806</v>
      </c>
      <c r="AA24" s="645"/>
      <c r="AB24" s="645"/>
      <c r="AC24" s="672"/>
      <c r="AD24" s="661">
        <f>データ一覧!J252</f>
        <v>122</v>
      </c>
      <c r="AE24" s="662"/>
      <c r="AF24" s="682"/>
      <c r="AG24" s="661">
        <f>データ一覧!J253</f>
        <v>120</v>
      </c>
      <c r="AH24" s="662"/>
      <c r="AI24" s="682"/>
      <c r="AJ24" s="661">
        <f>データ一覧!J254</f>
        <v>98</v>
      </c>
      <c r="AK24" s="662"/>
      <c r="AL24" s="662"/>
      <c r="AM24" s="663"/>
      <c r="AN24" s="148" t="s">
        <v>1189</v>
      </c>
      <c r="AO24" s="741" t="s">
        <v>511</v>
      </c>
      <c r="AP24" s="741"/>
      <c r="AQ24" s="741"/>
      <c r="AR24" s="741"/>
      <c r="AS24" s="741"/>
      <c r="AT24" s="741"/>
      <c r="AU24" s="741"/>
      <c r="AV24" s="67"/>
      <c r="AW24" s="150"/>
      <c r="AX24" s="633">
        <f>データ一覧!J331</f>
        <v>3</v>
      </c>
      <c r="AY24" s="633"/>
      <c r="AZ24" s="633"/>
      <c r="BA24" s="248"/>
      <c r="BB24" s="661">
        <f>+データ一覧!J356</f>
        <v>290</v>
      </c>
      <c r="BC24" s="662"/>
      <c r="BD24" s="662"/>
      <c r="BE24" s="662"/>
      <c r="BF24" s="246"/>
      <c r="BG24" s="247"/>
      <c r="BH24" s="246"/>
      <c r="BI24" s="633">
        <f>データ一覧!J381</f>
        <v>14749.48</v>
      </c>
      <c r="BJ24" s="633"/>
      <c r="BK24" s="633"/>
      <c r="BL24" s="633"/>
      <c r="BM24" s="633"/>
      <c r="BN24" s="67"/>
      <c r="BO24" s="151"/>
      <c r="BP24" s="67" t="s">
        <v>775</v>
      </c>
      <c r="BQ24" s="741" t="s">
        <v>807</v>
      </c>
      <c r="BR24" s="964"/>
      <c r="BS24" s="964"/>
      <c r="BT24" s="964"/>
      <c r="BU24" s="965"/>
      <c r="BV24" s="647">
        <f t="shared" si="1"/>
        <v>71</v>
      </c>
      <c r="BW24" s="648"/>
      <c r="BX24" s="648"/>
      <c r="BY24" s="649"/>
      <c r="BZ24" s="647">
        <f>データ一覧!J500</f>
        <v>64</v>
      </c>
      <c r="CA24" s="648"/>
      <c r="CB24" s="648"/>
      <c r="CC24" s="649"/>
      <c r="CD24" s="647">
        <f>データ一覧!J525</f>
        <v>7</v>
      </c>
      <c r="CE24" s="648"/>
      <c r="CF24" s="648"/>
      <c r="CG24" s="649"/>
      <c r="CH24" s="1477" t="s">
        <v>808</v>
      </c>
      <c r="CI24" s="632" t="s">
        <v>809</v>
      </c>
      <c r="CJ24" s="625"/>
      <c r="CK24" s="625"/>
      <c r="CL24" s="625"/>
      <c r="CM24" s="626"/>
      <c r="CN24" s="647">
        <f t="shared" si="0"/>
        <v>395</v>
      </c>
      <c r="CO24" s="648"/>
      <c r="CP24" s="648"/>
      <c r="CQ24" s="649"/>
      <c r="CR24" s="647">
        <f>データ一覧!J513</f>
        <v>245</v>
      </c>
      <c r="CS24" s="648"/>
      <c r="CT24" s="648"/>
      <c r="CU24" s="649"/>
      <c r="CV24" s="647">
        <f>データ一覧!J538</f>
        <v>150</v>
      </c>
      <c r="CW24" s="648"/>
      <c r="CX24" s="648"/>
      <c r="CY24" s="1109"/>
    </row>
    <row r="25" spans="1:103" ht="15.75" customHeight="1" x14ac:dyDescent="0.15">
      <c r="A25" s="959" t="s">
        <v>810</v>
      </c>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1"/>
      <c r="Z25" s="148"/>
      <c r="AA25" s="67"/>
      <c r="AB25" s="708" t="s">
        <v>811</v>
      </c>
      <c r="AC25" s="1087"/>
      <c r="AD25" s="708" t="s">
        <v>812</v>
      </c>
      <c r="AE25" s="1087"/>
      <c r="AF25" s="708" t="s">
        <v>813</v>
      </c>
      <c r="AG25" s="1087"/>
      <c r="AH25" s="684" t="s">
        <v>814</v>
      </c>
      <c r="AI25" s="886"/>
      <c r="AJ25" s="684" t="s">
        <v>426</v>
      </c>
      <c r="AK25" s="886"/>
      <c r="AL25" s="659" t="s">
        <v>815</v>
      </c>
      <c r="AM25" s="1096"/>
      <c r="AN25" s="148" t="s">
        <v>1190</v>
      </c>
      <c r="AO25" s="632" t="s">
        <v>512</v>
      </c>
      <c r="AP25" s="632"/>
      <c r="AQ25" s="632"/>
      <c r="AR25" s="632"/>
      <c r="AS25" s="632"/>
      <c r="AT25" s="632"/>
      <c r="AU25" s="632"/>
      <c r="AV25" s="67"/>
      <c r="AW25" s="150"/>
      <c r="AX25" s="633">
        <f>データ一覧!J332</f>
        <v>6</v>
      </c>
      <c r="AY25" s="633"/>
      <c r="AZ25" s="633"/>
      <c r="BA25" s="248"/>
      <c r="BB25" s="661">
        <f>+データ一覧!J357</f>
        <v>165</v>
      </c>
      <c r="BC25" s="662"/>
      <c r="BD25" s="662"/>
      <c r="BE25" s="662"/>
      <c r="BF25" s="246"/>
      <c r="BG25" s="247"/>
      <c r="BH25" s="246"/>
      <c r="BI25" s="633">
        <f>データ一覧!J382</f>
        <v>2958.25</v>
      </c>
      <c r="BJ25" s="633"/>
      <c r="BK25" s="633"/>
      <c r="BL25" s="633"/>
      <c r="BM25" s="633"/>
      <c r="BN25" s="67"/>
      <c r="BO25" s="151"/>
      <c r="BP25" s="67" t="s">
        <v>775</v>
      </c>
      <c r="BQ25" s="632" t="s">
        <v>816</v>
      </c>
      <c r="BR25" s="919"/>
      <c r="BS25" s="919"/>
      <c r="BT25" s="919"/>
      <c r="BU25" s="920"/>
      <c r="BV25" s="647">
        <f t="shared" si="1"/>
        <v>5</v>
      </c>
      <c r="BW25" s="648"/>
      <c r="BX25" s="648"/>
      <c r="BY25" s="649"/>
      <c r="BZ25" s="647">
        <f>データ一覧!J501</f>
        <v>3</v>
      </c>
      <c r="CA25" s="648"/>
      <c r="CB25" s="648"/>
      <c r="CC25" s="649"/>
      <c r="CD25" s="647">
        <f>データ一覧!J526</f>
        <v>2</v>
      </c>
      <c r="CE25" s="648"/>
      <c r="CF25" s="648"/>
      <c r="CG25" s="649"/>
      <c r="CH25" s="1477" t="s">
        <v>775</v>
      </c>
      <c r="CI25" s="1483" t="s">
        <v>817</v>
      </c>
      <c r="CJ25" s="650"/>
      <c r="CK25" s="650"/>
      <c r="CL25" s="650"/>
      <c r="CM25" s="651"/>
      <c r="CN25" s="647">
        <f t="shared" si="0"/>
        <v>614</v>
      </c>
      <c r="CO25" s="648"/>
      <c r="CP25" s="648"/>
      <c r="CQ25" s="649"/>
      <c r="CR25" s="647">
        <f>データ一覧!J514</f>
        <v>224</v>
      </c>
      <c r="CS25" s="648"/>
      <c r="CT25" s="648"/>
      <c r="CU25" s="649"/>
      <c r="CV25" s="647">
        <f>データ一覧!J539</f>
        <v>390</v>
      </c>
      <c r="CW25" s="648"/>
      <c r="CX25" s="648"/>
      <c r="CY25" s="1109"/>
    </row>
    <row r="26" spans="1:103" ht="15.75" customHeight="1" x14ac:dyDescent="0.15">
      <c r="A26" s="949"/>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1"/>
      <c r="Z26" s="620" t="s">
        <v>818</v>
      </c>
      <c r="AA26" s="622"/>
      <c r="AB26" s="729" t="s">
        <v>819</v>
      </c>
      <c r="AC26" s="731"/>
      <c r="AD26" s="952">
        <f>データ一覧!$J$255</f>
        <v>4</v>
      </c>
      <c r="AE26" s="953"/>
      <c r="AF26" s="952">
        <f>データ一覧!$J$257</f>
        <v>2</v>
      </c>
      <c r="AG26" s="953"/>
      <c r="AH26" s="952">
        <f>データ一覧!$J$259</f>
        <v>1</v>
      </c>
      <c r="AI26" s="953"/>
      <c r="AJ26" s="952" t="str">
        <f>データ一覧!$J$261</f>
        <v>-</v>
      </c>
      <c r="AK26" s="953"/>
      <c r="AL26" s="952" t="str">
        <f>データ一覧!$J$263</f>
        <v>-</v>
      </c>
      <c r="AM26" s="957"/>
      <c r="AN26" s="148" t="s">
        <v>1192</v>
      </c>
      <c r="AO26" s="632" t="s">
        <v>513</v>
      </c>
      <c r="AP26" s="632"/>
      <c r="AQ26" s="632"/>
      <c r="AR26" s="632"/>
      <c r="AS26" s="632"/>
      <c r="AT26" s="632"/>
      <c r="AU26" s="632"/>
      <c r="AV26" s="67"/>
      <c r="AW26" s="150"/>
      <c r="AX26" s="633">
        <f>データ一覧!J333</f>
        <v>3</v>
      </c>
      <c r="AY26" s="633"/>
      <c r="AZ26" s="633"/>
      <c r="BA26" s="248"/>
      <c r="BB26" s="661">
        <f>+データ一覧!J358</f>
        <v>46</v>
      </c>
      <c r="BC26" s="662"/>
      <c r="BD26" s="662"/>
      <c r="BE26" s="662"/>
      <c r="BF26" s="246"/>
      <c r="BG26" s="247"/>
      <c r="BH26" s="246"/>
      <c r="BI26" s="633">
        <f>データ一覧!J383</f>
        <v>332.15</v>
      </c>
      <c r="BJ26" s="633"/>
      <c r="BK26" s="633"/>
      <c r="BL26" s="633"/>
      <c r="BM26" s="633"/>
      <c r="BN26" s="67"/>
      <c r="BO26" s="151"/>
      <c r="BP26" s="67" t="s">
        <v>820</v>
      </c>
      <c r="BQ26" s="67"/>
      <c r="BR26" s="67"/>
      <c r="BS26" s="67"/>
      <c r="BT26" s="67"/>
      <c r="BU26" s="67"/>
      <c r="BV26" s="647">
        <f t="shared" si="1"/>
        <v>5502</v>
      </c>
      <c r="BW26" s="648"/>
      <c r="BX26" s="648"/>
      <c r="BY26" s="649"/>
      <c r="BZ26" s="647">
        <f>データ一覧!J502</f>
        <v>3723</v>
      </c>
      <c r="CA26" s="648"/>
      <c r="CB26" s="648"/>
      <c r="CC26" s="649"/>
      <c r="CD26" s="647">
        <f>データ一覧!J527</f>
        <v>1779</v>
      </c>
      <c r="CE26" s="648"/>
      <c r="CF26" s="648"/>
      <c r="CG26" s="649"/>
      <c r="CH26" s="1477" t="s">
        <v>775</v>
      </c>
      <c r="CI26" s="921" t="s">
        <v>821</v>
      </c>
      <c r="CJ26" s="627"/>
      <c r="CK26" s="627"/>
      <c r="CL26" s="627"/>
      <c r="CM26" s="628"/>
      <c r="CN26" s="647">
        <f t="shared" si="0"/>
        <v>534</v>
      </c>
      <c r="CO26" s="648"/>
      <c r="CP26" s="648"/>
      <c r="CQ26" s="649"/>
      <c r="CR26" s="647">
        <f>データ一覧!J515</f>
        <v>200</v>
      </c>
      <c r="CS26" s="648"/>
      <c r="CT26" s="648"/>
      <c r="CU26" s="649"/>
      <c r="CV26" s="647">
        <f>データ一覧!J540</f>
        <v>334</v>
      </c>
      <c r="CW26" s="648"/>
      <c r="CX26" s="648"/>
      <c r="CY26" s="1109"/>
    </row>
    <row r="27" spans="1:103" ht="15.75" customHeight="1" x14ac:dyDescent="0.15">
      <c r="A27" s="174"/>
      <c r="B27" s="175"/>
      <c r="C27" s="175"/>
      <c r="D27" s="175"/>
      <c r="E27" s="175"/>
      <c r="F27" s="179"/>
      <c r="G27" s="175"/>
      <c r="H27" s="176"/>
      <c r="I27" s="274" t="s">
        <v>822</v>
      </c>
      <c r="J27" s="177"/>
      <c r="K27" s="177"/>
      <c r="L27" s="177"/>
      <c r="M27" s="177"/>
      <c r="N27" s="177"/>
      <c r="O27" s="177"/>
      <c r="P27" s="177"/>
      <c r="Q27" s="177"/>
      <c r="R27" s="177"/>
      <c r="S27" s="177"/>
      <c r="T27" s="178"/>
      <c r="U27" s="1484" t="s">
        <v>823</v>
      </c>
      <c r="V27" s="1485"/>
      <c r="W27" s="793" t="s">
        <v>824</v>
      </c>
      <c r="X27" s="697"/>
      <c r="Y27" s="698"/>
      <c r="Z27" s="773" t="str">
        <f>データ一覧!$A$255</f>
        <v>7.3.31</v>
      </c>
      <c r="AA27" s="775"/>
      <c r="AB27" s="671" t="s">
        <v>825</v>
      </c>
      <c r="AC27" s="733"/>
      <c r="AD27" s="954"/>
      <c r="AE27" s="955"/>
      <c r="AF27" s="969"/>
      <c r="AG27" s="970"/>
      <c r="AH27" s="954"/>
      <c r="AI27" s="955"/>
      <c r="AJ27" s="954"/>
      <c r="AK27" s="955"/>
      <c r="AL27" s="954"/>
      <c r="AM27" s="958"/>
      <c r="AN27" s="148" t="s">
        <v>1193</v>
      </c>
      <c r="AO27" s="632" t="s">
        <v>514</v>
      </c>
      <c r="AP27" s="632"/>
      <c r="AQ27" s="632"/>
      <c r="AR27" s="632"/>
      <c r="AS27" s="632"/>
      <c r="AT27" s="632"/>
      <c r="AU27" s="632"/>
      <c r="AV27" s="67"/>
      <c r="AW27" s="150"/>
      <c r="AX27" s="633">
        <f>データ一覧!J334</f>
        <v>2</v>
      </c>
      <c r="AY27" s="633"/>
      <c r="AZ27" s="633"/>
      <c r="BA27" s="248"/>
      <c r="BB27" s="661">
        <f>+データ一覧!J359</f>
        <v>25</v>
      </c>
      <c r="BC27" s="662"/>
      <c r="BD27" s="662"/>
      <c r="BE27" s="662"/>
      <c r="BF27" s="246"/>
      <c r="BG27" s="247"/>
      <c r="BH27" s="246"/>
      <c r="BI27" s="633" t="str">
        <f>データ一覧!J384</f>
        <v>x</v>
      </c>
      <c r="BJ27" s="633"/>
      <c r="BK27" s="633"/>
      <c r="BL27" s="633"/>
      <c r="BM27" s="633"/>
      <c r="BN27" s="67"/>
      <c r="BO27" s="151"/>
      <c r="BP27" s="67"/>
      <c r="BQ27" s="703" t="s">
        <v>826</v>
      </c>
      <c r="BR27" s="973"/>
      <c r="BS27" s="973"/>
      <c r="BT27" s="973"/>
      <c r="BU27" s="974"/>
      <c r="BV27" s="647">
        <f t="shared" si="1"/>
        <v>6</v>
      </c>
      <c r="BW27" s="648"/>
      <c r="BX27" s="648"/>
      <c r="BY27" s="649"/>
      <c r="BZ27" s="647">
        <f>データ一覧!J503</f>
        <v>5</v>
      </c>
      <c r="CA27" s="648"/>
      <c r="CB27" s="648"/>
      <c r="CC27" s="649"/>
      <c r="CD27" s="647">
        <f>データ一覧!J528</f>
        <v>1</v>
      </c>
      <c r="CE27" s="648"/>
      <c r="CF27" s="648"/>
      <c r="CG27" s="649"/>
      <c r="CH27" s="1477" t="s">
        <v>775</v>
      </c>
      <c r="CI27" s="921" t="s">
        <v>827</v>
      </c>
      <c r="CJ27" s="627"/>
      <c r="CK27" s="627"/>
      <c r="CL27" s="627"/>
      <c r="CM27" s="628"/>
      <c r="CN27" s="647">
        <f t="shared" si="0"/>
        <v>761</v>
      </c>
      <c r="CO27" s="648"/>
      <c r="CP27" s="648"/>
      <c r="CQ27" s="649"/>
      <c r="CR27" s="647">
        <f>データ一覧!J516</f>
        <v>299</v>
      </c>
      <c r="CS27" s="648"/>
      <c r="CT27" s="648"/>
      <c r="CU27" s="649"/>
      <c r="CV27" s="647">
        <f>データ一覧!J541</f>
        <v>462</v>
      </c>
      <c r="CW27" s="648"/>
      <c r="CX27" s="648"/>
      <c r="CY27" s="1109"/>
    </row>
    <row r="28" spans="1:103" ht="15.75" customHeight="1" x14ac:dyDescent="0.15">
      <c r="A28" s="837" t="s">
        <v>828</v>
      </c>
      <c r="B28" s="645"/>
      <c r="C28" s="645"/>
      <c r="D28" s="645"/>
      <c r="E28" s="672"/>
      <c r="F28" s="671" t="s">
        <v>829</v>
      </c>
      <c r="G28" s="645"/>
      <c r="H28" s="672"/>
      <c r="I28" s="156" t="s">
        <v>830</v>
      </c>
      <c r="J28" s="153"/>
      <c r="K28" s="153"/>
      <c r="L28" s="156" t="s">
        <v>831</v>
      </c>
      <c r="M28" s="153"/>
      <c r="N28" s="153"/>
      <c r="O28" s="156" t="s">
        <v>832</v>
      </c>
      <c r="P28" s="153"/>
      <c r="Q28" s="153"/>
      <c r="R28" s="156" t="s">
        <v>833</v>
      </c>
      <c r="S28" s="153"/>
      <c r="T28" s="153"/>
      <c r="U28" s="1486" t="s">
        <v>834</v>
      </c>
      <c r="V28" s="1487"/>
      <c r="W28" s="671" t="s">
        <v>835</v>
      </c>
      <c r="X28" s="645"/>
      <c r="Y28" s="646"/>
      <c r="Z28" s="1085"/>
      <c r="AA28" s="1086"/>
      <c r="AB28" s="1077" t="s">
        <v>1286</v>
      </c>
      <c r="AC28" s="1078"/>
      <c r="AD28" s="915">
        <f>データ一覧!$J$256</f>
        <v>136</v>
      </c>
      <c r="AE28" s="1079"/>
      <c r="AF28" s="915">
        <f>データ一覧!$J$258</f>
        <v>2</v>
      </c>
      <c r="AG28" s="1079"/>
      <c r="AH28" s="915">
        <f>データ一覧!$J$260</f>
        <v>168</v>
      </c>
      <c r="AI28" s="1079"/>
      <c r="AJ28" s="1088" t="str">
        <f>データ一覧!$J$262</f>
        <v>-</v>
      </c>
      <c r="AK28" s="1847"/>
      <c r="AL28" s="1088" t="str">
        <f>データ一覧!$J$264</f>
        <v>-</v>
      </c>
      <c r="AM28" s="1089"/>
      <c r="AN28" s="148" t="s">
        <v>1195</v>
      </c>
      <c r="AO28" s="632" t="s">
        <v>515</v>
      </c>
      <c r="AP28" s="632"/>
      <c r="AQ28" s="632"/>
      <c r="AR28" s="632"/>
      <c r="AS28" s="632"/>
      <c r="AT28" s="632"/>
      <c r="AU28" s="632"/>
      <c r="AV28" s="67"/>
      <c r="AW28" s="150"/>
      <c r="AX28" s="633">
        <f>データ一覧!J335</f>
        <v>0</v>
      </c>
      <c r="AY28" s="633"/>
      <c r="AZ28" s="633"/>
      <c r="BA28" s="248"/>
      <c r="BB28" s="661">
        <f>+データ一覧!J360</f>
        <v>0</v>
      </c>
      <c r="BC28" s="662"/>
      <c r="BD28" s="662"/>
      <c r="BE28" s="662"/>
      <c r="BF28" s="246"/>
      <c r="BG28" s="247"/>
      <c r="BH28" s="246"/>
      <c r="BI28" s="633">
        <f>データ一覧!J385</f>
        <v>0</v>
      </c>
      <c r="BJ28" s="633"/>
      <c r="BK28" s="633"/>
      <c r="BL28" s="633"/>
      <c r="BM28" s="633"/>
      <c r="BN28" s="67"/>
      <c r="BO28" s="151"/>
      <c r="BP28" s="67" t="s">
        <v>775</v>
      </c>
      <c r="BQ28" s="632" t="s">
        <v>836</v>
      </c>
      <c r="BR28" s="919"/>
      <c r="BS28" s="919"/>
      <c r="BT28" s="919"/>
      <c r="BU28" s="920"/>
      <c r="BV28" s="647">
        <f t="shared" si="1"/>
        <v>2229</v>
      </c>
      <c r="BW28" s="648"/>
      <c r="BX28" s="648"/>
      <c r="BY28" s="649"/>
      <c r="BZ28" s="647">
        <f>データ一覧!J504</f>
        <v>1911</v>
      </c>
      <c r="CA28" s="648"/>
      <c r="CB28" s="648"/>
      <c r="CC28" s="649"/>
      <c r="CD28" s="647">
        <f>データ一覧!J529</f>
        <v>318</v>
      </c>
      <c r="CE28" s="648"/>
      <c r="CF28" s="648"/>
      <c r="CG28" s="649"/>
      <c r="CH28" s="1477"/>
      <c r="CI28" s="632" t="s">
        <v>640</v>
      </c>
      <c r="CJ28" s="623"/>
      <c r="CK28" s="623"/>
      <c r="CL28" s="623"/>
      <c r="CM28" s="624"/>
      <c r="CN28" s="647">
        <f t="shared" si="0"/>
        <v>2554</v>
      </c>
      <c r="CO28" s="648"/>
      <c r="CP28" s="648"/>
      <c r="CQ28" s="649"/>
      <c r="CR28" s="647">
        <f>データ一覧!J517</f>
        <v>510</v>
      </c>
      <c r="CS28" s="648"/>
      <c r="CT28" s="648"/>
      <c r="CU28" s="649"/>
      <c r="CV28" s="647">
        <f>データ一覧!J542</f>
        <v>2044</v>
      </c>
      <c r="CW28" s="648"/>
      <c r="CX28" s="648"/>
      <c r="CY28" s="1109"/>
    </row>
    <row r="29" spans="1:103" ht="15.75" customHeight="1" x14ac:dyDescent="0.15">
      <c r="A29" s="148"/>
      <c r="B29" s="67"/>
      <c r="C29" s="67"/>
      <c r="D29" s="67"/>
      <c r="E29" s="67"/>
      <c r="F29" s="150" t="s">
        <v>837</v>
      </c>
      <c r="G29" s="67"/>
      <c r="H29" s="162"/>
      <c r="I29" s="150" t="s">
        <v>838</v>
      </c>
      <c r="J29" s="67"/>
      <c r="K29" s="67"/>
      <c r="L29" s="150" t="s">
        <v>838</v>
      </c>
      <c r="M29" s="67"/>
      <c r="N29" s="67"/>
      <c r="O29" s="150" t="s">
        <v>838</v>
      </c>
      <c r="P29" s="67"/>
      <c r="Q29" s="67"/>
      <c r="R29" s="150"/>
      <c r="S29" s="67" t="s">
        <v>839</v>
      </c>
      <c r="T29" s="67"/>
      <c r="U29" s="1488" t="s">
        <v>893</v>
      </c>
      <c r="V29" s="67"/>
      <c r="W29" s="150" t="s">
        <v>840</v>
      </c>
      <c r="X29" s="67"/>
      <c r="Y29" s="151"/>
      <c r="Z29" s="122"/>
      <c r="AA29" s="123"/>
      <c r="AB29" s="123"/>
      <c r="AC29" s="123"/>
      <c r="AD29" s="123"/>
      <c r="AE29" s="123"/>
      <c r="AF29" s="123"/>
      <c r="AG29" s="123"/>
      <c r="AH29" s="123"/>
      <c r="AI29" s="123"/>
      <c r="AJ29" s="123"/>
      <c r="AK29" s="123"/>
      <c r="AL29" s="123"/>
      <c r="AM29" s="124"/>
      <c r="AN29" s="148" t="s">
        <v>1196</v>
      </c>
      <c r="AO29" s="632" t="s">
        <v>516</v>
      </c>
      <c r="AP29" s="632"/>
      <c r="AQ29" s="632"/>
      <c r="AR29" s="632"/>
      <c r="AS29" s="632"/>
      <c r="AT29" s="632"/>
      <c r="AU29" s="632"/>
      <c r="AV29" s="67"/>
      <c r="AW29" s="150"/>
      <c r="AX29" s="633">
        <f>データ一覧!J336</f>
        <v>0</v>
      </c>
      <c r="AY29" s="633"/>
      <c r="AZ29" s="633"/>
      <c r="BA29" s="248"/>
      <c r="BB29" s="661">
        <f>+データ一覧!J361</f>
        <v>0</v>
      </c>
      <c r="BC29" s="662"/>
      <c r="BD29" s="662"/>
      <c r="BE29" s="662"/>
      <c r="BF29" s="246"/>
      <c r="BG29" s="247"/>
      <c r="BH29" s="246"/>
      <c r="BI29" s="633">
        <f>データ一覧!J386</f>
        <v>0</v>
      </c>
      <c r="BJ29" s="633"/>
      <c r="BK29" s="633"/>
      <c r="BL29" s="633"/>
      <c r="BM29" s="633"/>
      <c r="BN29" s="67"/>
      <c r="BO29" s="151"/>
      <c r="BP29" s="67"/>
      <c r="BQ29" s="632" t="s">
        <v>841</v>
      </c>
      <c r="BR29" s="919"/>
      <c r="BS29" s="919"/>
      <c r="BT29" s="919"/>
      <c r="BU29" s="920"/>
      <c r="BV29" s="647">
        <f t="shared" si="1"/>
        <v>3267</v>
      </c>
      <c r="BW29" s="648"/>
      <c r="BX29" s="648"/>
      <c r="BY29" s="649"/>
      <c r="BZ29" s="647">
        <f>データ一覧!J505</f>
        <v>1807</v>
      </c>
      <c r="CA29" s="648"/>
      <c r="CB29" s="648"/>
      <c r="CC29" s="649"/>
      <c r="CD29" s="647">
        <f>データ一覧!J530</f>
        <v>1460</v>
      </c>
      <c r="CE29" s="648"/>
      <c r="CF29" s="648"/>
      <c r="CG29" s="649"/>
      <c r="CH29" s="1477"/>
      <c r="CI29" s="1483" t="s">
        <v>374</v>
      </c>
      <c r="CJ29" s="650"/>
      <c r="CK29" s="650"/>
      <c r="CL29" s="650"/>
      <c r="CM29" s="651"/>
      <c r="CN29" s="647">
        <f t="shared" si="0"/>
        <v>283</v>
      </c>
      <c r="CO29" s="648"/>
      <c r="CP29" s="648"/>
      <c r="CQ29" s="649"/>
      <c r="CR29" s="647">
        <f>データ一覧!J518</f>
        <v>163</v>
      </c>
      <c r="CS29" s="648"/>
      <c r="CT29" s="648"/>
      <c r="CU29" s="649"/>
      <c r="CV29" s="647">
        <f>データ一覧!J543</f>
        <v>120</v>
      </c>
      <c r="CW29" s="648"/>
      <c r="CX29" s="648"/>
      <c r="CY29" s="1109"/>
    </row>
    <row r="30" spans="1:103" ht="15.75" customHeight="1" x14ac:dyDescent="0.15">
      <c r="A30" s="169" t="str">
        <f>データ一覧!$A$22</f>
        <v xml:space="preserve"> 2.10.1</v>
      </c>
      <c r="B30" s="67"/>
      <c r="C30" s="67"/>
      <c r="D30" s="67"/>
      <c r="E30" s="67"/>
      <c r="F30" s="718">
        <f>データ一覧!J22</f>
        <v>10758</v>
      </c>
      <c r="G30" s="1489"/>
      <c r="H30" s="1490"/>
      <c r="I30" s="718">
        <f>+L30+O30</f>
        <v>41837</v>
      </c>
      <c r="J30" s="719"/>
      <c r="K30" s="720"/>
      <c r="L30" s="718">
        <f>データ一覧!J24</f>
        <v>19944</v>
      </c>
      <c r="M30" s="1489"/>
      <c r="N30" s="1490"/>
      <c r="O30" s="718">
        <f>データ一覧!J25</f>
        <v>21893</v>
      </c>
      <c r="P30" s="1489"/>
      <c r="Q30" s="1490"/>
      <c r="R30" s="150"/>
      <c r="S30" s="1491">
        <f t="shared" ref="S30:S35" si="2">+L30/O30*100</f>
        <v>91.097611108573517</v>
      </c>
      <c r="T30" s="1492"/>
      <c r="U30" s="1493">
        <f>データ一覧!J27</f>
        <v>3.8889198735824504</v>
      </c>
      <c r="V30" s="1494"/>
      <c r="W30" s="999">
        <f>データ一覧!J21</f>
        <v>0</v>
      </c>
      <c r="X30" s="1000"/>
      <c r="Y30" s="1001"/>
      <c r="Z30" s="113" t="s">
        <v>842</v>
      </c>
      <c r="AA30" s="125"/>
      <c r="AB30" s="125"/>
      <c r="AC30" s="125"/>
      <c r="AD30" s="125"/>
      <c r="AE30" s="125"/>
      <c r="AF30" s="125"/>
      <c r="AG30" s="125"/>
      <c r="AH30" s="125"/>
      <c r="AI30" s="125"/>
      <c r="AJ30" s="125"/>
      <c r="AK30" s="125"/>
      <c r="AL30" s="125"/>
      <c r="AM30" s="126"/>
      <c r="AN30" s="148" t="s">
        <v>1197</v>
      </c>
      <c r="AO30" s="741" t="s">
        <v>517</v>
      </c>
      <c r="AP30" s="741"/>
      <c r="AQ30" s="741"/>
      <c r="AR30" s="741"/>
      <c r="AS30" s="741"/>
      <c r="AT30" s="741"/>
      <c r="AU30" s="741"/>
      <c r="AV30" s="67"/>
      <c r="AW30" s="150"/>
      <c r="AX30" s="633">
        <f>データ一覧!J337</f>
        <v>5</v>
      </c>
      <c r="AY30" s="633"/>
      <c r="AZ30" s="633"/>
      <c r="BA30" s="248"/>
      <c r="BB30" s="661">
        <f>+データ一覧!J362</f>
        <v>51</v>
      </c>
      <c r="BC30" s="662"/>
      <c r="BD30" s="662"/>
      <c r="BE30" s="662"/>
      <c r="BF30" s="246"/>
      <c r="BG30" s="247"/>
      <c r="BH30" s="246"/>
      <c r="BI30" s="633">
        <f>データ一覧!J387</f>
        <v>604.59</v>
      </c>
      <c r="BJ30" s="633"/>
      <c r="BK30" s="633"/>
      <c r="BL30" s="633"/>
      <c r="BM30" s="633"/>
      <c r="BN30" s="67"/>
      <c r="BO30" s="151"/>
      <c r="BP30" s="148" t="s">
        <v>843</v>
      </c>
      <c r="BQ30" s="565"/>
      <c r="BR30" s="566"/>
      <c r="BS30" s="566"/>
      <c r="BT30" s="566"/>
      <c r="BU30" s="566"/>
      <c r="BV30" s="647">
        <f t="shared" si="1"/>
        <v>9929</v>
      </c>
      <c r="BW30" s="648"/>
      <c r="BX30" s="648"/>
      <c r="BY30" s="649"/>
      <c r="BZ30" s="647">
        <f>データ一覧!J506</f>
        <v>4416</v>
      </c>
      <c r="CA30" s="648"/>
      <c r="CB30" s="648"/>
      <c r="CC30" s="649"/>
      <c r="CD30" s="647">
        <f>データ一覧!J531</f>
        <v>5513</v>
      </c>
      <c r="CE30" s="648"/>
      <c r="CF30" s="648"/>
      <c r="CG30" s="649"/>
      <c r="CH30" s="1477"/>
      <c r="CI30" s="632" t="s">
        <v>844</v>
      </c>
      <c r="CJ30" s="623"/>
      <c r="CK30" s="623"/>
      <c r="CL30" s="623"/>
      <c r="CM30" s="624"/>
      <c r="CN30" s="647">
        <f t="shared" si="0"/>
        <v>859</v>
      </c>
      <c r="CO30" s="648"/>
      <c r="CP30" s="648"/>
      <c r="CQ30" s="649"/>
      <c r="CR30" s="647">
        <f>データ一覧!J519</f>
        <v>520</v>
      </c>
      <c r="CS30" s="648"/>
      <c r="CT30" s="648"/>
      <c r="CU30" s="649"/>
      <c r="CV30" s="647">
        <f>データ一覧!J544</f>
        <v>339</v>
      </c>
      <c r="CW30" s="648"/>
      <c r="CX30" s="648"/>
      <c r="CY30" s="1109"/>
    </row>
    <row r="31" spans="1:103" ht="15.75" customHeight="1" x14ac:dyDescent="0.15">
      <c r="A31" s="169" t="str">
        <f>データ一覧!$A$29</f>
        <v xml:space="preserve"> 7.10.1</v>
      </c>
      <c r="B31" s="67"/>
      <c r="C31" s="67"/>
      <c r="D31" s="67"/>
      <c r="E31" s="67"/>
      <c r="F31" s="718">
        <f>データ一覧!J29</f>
        <v>10862</v>
      </c>
      <c r="G31" s="1489"/>
      <c r="H31" s="1490"/>
      <c r="I31" s="718">
        <f>+L31+O31</f>
        <v>41069</v>
      </c>
      <c r="J31" s="719"/>
      <c r="K31" s="720"/>
      <c r="L31" s="718">
        <f>データ一覧!J31</f>
        <v>19537</v>
      </c>
      <c r="M31" s="719"/>
      <c r="N31" s="720"/>
      <c r="O31" s="718">
        <f>データ一覧!J32</f>
        <v>21532</v>
      </c>
      <c r="P31" s="719"/>
      <c r="Q31" s="720"/>
      <c r="R31" s="67"/>
      <c r="S31" s="1491">
        <f t="shared" si="2"/>
        <v>90.73472041612483</v>
      </c>
      <c r="T31" s="1492"/>
      <c r="U31" s="1495">
        <f>データ一覧!J34</f>
        <v>3.7809795617749953</v>
      </c>
      <c r="V31" s="1496"/>
      <c r="W31" s="999">
        <f>データ一覧!J28</f>
        <v>0</v>
      </c>
      <c r="X31" s="1497"/>
      <c r="Y31" s="1498"/>
      <c r="Z31" s="127"/>
      <c r="AA31" s="127"/>
      <c r="AB31" s="127"/>
      <c r="AC31" s="127"/>
      <c r="AD31" s="127"/>
      <c r="AE31" s="127"/>
      <c r="AF31" s="127"/>
      <c r="AG31" s="127"/>
      <c r="AH31" s="127"/>
      <c r="AI31" s="127"/>
      <c r="AJ31" s="127"/>
      <c r="AK31" s="127"/>
      <c r="AL31" s="127"/>
      <c r="AM31" s="128"/>
      <c r="AN31" s="148" t="s">
        <v>1198</v>
      </c>
      <c r="AO31" s="741" t="s">
        <v>518</v>
      </c>
      <c r="AP31" s="741"/>
      <c r="AQ31" s="741"/>
      <c r="AR31" s="741"/>
      <c r="AS31" s="741"/>
      <c r="AT31" s="741"/>
      <c r="AU31" s="741"/>
      <c r="AV31" s="67"/>
      <c r="AW31" s="150"/>
      <c r="AX31" s="633">
        <f>データ一覧!J338</f>
        <v>0</v>
      </c>
      <c r="AY31" s="633"/>
      <c r="AZ31" s="633"/>
      <c r="BA31" s="248"/>
      <c r="BB31" s="661">
        <f>+データ一覧!J363</f>
        <v>0</v>
      </c>
      <c r="BC31" s="662"/>
      <c r="BD31" s="662"/>
      <c r="BE31" s="662"/>
      <c r="BF31" s="246"/>
      <c r="BG31" s="247"/>
      <c r="BH31" s="246"/>
      <c r="BI31" s="633">
        <f>データ一覧!J388</f>
        <v>0</v>
      </c>
      <c r="BJ31" s="633"/>
      <c r="BK31" s="633"/>
      <c r="BL31" s="633"/>
      <c r="BM31" s="633"/>
      <c r="BN31" s="67"/>
      <c r="BO31" s="151"/>
      <c r="BP31" s="148"/>
      <c r="BQ31" s="921" t="s">
        <v>845</v>
      </c>
      <c r="BR31" s="921"/>
      <c r="BS31" s="921"/>
      <c r="BT31" s="921"/>
      <c r="BU31" s="922"/>
      <c r="BV31" s="647">
        <f t="shared" si="1"/>
        <v>147</v>
      </c>
      <c r="BW31" s="648"/>
      <c r="BX31" s="648"/>
      <c r="BY31" s="649"/>
      <c r="BZ31" s="647">
        <f>データ一覧!J507</f>
        <v>129</v>
      </c>
      <c r="CA31" s="648"/>
      <c r="CB31" s="648"/>
      <c r="CC31" s="649"/>
      <c r="CD31" s="647">
        <f>データ一覧!J532</f>
        <v>18</v>
      </c>
      <c r="CE31" s="648"/>
      <c r="CF31" s="648"/>
      <c r="CG31" s="649"/>
      <c r="CH31" s="1477"/>
      <c r="CI31" s="632" t="s">
        <v>846</v>
      </c>
      <c r="CJ31" s="623"/>
      <c r="CK31" s="623"/>
      <c r="CL31" s="623"/>
      <c r="CM31" s="624"/>
      <c r="CN31" s="647">
        <f t="shared" si="0"/>
        <v>582</v>
      </c>
      <c r="CO31" s="648"/>
      <c r="CP31" s="648"/>
      <c r="CQ31" s="649"/>
      <c r="CR31" s="647">
        <f>データ一覧!J520</f>
        <v>395</v>
      </c>
      <c r="CS31" s="648"/>
      <c r="CT31" s="648"/>
      <c r="CU31" s="649"/>
      <c r="CV31" s="647">
        <f>データ一覧!J545</f>
        <v>187</v>
      </c>
      <c r="CW31" s="648"/>
      <c r="CX31" s="648"/>
      <c r="CY31" s="1109"/>
    </row>
    <row r="32" spans="1:103" ht="15.75" customHeight="1" x14ac:dyDescent="0.15">
      <c r="A32" s="169" t="str">
        <f>データ一覧!$A$36</f>
        <v>12.10.1</v>
      </c>
      <c r="B32" s="1499"/>
      <c r="C32" s="67"/>
      <c r="D32" s="67"/>
      <c r="E32" s="67"/>
      <c r="F32" s="718">
        <f>データ一覧!J36</f>
        <v>11151</v>
      </c>
      <c r="G32" s="719"/>
      <c r="H32" s="720"/>
      <c r="I32" s="718">
        <f>+L32+O32</f>
        <v>39632</v>
      </c>
      <c r="J32" s="719"/>
      <c r="K32" s="720"/>
      <c r="L32" s="718">
        <f>データ一覧!J38</f>
        <v>18942</v>
      </c>
      <c r="M32" s="719"/>
      <c r="N32" s="720"/>
      <c r="O32" s="718">
        <f>データ一覧!J39</f>
        <v>20690</v>
      </c>
      <c r="P32" s="719"/>
      <c r="Q32" s="720"/>
      <c r="R32" s="67"/>
      <c r="S32" s="1491">
        <f t="shared" si="2"/>
        <v>91.551474142097632</v>
      </c>
      <c r="T32" s="1492"/>
      <c r="U32" s="1495">
        <f>データ一覧!J41</f>
        <v>3.5541207066630793</v>
      </c>
      <c r="V32" s="1496"/>
      <c r="W32" s="999">
        <f>データ一覧!J35</f>
        <v>0</v>
      </c>
      <c r="X32" s="1497"/>
      <c r="Y32" s="1498"/>
      <c r="Z32" s="177" t="s">
        <v>847</v>
      </c>
      <c r="AA32" s="177"/>
      <c r="AB32" s="177"/>
      <c r="AC32" s="177"/>
      <c r="AD32" s="177"/>
      <c r="AE32" s="177"/>
      <c r="AF32" s="177"/>
      <c r="AG32" s="177"/>
      <c r="AH32" s="212" t="str">
        <f>データ一覧!$A$265</f>
        <v>6.3.31</v>
      </c>
      <c r="AI32" s="177"/>
      <c r="AJ32" s="177"/>
      <c r="AK32" s="177"/>
      <c r="AL32" s="177"/>
      <c r="AM32" s="213"/>
      <c r="AN32" s="148" t="s">
        <v>1199</v>
      </c>
      <c r="AO32" s="632" t="s">
        <v>519</v>
      </c>
      <c r="AP32" s="632"/>
      <c r="AQ32" s="632"/>
      <c r="AR32" s="632"/>
      <c r="AS32" s="632"/>
      <c r="AT32" s="632"/>
      <c r="AU32" s="632"/>
      <c r="AV32" s="67"/>
      <c r="AW32" s="150"/>
      <c r="AX32" s="633">
        <f>データ一覧!J339</f>
        <v>0</v>
      </c>
      <c r="AY32" s="633"/>
      <c r="AZ32" s="633"/>
      <c r="BA32" s="248"/>
      <c r="BB32" s="661">
        <f>+データ一覧!J364</f>
        <v>0</v>
      </c>
      <c r="BC32" s="662"/>
      <c r="BD32" s="662"/>
      <c r="BE32" s="662"/>
      <c r="BF32" s="246"/>
      <c r="BG32" s="247"/>
      <c r="BH32" s="246"/>
      <c r="BI32" s="633">
        <f>データ一覧!J389</f>
        <v>0</v>
      </c>
      <c r="BJ32" s="633"/>
      <c r="BK32" s="633"/>
      <c r="BL32" s="633"/>
      <c r="BM32" s="633"/>
      <c r="BN32" s="67"/>
      <c r="BO32" s="151"/>
      <c r="BP32" s="67"/>
      <c r="BQ32" s="632" t="s">
        <v>848</v>
      </c>
      <c r="BR32" s="919"/>
      <c r="BS32" s="919"/>
      <c r="BT32" s="919"/>
      <c r="BU32" s="920"/>
      <c r="BV32" s="647">
        <f t="shared" si="1"/>
        <v>151</v>
      </c>
      <c r="BW32" s="648"/>
      <c r="BX32" s="648"/>
      <c r="BY32" s="649"/>
      <c r="BZ32" s="647">
        <f>データ一覧!J508</f>
        <v>109</v>
      </c>
      <c r="CA32" s="648"/>
      <c r="CB32" s="648"/>
      <c r="CC32" s="649"/>
      <c r="CD32" s="647">
        <f>データ一覧!J533</f>
        <v>42</v>
      </c>
      <c r="CE32" s="648"/>
      <c r="CF32" s="648"/>
      <c r="CG32" s="649"/>
      <c r="CH32" s="1477" t="s">
        <v>849</v>
      </c>
      <c r="CI32" s="565"/>
      <c r="CJ32" s="68"/>
      <c r="CK32" s="68"/>
      <c r="CL32" s="68"/>
      <c r="CM32" s="259"/>
      <c r="CN32" s="647">
        <f t="shared" si="0"/>
        <v>283</v>
      </c>
      <c r="CO32" s="648"/>
      <c r="CP32" s="648"/>
      <c r="CQ32" s="649"/>
      <c r="CR32" s="647">
        <f>データ一覧!J521</f>
        <v>142</v>
      </c>
      <c r="CS32" s="648"/>
      <c r="CT32" s="648"/>
      <c r="CU32" s="649"/>
      <c r="CV32" s="647">
        <f>データ一覧!J546</f>
        <v>141</v>
      </c>
      <c r="CW32" s="648"/>
      <c r="CX32" s="648"/>
      <c r="CY32" s="1109"/>
    </row>
    <row r="33" spans="1:103" ht="15.75" customHeight="1" x14ac:dyDescent="0.15">
      <c r="A33" s="169" t="str">
        <f>+データ一覧!$A$43</f>
        <v>17.10.1</v>
      </c>
      <c r="B33" s="67"/>
      <c r="C33" s="67"/>
      <c r="D33" s="67"/>
      <c r="E33" s="67"/>
      <c r="F33" s="718">
        <f>データ一覧!J43</f>
        <v>11230</v>
      </c>
      <c r="G33" s="1489"/>
      <c r="H33" s="1490"/>
      <c r="I33" s="718">
        <f>+L33+O33</f>
        <v>37843</v>
      </c>
      <c r="J33" s="719"/>
      <c r="K33" s="720"/>
      <c r="L33" s="718">
        <f>データ一覧!J45</f>
        <v>17956</v>
      </c>
      <c r="M33" s="1489"/>
      <c r="N33" s="1490"/>
      <c r="O33" s="718">
        <f>データ一覧!J46</f>
        <v>19887</v>
      </c>
      <c r="P33" s="1489"/>
      <c r="Q33" s="1490"/>
      <c r="R33" s="150"/>
      <c r="S33" s="1491">
        <f t="shared" si="2"/>
        <v>90.290139286971396</v>
      </c>
      <c r="T33" s="1492"/>
      <c r="U33" s="1493">
        <f>データ一覧!J48</f>
        <v>3.3698130008904719</v>
      </c>
      <c r="V33" s="1494"/>
      <c r="W33" s="999">
        <f>データ一覧!J49</f>
        <v>43.4</v>
      </c>
      <c r="X33" s="1000"/>
      <c r="Y33" s="1001"/>
      <c r="Z33" s="67" t="s">
        <v>850</v>
      </c>
      <c r="AA33" s="67"/>
      <c r="AB33" s="67"/>
      <c r="AC33" s="67"/>
      <c r="AD33" s="67"/>
      <c r="AE33" s="67"/>
      <c r="AF33" s="67"/>
      <c r="AG33" s="153"/>
      <c r="AH33" s="153"/>
      <c r="AI33" s="153"/>
      <c r="AJ33" s="153"/>
      <c r="AK33" s="153"/>
      <c r="AL33" s="153"/>
      <c r="AM33" s="157"/>
      <c r="AN33" s="148" t="s">
        <v>1200</v>
      </c>
      <c r="AO33" s="632" t="s">
        <v>520</v>
      </c>
      <c r="AP33" s="632"/>
      <c r="AQ33" s="632"/>
      <c r="AR33" s="632"/>
      <c r="AS33" s="632"/>
      <c r="AT33" s="632"/>
      <c r="AU33" s="632"/>
      <c r="AV33" s="67"/>
      <c r="AW33" s="150"/>
      <c r="AX33" s="633">
        <f>データ一覧!J340</f>
        <v>5</v>
      </c>
      <c r="AY33" s="633"/>
      <c r="AZ33" s="633"/>
      <c r="BA33" s="248"/>
      <c r="BB33" s="661">
        <f>+データ一覧!J365</f>
        <v>47</v>
      </c>
      <c r="BC33" s="662"/>
      <c r="BD33" s="662"/>
      <c r="BE33" s="662"/>
      <c r="BF33" s="246"/>
      <c r="BG33" s="247"/>
      <c r="BH33" s="246"/>
      <c r="BI33" s="633">
        <f>データ一覧!J390</f>
        <v>2486.63</v>
      </c>
      <c r="BJ33" s="633"/>
      <c r="BK33" s="633"/>
      <c r="BL33" s="633"/>
      <c r="BM33" s="633"/>
      <c r="BN33" s="67"/>
      <c r="BO33" s="151"/>
      <c r="BP33" s="67" t="s">
        <v>775</v>
      </c>
      <c r="BQ33" s="1481" t="s">
        <v>851</v>
      </c>
      <c r="BR33" s="623"/>
      <c r="BS33" s="623"/>
      <c r="BT33" s="623"/>
      <c r="BU33" s="624"/>
      <c r="BV33" s="647">
        <f>BZ33+CD33</f>
        <v>470</v>
      </c>
      <c r="BW33" s="648"/>
      <c r="BX33" s="648"/>
      <c r="BY33" s="649"/>
      <c r="BZ33" s="647">
        <f>データ一覧!J509</f>
        <v>382</v>
      </c>
      <c r="CA33" s="648"/>
      <c r="CB33" s="648"/>
      <c r="CC33" s="649"/>
      <c r="CD33" s="647">
        <f>データ一覧!J534</f>
        <v>88</v>
      </c>
      <c r="CE33" s="648"/>
      <c r="CF33" s="648"/>
      <c r="CG33" s="649"/>
      <c r="CH33" s="1477"/>
      <c r="CI33" s="67"/>
      <c r="CJ33" s="67"/>
      <c r="CK33" s="67"/>
      <c r="CL33" s="67"/>
      <c r="CM33" s="162"/>
      <c r="CN33" s="647"/>
      <c r="CO33" s="648"/>
      <c r="CP33" s="648"/>
      <c r="CQ33" s="649"/>
      <c r="CR33" s="647"/>
      <c r="CS33" s="648"/>
      <c r="CT33" s="648"/>
      <c r="CU33" s="649"/>
      <c r="CV33" s="647"/>
      <c r="CW33" s="648"/>
      <c r="CX33" s="648"/>
      <c r="CY33" s="1109"/>
    </row>
    <row r="34" spans="1:103" ht="15.75" customHeight="1" x14ac:dyDescent="0.15">
      <c r="A34" s="169" t="str">
        <f>+データ一覧!$A$50</f>
        <v>22.10.1</v>
      </c>
      <c r="B34" s="67"/>
      <c r="C34" s="67"/>
      <c r="D34" s="67"/>
      <c r="E34" s="67"/>
      <c r="F34" s="718">
        <f>+データ一覧!J50</f>
        <v>10847</v>
      </c>
      <c r="G34" s="1489"/>
      <c r="H34" s="1490"/>
      <c r="I34" s="718">
        <f>+L34+O34</f>
        <v>35291</v>
      </c>
      <c r="J34" s="719"/>
      <c r="K34" s="720"/>
      <c r="L34" s="718">
        <f>+データ一覧!J52</f>
        <v>16705</v>
      </c>
      <c r="M34" s="1489"/>
      <c r="N34" s="1490"/>
      <c r="O34" s="718">
        <f>+データ一覧!J53</f>
        <v>18586</v>
      </c>
      <c r="P34" s="1489"/>
      <c r="Q34" s="1490"/>
      <c r="R34" s="150"/>
      <c r="S34" s="1491">
        <f t="shared" si="2"/>
        <v>89.879479177875822</v>
      </c>
      <c r="T34" s="1492"/>
      <c r="U34" s="1493">
        <f>+データ一覧!J55</f>
        <v>3.2535263206416523</v>
      </c>
      <c r="V34" s="1494"/>
      <c r="W34" s="999">
        <f>+データ一覧!J56</f>
        <v>40.5</v>
      </c>
      <c r="X34" s="1000"/>
      <c r="Y34" s="1001"/>
      <c r="Z34" s="166"/>
      <c r="AA34" s="166"/>
      <c r="AB34" s="166"/>
      <c r="AC34" s="165"/>
      <c r="AD34" s="182"/>
      <c r="AE34" s="166" t="s">
        <v>766</v>
      </c>
      <c r="AF34" s="165"/>
      <c r="AG34" s="214"/>
      <c r="AH34" s="215"/>
      <c r="AI34" s="215"/>
      <c r="AJ34" s="216"/>
      <c r="AK34" s="182"/>
      <c r="AL34" s="67" t="s">
        <v>766</v>
      </c>
      <c r="AM34" s="151"/>
      <c r="AN34" s="148" t="s">
        <v>1201</v>
      </c>
      <c r="AO34" s="632" t="s">
        <v>521</v>
      </c>
      <c r="AP34" s="632"/>
      <c r="AQ34" s="632"/>
      <c r="AR34" s="632"/>
      <c r="AS34" s="632"/>
      <c r="AT34" s="632"/>
      <c r="AU34" s="632"/>
      <c r="AV34" s="67"/>
      <c r="AW34" s="150"/>
      <c r="AX34" s="633">
        <f>データ一覧!J341</f>
        <v>0</v>
      </c>
      <c r="AY34" s="633"/>
      <c r="AZ34" s="633"/>
      <c r="BA34" s="248"/>
      <c r="BB34" s="661">
        <f>+データ一覧!J366</f>
        <v>0</v>
      </c>
      <c r="BC34" s="662"/>
      <c r="BD34" s="662"/>
      <c r="BE34" s="662"/>
      <c r="BF34" s="246"/>
      <c r="BG34" s="247"/>
      <c r="BH34" s="246"/>
      <c r="BI34" s="633">
        <f>データ一覧!J391</f>
        <v>0</v>
      </c>
      <c r="BJ34" s="633"/>
      <c r="BK34" s="633"/>
      <c r="BL34" s="633"/>
      <c r="BM34" s="633"/>
      <c r="BN34" s="67"/>
      <c r="BO34" s="151"/>
      <c r="BP34" s="959" t="s">
        <v>1202</v>
      </c>
      <c r="BQ34" s="1082"/>
      <c r="BR34" s="1082"/>
      <c r="BS34" s="1082"/>
      <c r="BT34" s="1082"/>
      <c r="BU34" s="1082"/>
      <c r="BV34" s="1082"/>
      <c r="BW34" s="1082"/>
      <c r="BX34" s="1082"/>
      <c r="BY34" s="1082"/>
      <c r="BZ34" s="1082"/>
      <c r="CA34" s="1082"/>
      <c r="CB34" s="1082"/>
      <c r="CC34" s="1082"/>
      <c r="CD34" s="110"/>
      <c r="CE34" s="110"/>
      <c r="CF34" s="979" t="str">
        <f>データ一覧!$A$547</f>
        <v>7.4.1</v>
      </c>
      <c r="CG34" s="979"/>
      <c r="CH34" s="979"/>
      <c r="CI34" s="979"/>
      <c r="CJ34" s="979"/>
      <c r="CK34" s="979"/>
      <c r="CL34" s="979"/>
      <c r="CM34" s="979"/>
      <c r="CN34" s="979"/>
      <c r="CO34" s="979"/>
      <c r="CP34" s="979"/>
      <c r="CQ34" s="979"/>
      <c r="CR34" s="979"/>
      <c r="CS34" s="979"/>
      <c r="CT34" s="605"/>
      <c r="CU34" s="605"/>
      <c r="CV34" s="605"/>
      <c r="CW34" s="605"/>
      <c r="CX34" s="605"/>
      <c r="CY34" s="118"/>
    </row>
    <row r="35" spans="1:103" ht="15.75" customHeight="1" x14ac:dyDescent="0.15">
      <c r="A35" s="169" t="str">
        <f>データ一覧!$A$57</f>
        <v>27.10.1</v>
      </c>
      <c r="B35" s="67"/>
      <c r="C35" s="67"/>
      <c r="D35" s="67"/>
      <c r="E35" s="67"/>
      <c r="F35" s="718">
        <f>データ一覧!J57</f>
        <v>10698</v>
      </c>
      <c r="G35" s="623"/>
      <c r="H35" s="624"/>
      <c r="I35" s="718">
        <f t="shared" ref="I35:I36" si="3">+L35+O35</f>
        <v>33109</v>
      </c>
      <c r="J35" s="719"/>
      <c r="K35" s="720"/>
      <c r="L35" s="1754">
        <f>データ一覧!J59</f>
        <v>15683</v>
      </c>
      <c r="M35" s="667"/>
      <c r="N35" s="927"/>
      <c r="O35" s="1754">
        <f>データ一覧!J60</f>
        <v>17426</v>
      </c>
      <c r="P35" s="667"/>
      <c r="Q35" s="927"/>
      <c r="R35" s="1505"/>
      <c r="S35" s="1491">
        <f t="shared" si="2"/>
        <v>89.997704579364168</v>
      </c>
      <c r="T35" s="1492"/>
      <c r="U35" s="1493">
        <f>データ一覧!J62</f>
        <v>3.0948775472050851</v>
      </c>
      <c r="V35" s="713"/>
      <c r="W35" s="999">
        <f>データ一覧!J63</f>
        <v>38</v>
      </c>
      <c r="X35" s="623"/>
      <c r="Y35" s="910"/>
      <c r="Z35" s="67" t="s">
        <v>852</v>
      </c>
      <c r="AA35" s="67"/>
      <c r="AB35" s="67"/>
      <c r="AC35" s="162"/>
      <c r="AD35" s="666">
        <f>データ一覧!J265</f>
        <v>75825.05000000057</v>
      </c>
      <c r="AE35" s="1072"/>
      <c r="AF35" s="217"/>
      <c r="AG35" s="218" t="s">
        <v>853</v>
      </c>
      <c r="AH35" s="219"/>
      <c r="AI35" s="219"/>
      <c r="AJ35" s="220"/>
      <c r="AK35" s="666">
        <f>データ一覧!J268</f>
        <v>467.19</v>
      </c>
      <c r="AL35" s="1072"/>
      <c r="AM35" s="221"/>
      <c r="AN35" s="148" t="s">
        <v>1203</v>
      </c>
      <c r="AO35" s="632" t="s">
        <v>522</v>
      </c>
      <c r="AP35" s="632"/>
      <c r="AQ35" s="632"/>
      <c r="AR35" s="632"/>
      <c r="AS35" s="632"/>
      <c r="AT35" s="632"/>
      <c r="AU35" s="632"/>
      <c r="AV35" s="67"/>
      <c r="AW35" s="150"/>
      <c r="AX35" s="633">
        <f>データ一覧!J342</f>
        <v>0</v>
      </c>
      <c r="AY35" s="633"/>
      <c r="AZ35" s="633"/>
      <c r="BA35" s="248"/>
      <c r="BB35" s="661">
        <f>+データ一覧!J367</f>
        <v>0</v>
      </c>
      <c r="BC35" s="662"/>
      <c r="BD35" s="662"/>
      <c r="BE35" s="662"/>
      <c r="BF35" s="246"/>
      <c r="BG35" s="247"/>
      <c r="BH35" s="246"/>
      <c r="BI35" s="633">
        <f>データ一覧!J392</f>
        <v>0</v>
      </c>
      <c r="BJ35" s="633"/>
      <c r="BK35" s="633"/>
      <c r="BL35" s="633"/>
      <c r="BM35" s="633"/>
      <c r="BN35" s="67"/>
      <c r="BO35" s="151"/>
      <c r="BP35" s="1083"/>
      <c r="BQ35" s="1084"/>
      <c r="BR35" s="1084"/>
      <c r="BS35" s="1084"/>
      <c r="BT35" s="1084"/>
      <c r="BU35" s="1084"/>
      <c r="BV35" s="1084"/>
      <c r="BW35" s="1084"/>
      <c r="BX35" s="1084"/>
      <c r="BY35" s="1084"/>
      <c r="BZ35" s="1084"/>
      <c r="CA35" s="1084"/>
      <c r="CB35" s="1084"/>
      <c r="CC35" s="1084"/>
      <c r="CD35" s="108"/>
      <c r="CE35" s="108"/>
      <c r="CF35" s="963"/>
      <c r="CG35" s="963"/>
      <c r="CH35" s="963"/>
      <c r="CI35" s="963"/>
      <c r="CJ35" s="963"/>
      <c r="CK35" s="963"/>
      <c r="CL35" s="963"/>
      <c r="CM35" s="963"/>
      <c r="CN35" s="963"/>
      <c r="CO35" s="963"/>
      <c r="CP35" s="963"/>
      <c r="CQ35" s="963"/>
      <c r="CR35" s="963"/>
      <c r="CS35" s="963"/>
      <c r="CT35" s="117"/>
      <c r="CU35" s="117"/>
      <c r="CV35" s="117"/>
      <c r="CW35" s="117"/>
      <c r="CX35" s="117"/>
      <c r="CY35" s="120"/>
    </row>
    <row r="36" spans="1:103" ht="15.75" customHeight="1" x14ac:dyDescent="0.15">
      <c r="A36" s="148" t="s">
        <v>854</v>
      </c>
      <c r="B36" s="507"/>
      <c r="C36" s="507"/>
      <c r="D36" s="507"/>
      <c r="E36" s="507"/>
      <c r="F36" s="718">
        <f>データ一覧!J64</f>
        <v>10868</v>
      </c>
      <c r="G36" s="712"/>
      <c r="H36" s="712"/>
      <c r="I36" s="718">
        <f t="shared" si="3"/>
        <v>31286</v>
      </c>
      <c r="J36" s="719"/>
      <c r="K36" s="720"/>
      <c r="L36" s="718">
        <f>データ一覧!J66</f>
        <v>14997</v>
      </c>
      <c r="M36" s="712"/>
      <c r="N36" s="712"/>
      <c r="O36" s="718">
        <f>データ一覧!J67</f>
        <v>16289</v>
      </c>
      <c r="P36" s="712"/>
      <c r="Q36" s="712"/>
      <c r="R36" s="1505"/>
      <c r="S36" s="1491">
        <f>+L36/O36*100</f>
        <v>92.068266928602128</v>
      </c>
      <c r="T36" s="1492"/>
      <c r="U36" s="1495">
        <f>データ一覧!J69</f>
        <v>2.8787265366212735</v>
      </c>
      <c r="V36" s="978"/>
      <c r="W36" s="999">
        <f>データ一覧!J70</f>
        <v>35.860756736930185</v>
      </c>
      <c r="X36" s="712"/>
      <c r="Y36" s="910"/>
      <c r="Z36" s="67" t="s">
        <v>855</v>
      </c>
      <c r="AA36" s="67"/>
      <c r="AB36" s="67"/>
      <c r="AC36" s="162"/>
      <c r="AD36" s="666">
        <f>データ一覧!J266</f>
        <v>18374.080000000431</v>
      </c>
      <c r="AE36" s="1072"/>
      <c r="AF36" s="217"/>
      <c r="AG36" s="218" t="s">
        <v>856</v>
      </c>
      <c r="AH36" s="219"/>
      <c r="AI36" s="219"/>
      <c r="AJ36" s="220"/>
      <c r="AK36" s="666">
        <f>データ一覧!J269</f>
        <v>51914.090000000142</v>
      </c>
      <c r="AL36" s="1072"/>
      <c r="AM36" s="221"/>
      <c r="AN36" s="148" t="s">
        <v>1204</v>
      </c>
      <c r="AO36" s="632" t="s">
        <v>523</v>
      </c>
      <c r="AP36" s="632"/>
      <c r="AQ36" s="632"/>
      <c r="AR36" s="632"/>
      <c r="AS36" s="632"/>
      <c r="AT36" s="632"/>
      <c r="AU36" s="632"/>
      <c r="AV36" s="67"/>
      <c r="AW36" s="150"/>
      <c r="AX36" s="633">
        <f>データ一覧!J343</f>
        <v>9</v>
      </c>
      <c r="AY36" s="633"/>
      <c r="AZ36" s="633"/>
      <c r="BA36" s="248"/>
      <c r="BB36" s="661">
        <f>+データ一覧!J368</f>
        <v>189</v>
      </c>
      <c r="BC36" s="662"/>
      <c r="BD36" s="662"/>
      <c r="BE36" s="662"/>
      <c r="BF36" s="246"/>
      <c r="BG36" s="247"/>
      <c r="BH36" s="246"/>
      <c r="BI36" s="633">
        <f>データ一覧!J393</f>
        <v>12662.91</v>
      </c>
      <c r="BJ36" s="633"/>
      <c r="BK36" s="633"/>
      <c r="BL36" s="633"/>
      <c r="BM36" s="633"/>
      <c r="BN36" s="67"/>
      <c r="BO36" s="151"/>
      <c r="BP36" s="228" t="s">
        <v>857</v>
      </c>
      <c r="BQ36" s="795" t="s">
        <v>858</v>
      </c>
      <c r="BR36" s="795"/>
      <c r="BS36" s="795"/>
      <c r="BT36" s="795"/>
      <c r="BU36" s="795"/>
      <c r="BV36" s="160"/>
      <c r="BW36" s="158"/>
      <c r="BX36" s="795" t="s">
        <v>859</v>
      </c>
      <c r="BY36" s="795"/>
      <c r="BZ36" s="795"/>
      <c r="CA36" s="160"/>
      <c r="CB36" s="158"/>
      <c r="CC36" s="795" t="s">
        <v>860</v>
      </c>
      <c r="CD36" s="795"/>
      <c r="CE36" s="795"/>
      <c r="CF36" s="795"/>
      <c r="CG36" s="260"/>
      <c r="CH36" s="161"/>
      <c r="CI36" s="795" t="s">
        <v>858</v>
      </c>
      <c r="CJ36" s="795"/>
      <c r="CK36" s="795"/>
      <c r="CL36" s="795"/>
      <c r="CM36" s="795"/>
      <c r="CN36" s="575"/>
      <c r="CO36" s="179"/>
      <c r="CP36" s="700" t="s">
        <v>859</v>
      </c>
      <c r="CQ36" s="688"/>
      <c r="CR36" s="688"/>
      <c r="CS36" s="261"/>
      <c r="CT36" s="179"/>
      <c r="CU36" s="971" t="s">
        <v>860</v>
      </c>
      <c r="CV36" s="971"/>
      <c r="CW36" s="971"/>
      <c r="CX36" s="971"/>
      <c r="CY36" s="262"/>
    </row>
    <row r="37" spans="1:103" ht="15.75" customHeight="1" x14ac:dyDescent="0.15">
      <c r="A37" s="170" t="s">
        <v>1662</v>
      </c>
      <c r="B37" s="592"/>
      <c r="C37" s="592"/>
      <c r="D37" s="592"/>
      <c r="E37" s="592"/>
      <c r="F37" s="1506">
        <f>データ一覧!J71</f>
        <v>10661</v>
      </c>
      <c r="G37" s="652"/>
      <c r="H37" s="652"/>
      <c r="I37" s="1506">
        <f t="shared" ref="I37" si="4">+L37+O37</f>
        <v>28165</v>
      </c>
      <c r="J37" s="765"/>
      <c r="K37" s="1507"/>
      <c r="L37" s="1506">
        <f>データ一覧!J90</f>
        <v>13501</v>
      </c>
      <c r="M37" s="652"/>
      <c r="N37" s="652"/>
      <c r="O37" s="1506">
        <f>データ一覧!J98</f>
        <v>14664</v>
      </c>
      <c r="P37" s="652"/>
      <c r="Q37" s="766"/>
      <c r="R37" s="1508"/>
      <c r="S37" s="1509">
        <f>+L37/O37*100</f>
        <v>92.069012547735952</v>
      </c>
      <c r="T37" s="1510"/>
      <c r="U37" s="1757">
        <f>データ一覧!J72</f>
        <v>2.64</v>
      </c>
      <c r="V37" s="1066"/>
      <c r="W37" s="1512">
        <f>データ一覧!J73</f>
        <v>32.283392363857274</v>
      </c>
      <c r="X37" s="652"/>
      <c r="Y37" s="654"/>
      <c r="Z37" s="67" t="s">
        <v>870</v>
      </c>
      <c r="AA37" s="67"/>
      <c r="AB37" s="67"/>
      <c r="AC37" s="162"/>
      <c r="AD37" s="666">
        <f>データ一覧!J267</f>
        <v>1377.1799999999998</v>
      </c>
      <c r="AE37" s="1072"/>
      <c r="AF37" s="217"/>
      <c r="AG37" s="218" t="s">
        <v>871</v>
      </c>
      <c r="AH37" s="219"/>
      <c r="AI37" s="219"/>
      <c r="AJ37" s="220"/>
      <c r="AK37" s="666">
        <f>データ一覧!J270</f>
        <v>8.83</v>
      </c>
      <c r="AL37" s="1072"/>
      <c r="AM37" s="221"/>
      <c r="AN37" s="148" t="s">
        <v>1205</v>
      </c>
      <c r="AO37" s="632" t="s">
        <v>524</v>
      </c>
      <c r="AP37" s="632"/>
      <c r="AQ37" s="632"/>
      <c r="AR37" s="632"/>
      <c r="AS37" s="632"/>
      <c r="AT37" s="632"/>
      <c r="AU37" s="632"/>
      <c r="AV37" s="67"/>
      <c r="AW37" s="150"/>
      <c r="AX37" s="633">
        <f>データ一覧!J344</f>
        <v>1</v>
      </c>
      <c r="AY37" s="633"/>
      <c r="AZ37" s="633"/>
      <c r="BA37" s="248"/>
      <c r="BB37" s="661">
        <f>+データ一覧!J369</f>
        <v>6</v>
      </c>
      <c r="BC37" s="662"/>
      <c r="BD37" s="662"/>
      <c r="BE37" s="662"/>
      <c r="BF37" s="246"/>
      <c r="BG37" s="247"/>
      <c r="BH37" s="246"/>
      <c r="BI37" s="633" t="str">
        <f>データ一覧!J394</f>
        <v>x</v>
      </c>
      <c r="BJ37" s="633"/>
      <c r="BK37" s="633"/>
      <c r="BL37" s="633"/>
      <c r="BM37" s="633"/>
      <c r="BN37" s="67"/>
      <c r="BO37" s="151"/>
      <c r="BP37" s="1009" t="s">
        <v>872</v>
      </c>
      <c r="BQ37" s="996"/>
      <c r="BR37" s="996"/>
      <c r="BS37" s="996"/>
      <c r="BT37" s="996"/>
      <c r="BU37" s="996"/>
      <c r="BV37" s="997"/>
      <c r="BW37" s="182"/>
      <c r="BX37" s="966">
        <f>データ一覧!J547</f>
        <v>1</v>
      </c>
      <c r="BY37" s="966"/>
      <c r="BZ37" s="966"/>
      <c r="CA37" s="165"/>
      <c r="CB37" s="896">
        <f>データ一覧!J560</f>
        <v>130</v>
      </c>
      <c r="CC37" s="966"/>
      <c r="CD37" s="966"/>
      <c r="CE37" s="966"/>
      <c r="CF37" s="67" t="s">
        <v>873</v>
      </c>
      <c r="CG37" s="263"/>
      <c r="CH37" s="995" t="s">
        <v>654</v>
      </c>
      <c r="CI37" s="996"/>
      <c r="CJ37" s="996"/>
      <c r="CK37" s="996"/>
      <c r="CL37" s="996"/>
      <c r="CM37" s="996"/>
      <c r="CN37" s="997"/>
      <c r="CO37" s="264"/>
      <c r="CP37" s="966">
        <f>データ一覧!J553</f>
        <v>2</v>
      </c>
      <c r="CQ37" s="966"/>
      <c r="CR37" s="966"/>
      <c r="CS37" s="165"/>
      <c r="CT37" s="762">
        <f>データ一覧!J566</f>
        <v>110</v>
      </c>
      <c r="CU37" s="972"/>
      <c r="CV37" s="972"/>
      <c r="CW37" s="972"/>
      <c r="CX37" s="265" t="s">
        <v>873</v>
      </c>
      <c r="CY37" s="203"/>
    </row>
    <row r="38" spans="1:103" ht="15.75" customHeight="1" x14ac:dyDescent="0.15">
      <c r="A38" s="579" t="s">
        <v>861</v>
      </c>
      <c r="B38" s="483"/>
      <c r="C38" s="150" t="s">
        <v>862</v>
      </c>
      <c r="D38" s="162"/>
      <c r="E38" s="67" t="s">
        <v>863</v>
      </c>
      <c r="F38" s="67"/>
      <c r="G38" s="67"/>
      <c r="H38" s="150" t="s">
        <v>864</v>
      </c>
      <c r="I38" s="67"/>
      <c r="J38" s="67"/>
      <c r="K38" s="150" t="s">
        <v>865</v>
      </c>
      <c r="L38" s="67"/>
      <c r="M38" s="67"/>
      <c r="N38" s="150" t="s">
        <v>866</v>
      </c>
      <c r="O38" s="67"/>
      <c r="P38" s="67"/>
      <c r="Q38" s="150" t="s">
        <v>867</v>
      </c>
      <c r="R38" s="67"/>
      <c r="S38" s="67"/>
      <c r="T38" s="150" t="s">
        <v>868</v>
      </c>
      <c r="U38" s="67"/>
      <c r="V38" s="67"/>
      <c r="W38" s="150" t="s">
        <v>869</v>
      </c>
      <c r="X38" s="67"/>
      <c r="Y38" s="151"/>
      <c r="Z38" s="152"/>
      <c r="AA38" s="153"/>
      <c r="AB38" s="153"/>
      <c r="AC38" s="153"/>
      <c r="AD38" s="222"/>
      <c r="AE38" s="223"/>
      <c r="AF38" s="224"/>
      <c r="AG38" s="225"/>
      <c r="AH38" s="225"/>
      <c r="AI38" s="225"/>
      <c r="AJ38" s="226"/>
      <c r="AK38" s="223"/>
      <c r="AL38" s="223"/>
      <c r="AM38" s="227"/>
      <c r="AN38" s="148" t="s">
        <v>1206</v>
      </c>
      <c r="AO38" s="632" t="s">
        <v>525</v>
      </c>
      <c r="AP38" s="632"/>
      <c r="AQ38" s="632"/>
      <c r="AR38" s="632"/>
      <c r="AS38" s="632"/>
      <c r="AT38" s="632"/>
      <c r="AU38" s="632"/>
      <c r="AV38" s="67"/>
      <c r="AW38" s="150"/>
      <c r="AX38" s="633">
        <f>データ一覧!J345</f>
        <v>5</v>
      </c>
      <c r="AY38" s="633"/>
      <c r="AZ38" s="633"/>
      <c r="BA38" s="248"/>
      <c r="BB38" s="661">
        <f>+データ一覧!J370</f>
        <v>98</v>
      </c>
      <c r="BC38" s="662"/>
      <c r="BD38" s="662"/>
      <c r="BE38" s="662"/>
      <c r="BF38" s="246"/>
      <c r="BG38" s="247"/>
      <c r="BH38" s="246"/>
      <c r="BI38" s="633">
        <f>データ一覧!J395</f>
        <v>3481.16</v>
      </c>
      <c r="BJ38" s="633"/>
      <c r="BK38" s="633"/>
      <c r="BL38" s="633"/>
      <c r="BM38" s="633"/>
      <c r="BN38" s="67"/>
      <c r="BO38" s="151"/>
      <c r="BP38" s="759" t="s">
        <v>877</v>
      </c>
      <c r="BQ38" s="760"/>
      <c r="BR38" s="760"/>
      <c r="BS38" s="760"/>
      <c r="BT38" s="760"/>
      <c r="BU38" s="760"/>
      <c r="BV38" s="761"/>
      <c r="BW38" s="150"/>
      <c r="BX38" s="966">
        <f>データ一覧!J548</f>
        <v>0</v>
      </c>
      <c r="BY38" s="966"/>
      <c r="BZ38" s="966"/>
      <c r="CA38" s="603"/>
      <c r="CB38" s="896">
        <f>データ一覧!J561</f>
        <v>0</v>
      </c>
      <c r="CC38" s="966"/>
      <c r="CD38" s="966"/>
      <c r="CE38" s="966"/>
      <c r="CF38" s="67"/>
      <c r="CG38" s="149"/>
      <c r="CH38" s="905" t="s">
        <v>655</v>
      </c>
      <c r="CI38" s="760"/>
      <c r="CJ38" s="760"/>
      <c r="CK38" s="760"/>
      <c r="CL38" s="760"/>
      <c r="CM38" s="760"/>
      <c r="CN38" s="760"/>
      <c r="CO38" s="266"/>
      <c r="CP38" s="966">
        <f>データ一覧!J554</f>
        <v>2</v>
      </c>
      <c r="CQ38" s="966"/>
      <c r="CR38" s="966"/>
      <c r="CS38" s="603"/>
      <c r="CT38" s="661">
        <f>データ一覧!J567</f>
        <v>0</v>
      </c>
      <c r="CU38" s="662"/>
      <c r="CV38" s="662"/>
      <c r="CW38" s="662"/>
      <c r="CX38" s="67"/>
      <c r="CY38" s="151"/>
    </row>
    <row r="39" spans="1:103" ht="15.75" customHeight="1" x14ac:dyDescent="0.15">
      <c r="A39" s="579" t="s">
        <v>874</v>
      </c>
      <c r="B39" s="483" t="s">
        <v>875</v>
      </c>
      <c r="C39" s="150"/>
      <c r="D39" s="162"/>
      <c r="E39" s="67"/>
      <c r="F39" s="67" t="s">
        <v>876</v>
      </c>
      <c r="G39" s="67"/>
      <c r="H39" s="150"/>
      <c r="I39" s="67" t="s">
        <v>876</v>
      </c>
      <c r="J39" s="67"/>
      <c r="K39" s="150"/>
      <c r="L39" s="67" t="s">
        <v>876</v>
      </c>
      <c r="M39" s="67"/>
      <c r="N39" s="150"/>
      <c r="O39" s="67" t="s">
        <v>876</v>
      </c>
      <c r="P39" s="67"/>
      <c r="Q39" s="150"/>
      <c r="R39" s="67" t="s">
        <v>876</v>
      </c>
      <c r="S39" s="67"/>
      <c r="T39" s="150"/>
      <c r="U39" s="67" t="s">
        <v>876</v>
      </c>
      <c r="V39" s="67"/>
      <c r="W39" s="150"/>
      <c r="X39" s="67"/>
      <c r="Y39" s="151"/>
      <c r="Z39" s="153" t="s">
        <v>887</v>
      </c>
      <c r="AA39" s="153"/>
      <c r="AB39" s="153"/>
      <c r="AC39" s="153"/>
      <c r="AD39" s="229"/>
      <c r="AE39" s="229"/>
      <c r="AF39" s="230"/>
      <c r="AG39" s="231" t="s">
        <v>888</v>
      </c>
      <c r="AH39" s="229"/>
      <c r="AI39" s="229"/>
      <c r="AJ39" s="229"/>
      <c r="AK39" s="229"/>
      <c r="AL39" s="229"/>
      <c r="AM39" s="232"/>
      <c r="AN39" s="148" t="s">
        <v>1214</v>
      </c>
      <c r="AO39" s="632" t="s">
        <v>526</v>
      </c>
      <c r="AP39" s="632"/>
      <c r="AQ39" s="632"/>
      <c r="AR39" s="632"/>
      <c r="AS39" s="632"/>
      <c r="AT39" s="632"/>
      <c r="AU39" s="632"/>
      <c r="AV39" s="67"/>
      <c r="AW39" s="150"/>
      <c r="AX39" s="633">
        <f>データ一覧!J346</f>
        <v>0</v>
      </c>
      <c r="AY39" s="633"/>
      <c r="AZ39" s="633"/>
      <c r="BA39" s="248"/>
      <c r="BB39" s="661">
        <f>+データ一覧!J371</f>
        <v>0</v>
      </c>
      <c r="BC39" s="662"/>
      <c r="BD39" s="662"/>
      <c r="BE39" s="662"/>
      <c r="BF39" s="246"/>
      <c r="BG39" s="247"/>
      <c r="BH39" s="246"/>
      <c r="BI39" s="633">
        <f>データ一覧!J396</f>
        <v>0</v>
      </c>
      <c r="BJ39" s="633"/>
      <c r="BK39" s="633"/>
      <c r="BL39" s="633"/>
      <c r="BM39" s="633"/>
      <c r="BN39" s="67"/>
      <c r="BO39" s="151"/>
      <c r="BP39" s="759" t="s">
        <v>889</v>
      </c>
      <c r="BQ39" s="760"/>
      <c r="BR39" s="760"/>
      <c r="BS39" s="760"/>
      <c r="BT39" s="760"/>
      <c r="BU39" s="760"/>
      <c r="BV39" s="761"/>
      <c r="BW39" s="150"/>
      <c r="BX39" s="966">
        <f>データ一覧!J549</f>
        <v>8</v>
      </c>
      <c r="BY39" s="966"/>
      <c r="BZ39" s="966"/>
      <c r="CA39" s="603"/>
      <c r="CB39" s="896">
        <f>データ一覧!J562</f>
        <v>237</v>
      </c>
      <c r="CC39" s="966"/>
      <c r="CD39" s="966"/>
      <c r="CE39" s="966"/>
      <c r="CF39" s="67"/>
      <c r="CG39" s="149"/>
      <c r="CH39" s="914" t="s">
        <v>890</v>
      </c>
      <c r="CI39" s="760"/>
      <c r="CJ39" s="760"/>
      <c r="CK39" s="760"/>
      <c r="CL39" s="760"/>
      <c r="CM39" s="760"/>
      <c r="CN39" s="760"/>
      <c r="CO39" s="267"/>
      <c r="CP39" s="966">
        <f>データ一覧!J555</f>
        <v>24</v>
      </c>
      <c r="CQ39" s="966"/>
      <c r="CR39" s="966"/>
      <c r="CS39" s="603"/>
      <c r="CT39" s="661">
        <f>データ一覧!J568</f>
        <v>1073</v>
      </c>
      <c r="CU39" s="662"/>
      <c r="CV39" s="662"/>
      <c r="CW39" s="662"/>
      <c r="CX39" s="268"/>
      <c r="CY39" s="269"/>
    </row>
    <row r="40" spans="1:103" ht="15.75" customHeight="1" x14ac:dyDescent="0.15">
      <c r="A40" s="579" t="s">
        <v>878</v>
      </c>
      <c r="B40" s="1513" t="str">
        <f>+LEFT(データ一覧!$A$83,1)</f>
        <v>7</v>
      </c>
      <c r="C40" s="156" t="s">
        <v>879</v>
      </c>
      <c r="D40" s="164"/>
      <c r="E40" s="280"/>
      <c r="F40" s="280"/>
      <c r="G40" s="586" t="s">
        <v>1207</v>
      </c>
      <c r="H40" s="1514"/>
      <c r="I40" s="1515"/>
      <c r="J40" s="586" t="s">
        <v>1208</v>
      </c>
      <c r="K40" s="1514"/>
      <c r="L40" s="576"/>
      <c r="M40" s="586" t="s">
        <v>1209</v>
      </c>
      <c r="N40" s="1514"/>
      <c r="O40" s="576"/>
      <c r="P40" s="586" t="s">
        <v>1210</v>
      </c>
      <c r="Q40" s="1514"/>
      <c r="R40" s="1515"/>
      <c r="S40" s="586" t="s">
        <v>1211</v>
      </c>
      <c r="T40" s="1514"/>
      <c r="U40" s="576"/>
      <c r="V40" s="586" t="s">
        <v>1212</v>
      </c>
      <c r="W40" s="1514"/>
      <c r="X40" s="280"/>
      <c r="Y40" s="1516" t="s">
        <v>1213</v>
      </c>
      <c r="Z40" s="166"/>
      <c r="AA40" s="166"/>
      <c r="AB40" s="166"/>
      <c r="AC40" s="166"/>
      <c r="AD40" s="233"/>
      <c r="AE40" s="602"/>
      <c r="AF40" s="234" t="s">
        <v>756</v>
      </c>
      <c r="AG40" s="235"/>
      <c r="AH40" s="235"/>
      <c r="AI40" s="236"/>
      <c r="AJ40" s="237"/>
      <c r="AK40" s="233"/>
      <c r="AL40" s="577" t="s">
        <v>766</v>
      </c>
      <c r="AM40" s="238"/>
      <c r="AN40" s="148"/>
      <c r="AO40" s="632" t="s">
        <v>527</v>
      </c>
      <c r="AP40" s="632"/>
      <c r="AQ40" s="632"/>
      <c r="AR40" s="632"/>
      <c r="AS40" s="632"/>
      <c r="AT40" s="632"/>
      <c r="AU40" s="632"/>
      <c r="AV40" s="67"/>
      <c r="AW40" s="150"/>
      <c r="AX40" s="633">
        <f>データ一覧!J347</f>
        <v>4</v>
      </c>
      <c r="AY40" s="633"/>
      <c r="AZ40" s="633"/>
      <c r="BA40" s="248"/>
      <c r="BB40" s="661">
        <f>+データ一覧!J372</f>
        <v>705</v>
      </c>
      <c r="BC40" s="662"/>
      <c r="BD40" s="662"/>
      <c r="BE40" s="662"/>
      <c r="BF40" s="246"/>
      <c r="BG40" s="247"/>
      <c r="BH40" s="246"/>
      <c r="BI40" s="633">
        <f>データ一覧!J397</f>
        <v>17743.43</v>
      </c>
      <c r="BJ40" s="633"/>
      <c r="BK40" s="633"/>
      <c r="BL40" s="633"/>
      <c r="BM40" s="633"/>
      <c r="BN40" s="67"/>
      <c r="BO40" s="151"/>
      <c r="BP40" s="759" t="s">
        <v>894</v>
      </c>
      <c r="BQ40" s="760"/>
      <c r="BR40" s="760"/>
      <c r="BS40" s="760"/>
      <c r="BT40" s="760"/>
      <c r="BU40" s="760"/>
      <c r="BV40" s="761"/>
      <c r="BW40" s="150"/>
      <c r="BX40" s="966">
        <f>データ一覧!J550</f>
        <v>71</v>
      </c>
      <c r="BY40" s="966"/>
      <c r="BZ40" s="966"/>
      <c r="CA40" s="603"/>
      <c r="CB40" s="896">
        <f>データ一覧!J563</f>
        <v>1234</v>
      </c>
      <c r="CC40" s="966"/>
      <c r="CD40" s="966"/>
      <c r="CE40" s="966"/>
      <c r="CF40" s="67"/>
      <c r="CG40" s="149"/>
      <c r="CH40" s="914" t="s">
        <v>895</v>
      </c>
      <c r="CI40" s="760"/>
      <c r="CJ40" s="760"/>
      <c r="CK40" s="760"/>
      <c r="CL40" s="760"/>
      <c r="CM40" s="760"/>
      <c r="CN40" s="760"/>
      <c r="CO40" s="267"/>
      <c r="CP40" s="966">
        <f>データ一覧!J556</f>
        <v>0</v>
      </c>
      <c r="CQ40" s="966"/>
      <c r="CR40" s="966"/>
      <c r="CS40" s="603"/>
      <c r="CT40" s="661">
        <f>データ一覧!J569</f>
        <v>0</v>
      </c>
      <c r="CU40" s="662"/>
      <c r="CV40" s="662"/>
      <c r="CW40" s="662"/>
      <c r="CX40" s="67"/>
      <c r="CY40" s="151"/>
    </row>
    <row r="41" spans="1:103" ht="15.75" customHeight="1" x14ac:dyDescent="0.15">
      <c r="A41" s="579" t="s">
        <v>891</v>
      </c>
      <c r="B41" s="483" t="s">
        <v>892</v>
      </c>
      <c r="C41" s="150"/>
      <c r="D41" s="162"/>
      <c r="E41" s="182"/>
      <c r="F41" s="166"/>
      <c r="G41" s="165" t="s">
        <v>902</v>
      </c>
      <c r="H41" s="182"/>
      <c r="I41" s="166"/>
      <c r="J41" s="165" t="s">
        <v>902</v>
      </c>
      <c r="K41" s="182"/>
      <c r="L41" s="166" t="s">
        <v>893</v>
      </c>
      <c r="M41" s="165"/>
      <c r="N41" s="182"/>
      <c r="O41" s="166" t="s">
        <v>893</v>
      </c>
      <c r="P41" s="165"/>
      <c r="Q41" s="182"/>
      <c r="R41" s="166" t="s">
        <v>893</v>
      </c>
      <c r="S41" s="165"/>
      <c r="T41" s="182"/>
      <c r="U41" s="166" t="s">
        <v>893</v>
      </c>
      <c r="V41" s="165"/>
      <c r="W41" s="182"/>
      <c r="X41" s="166" t="s">
        <v>893</v>
      </c>
      <c r="Y41" s="203"/>
      <c r="Z41" s="67" t="s">
        <v>898</v>
      </c>
      <c r="AA41" s="67"/>
      <c r="AB41" s="67"/>
      <c r="AC41" s="67"/>
      <c r="AD41" s="666">
        <f>データ一覧!J271</f>
        <v>26.14</v>
      </c>
      <c r="AE41" s="1072"/>
      <c r="AF41" s="217"/>
      <c r="AG41" s="656" t="s">
        <v>899</v>
      </c>
      <c r="AH41" s="657"/>
      <c r="AI41" s="657"/>
      <c r="AJ41" s="658"/>
      <c r="AK41" s="666">
        <f>データ一覧!J273</f>
        <v>20664.12</v>
      </c>
      <c r="AL41" s="1072"/>
      <c r="AM41" s="221"/>
      <c r="AN41" s="148"/>
      <c r="AO41" s="632" t="s">
        <v>528</v>
      </c>
      <c r="AP41" s="632"/>
      <c r="AQ41" s="632"/>
      <c r="AR41" s="632"/>
      <c r="AS41" s="632"/>
      <c r="AT41" s="632"/>
      <c r="AU41" s="632"/>
      <c r="AV41" s="67"/>
      <c r="AW41" s="150"/>
      <c r="AX41" s="633">
        <f>データ一覧!J348</f>
        <v>1</v>
      </c>
      <c r="AY41" s="633"/>
      <c r="AZ41" s="633"/>
      <c r="BA41" s="248"/>
      <c r="BB41" s="661">
        <f>+データ一覧!J373</f>
        <v>12</v>
      </c>
      <c r="BC41" s="662"/>
      <c r="BD41" s="662"/>
      <c r="BE41" s="662"/>
      <c r="BF41" s="246"/>
      <c r="BG41" s="247"/>
      <c r="BH41" s="246"/>
      <c r="BI41" s="633" t="str">
        <f>データ一覧!J398</f>
        <v>x</v>
      </c>
      <c r="BJ41" s="633"/>
      <c r="BK41" s="633"/>
      <c r="BL41" s="633"/>
      <c r="BM41" s="633"/>
      <c r="BN41" s="67"/>
      <c r="BO41" s="151"/>
      <c r="BP41" s="899" t="s">
        <v>900</v>
      </c>
      <c r="BQ41" s="900"/>
      <c r="BR41" s="900"/>
      <c r="BS41" s="900"/>
      <c r="BT41" s="900"/>
      <c r="BU41" s="900"/>
      <c r="BV41" s="901"/>
      <c r="BW41" s="150"/>
      <c r="BX41" s="913">
        <f>データ一覧!J551</f>
        <v>0</v>
      </c>
      <c r="BY41" s="913"/>
      <c r="BZ41" s="913"/>
      <c r="CA41" s="603"/>
      <c r="CB41" s="1016">
        <f>データ一覧!J564</f>
        <v>0</v>
      </c>
      <c r="CC41" s="913"/>
      <c r="CD41" s="913"/>
      <c r="CE41" s="913"/>
      <c r="CF41" s="67"/>
      <c r="CG41" s="149"/>
      <c r="CH41" s="914" t="s">
        <v>901</v>
      </c>
      <c r="CI41" s="760"/>
      <c r="CJ41" s="760"/>
      <c r="CK41" s="760"/>
      <c r="CL41" s="760"/>
      <c r="CM41" s="760"/>
      <c r="CN41" s="760"/>
      <c r="CO41" s="267"/>
      <c r="CP41" s="966">
        <f>データ一覧!J557</f>
        <v>0</v>
      </c>
      <c r="CQ41" s="966"/>
      <c r="CR41" s="966"/>
      <c r="CS41" s="603"/>
      <c r="CT41" s="661">
        <f>データ一覧!J570</f>
        <v>0</v>
      </c>
      <c r="CU41" s="662"/>
      <c r="CV41" s="662"/>
      <c r="CW41" s="662"/>
      <c r="CX41" s="67"/>
      <c r="CY41" s="270"/>
    </row>
    <row r="42" spans="1:103" ht="15.75" customHeight="1" x14ac:dyDescent="0.15">
      <c r="A42" s="579" t="s">
        <v>896</v>
      </c>
      <c r="B42" s="1517" t="str">
        <f>+MID(データ一覧!$A$83,3,2)</f>
        <v>10</v>
      </c>
      <c r="C42" s="1518" t="s">
        <v>897</v>
      </c>
      <c r="D42" s="622"/>
      <c r="E42" s="718">
        <f>+E43+E44</f>
        <v>2790</v>
      </c>
      <c r="F42" s="719"/>
      <c r="G42" s="720"/>
      <c r="H42" s="718">
        <f>+H43+H44</f>
        <v>2236</v>
      </c>
      <c r="I42" s="719"/>
      <c r="J42" s="720"/>
      <c r="K42" s="718">
        <f>+K43+K44</f>
        <v>1537</v>
      </c>
      <c r="L42" s="719"/>
      <c r="M42" s="720"/>
      <c r="N42" s="718">
        <f>+N43+N44</f>
        <v>2670</v>
      </c>
      <c r="O42" s="719"/>
      <c r="P42" s="720"/>
      <c r="Q42" s="718">
        <f>+Q43+Q44</f>
        <v>3618</v>
      </c>
      <c r="R42" s="719"/>
      <c r="S42" s="720"/>
      <c r="T42" s="718">
        <f>+T43+T44</f>
        <v>3831</v>
      </c>
      <c r="U42" s="719"/>
      <c r="V42" s="720"/>
      <c r="W42" s="718">
        <f>+W43+W44</f>
        <v>11301</v>
      </c>
      <c r="X42" s="719"/>
      <c r="Y42" s="1479"/>
      <c r="Z42" s="67" t="s">
        <v>1215</v>
      </c>
      <c r="AA42" s="67"/>
      <c r="AB42" s="67"/>
      <c r="AC42" s="67"/>
      <c r="AD42" s="666">
        <f>データ一覧!J272</f>
        <v>3657.54</v>
      </c>
      <c r="AE42" s="1072"/>
      <c r="AF42" s="217"/>
      <c r="AG42" s="656" t="s">
        <v>904</v>
      </c>
      <c r="AH42" s="657"/>
      <c r="AI42" s="657"/>
      <c r="AJ42" s="658"/>
      <c r="AK42" s="666">
        <f>データ一覧!J274</f>
        <v>11167.760000000069</v>
      </c>
      <c r="AL42" s="1072"/>
      <c r="AM42" s="221"/>
      <c r="AN42" s="148" t="s">
        <v>1216</v>
      </c>
      <c r="AO42" s="632" t="s">
        <v>529</v>
      </c>
      <c r="AP42" s="632"/>
      <c r="AQ42" s="632"/>
      <c r="AR42" s="632"/>
      <c r="AS42" s="632"/>
      <c r="AT42" s="632"/>
      <c r="AU42" s="632"/>
      <c r="AV42" s="67"/>
      <c r="AW42" s="150"/>
      <c r="AX42" s="633">
        <f>データ一覧!J349</f>
        <v>1</v>
      </c>
      <c r="AY42" s="633"/>
      <c r="AZ42" s="633"/>
      <c r="BA42" s="248"/>
      <c r="BB42" s="661">
        <f>+データ一覧!J374</f>
        <v>35</v>
      </c>
      <c r="BC42" s="662"/>
      <c r="BD42" s="662"/>
      <c r="BE42" s="662"/>
      <c r="BF42" s="246"/>
      <c r="BG42" s="247"/>
      <c r="BH42" s="246"/>
      <c r="BI42" s="633" t="str">
        <f>データ一覧!J399</f>
        <v>x</v>
      </c>
      <c r="BJ42" s="633"/>
      <c r="BK42" s="633"/>
      <c r="BL42" s="633"/>
      <c r="BM42" s="633"/>
      <c r="BN42" s="67"/>
      <c r="BO42" s="151"/>
      <c r="BP42" s="902"/>
      <c r="BQ42" s="903"/>
      <c r="BR42" s="903"/>
      <c r="BS42" s="903"/>
      <c r="BT42" s="903"/>
      <c r="BU42" s="903"/>
      <c r="BV42" s="904"/>
      <c r="BW42" s="150"/>
      <c r="BX42" s="913"/>
      <c r="BY42" s="913"/>
      <c r="BZ42" s="913"/>
      <c r="CA42" s="603"/>
      <c r="CB42" s="1016"/>
      <c r="CC42" s="913"/>
      <c r="CD42" s="913"/>
      <c r="CE42" s="913"/>
      <c r="CF42" s="68"/>
      <c r="CG42" s="149"/>
      <c r="CH42" s="905" t="s">
        <v>905</v>
      </c>
      <c r="CI42" s="906"/>
      <c r="CJ42" s="906"/>
      <c r="CK42" s="906"/>
      <c r="CL42" s="906"/>
      <c r="CM42" s="906"/>
      <c r="CN42" s="906"/>
      <c r="CO42" s="267"/>
      <c r="CP42" s="966">
        <f>データ一覧!J558+データ一覧!J559</f>
        <v>0</v>
      </c>
      <c r="CQ42" s="966"/>
      <c r="CR42" s="966"/>
      <c r="CS42" s="603"/>
      <c r="CT42" s="661">
        <v>0</v>
      </c>
      <c r="CU42" s="662"/>
      <c r="CV42" s="662"/>
      <c r="CW42" s="662"/>
      <c r="CX42" s="68"/>
      <c r="CY42" s="151"/>
    </row>
    <row r="43" spans="1:103" ht="15.75" customHeight="1" x14ac:dyDescent="0.15">
      <c r="A43" s="579" t="s">
        <v>902</v>
      </c>
      <c r="B43" s="483" t="s">
        <v>892</v>
      </c>
      <c r="C43" s="150" t="s">
        <v>903</v>
      </c>
      <c r="D43" s="162"/>
      <c r="E43" s="718">
        <f>データ一覧!J83</f>
        <v>1396</v>
      </c>
      <c r="F43" s="1489"/>
      <c r="G43" s="1490"/>
      <c r="H43" s="718">
        <f>データ一覧!J84</f>
        <v>1122</v>
      </c>
      <c r="I43" s="1489"/>
      <c r="J43" s="1490"/>
      <c r="K43" s="718">
        <f>データ一覧!J85</f>
        <v>802</v>
      </c>
      <c r="L43" s="1489"/>
      <c r="M43" s="1490"/>
      <c r="N43" s="718">
        <f>データ一覧!J86</f>
        <v>1375</v>
      </c>
      <c r="O43" s="1489"/>
      <c r="P43" s="1490"/>
      <c r="Q43" s="718">
        <f>データ一覧!J87</f>
        <v>1917</v>
      </c>
      <c r="R43" s="1489"/>
      <c r="S43" s="1490"/>
      <c r="T43" s="718">
        <f>データ一覧!J88</f>
        <v>1827</v>
      </c>
      <c r="U43" s="1489"/>
      <c r="V43" s="1490"/>
      <c r="W43" s="718">
        <f>データ一覧!J89</f>
        <v>4934</v>
      </c>
      <c r="X43" s="1489"/>
      <c r="Y43" s="1519"/>
      <c r="Z43" s="67"/>
      <c r="AA43" s="67"/>
      <c r="AB43" s="67"/>
      <c r="AC43" s="67"/>
      <c r="AD43" s="239"/>
      <c r="AE43" s="240"/>
      <c r="AF43" s="234"/>
      <c r="AG43" s="673" t="s">
        <v>908</v>
      </c>
      <c r="AH43" s="645"/>
      <c r="AI43" s="645"/>
      <c r="AJ43" s="672"/>
      <c r="AK43" s="666">
        <f>データ一覧!J275</f>
        <v>43993.1700000005</v>
      </c>
      <c r="AL43" s="1072"/>
      <c r="AM43" s="221"/>
      <c r="AN43" s="148" t="s">
        <v>1217</v>
      </c>
      <c r="AO43" s="741" t="s">
        <v>530</v>
      </c>
      <c r="AP43" s="741"/>
      <c r="AQ43" s="741"/>
      <c r="AR43" s="741"/>
      <c r="AS43" s="741"/>
      <c r="AT43" s="741"/>
      <c r="AU43" s="741"/>
      <c r="AV43" s="67"/>
      <c r="AW43" s="150"/>
      <c r="AX43" s="633">
        <f>データ一覧!J350</f>
        <v>2</v>
      </c>
      <c r="AY43" s="633"/>
      <c r="AZ43" s="633"/>
      <c r="BA43" s="248"/>
      <c r="BB43" s="661">
        <f>+データ一覧!J375</f>
        <v>100</v>
      </c>
      <c r="BC43" s="662"/>
      <c r="BD43" s="662"/>
      <c r="BE43" s="662"/>
      <c r="BF43" s="246"/>
      <c r="BG43" s="247"/>
      <c r="BH43" s="246"/>
      <c r="BI43" s="633" t="str">
        <f>データ一覧!J400</f>
        <v>x</v>
      </c>
      <c r="BJ43" s="633"/>
      <c r="BK43" s="633"/>
      <c r="BL43" s="633"/>
      <c r="BM43" s="633"/>
      <c r="BN43" s="67"/>
      <c r="BO43" s="151"/>
      <c r="BP43" s="1017" t="s">
        <v>909</v>
      </c>
      <c r="BQ43" s="1018"/>
      <c r="BR43" s="1018"/>
      <c r="BS43" s="1018"/>
      <c r="BT43" s="1018"/>
      <c r="BU43" s="1018"/>
      <c r="BV43" s="1019"/>
      <c r="BW43" s="271"/>
      <c r="BX43" s="966">
        <f>データ一覧!J552</f>
        <v>27</v>
      </c>
      <c r="BY43" s="966"/>
      <c r="BZ43" s="966"/>
      <c r="CA43" s="603"/>
      <c r="CB43" s="896">
        <f>データ一覧!J565</f>
        <v>265</v>
      </c>
      <c r="CC43" s="966"/>
      <c r="CD43" s="966"/>
      <c r="CE43" s="966"/>
      <c r="CF43" s="209"/>
      <c r="CG43" s="272"/>
      <c r="CH43" s="911"/>
      <c r="CI43" s="912"/>
      <c r="CJ43" s="912"/>
      <c r="CK43" s="912"/>
      <c r="CL43" s="912"/>
      <c r="CM43" s="912"/>
      <c r="CN43" s="912"/>
      <c r="CO43" s="273"/>
      <c r="CP43" s="1011"/>
      <c r="CQ43" s="1011"/>
      <c r="CR43" s="1011"/>
      <c r="CS43" s="604"/>
      <c r="CT43" s="679"/>
      <c r="CU43" s="680"/>
      <c r="CV43" s="680"/>
      <c r="CW43" s="680"/>
      <c r="CX43" s="209"/>
      <c r="CY43" s="254"/>
    </row>
    <row r="44" spans="1:103" ht="15.75" customHeight="1" x14ac:dyDescent="0.15">
      <c r="A44" s="579" t="s">
        <v>906</v>
      </c>
      <c r="B44" s="1513" t="str">
        <f>+RIGHT(データ一覧!$A$83,1)</f>
        <v>1</v>
      </c>
      <c r="C44" s="156" t="s">
        <v>907</v>
      </c>
      <c r="D44" s="164"/>
      <c r="E44" s="1520">
        <f>データ一覧!J91</f>
        <v>1394</v>
      </c>
      <c r="F44" s="1521"/>
      <c r="G44" s="1522"/>
      <c r="H44" s="1520">
        <f>データ一覧!J92</f>
        <v>1114</v>
      </c>
      <c r="I44" s="1521"/>
      <c r="J44" s="1522"/>
      <c r="K44" s="1520">
        <f>データ一覧!J93</f>
        <v>735</v>
      </c>
      <c r="L44" s="1521"/>
      <c r="M44" s="1522"/>
      <c r="N44" s="1520">
        <f>データ一覧!J94</f>
        <v>1295</v>
      </c>
      <c r="O44" s="1521"/>
      <c r="P44" s="1522"/>
      <c r="Q44" s="1520">
        <f>データ一覧!J95</f>
        <v>1701</v>
      </c>
      <c r="R44" s="1521"/>
      <c r="S44" s="1522"/>
      <c r="T44" s="718">
        <f>データ一覧!J96</f>
        <v>2004</v>
      </c>
      <c r="U44" s="1489"/>
      <c r="V44" s="1490"/>
      <c r="W44" s="718">
        <f>データ一覧!J97</f>
        <v>6367</v>
      </c>
      <c r="X44" s="1489"/>
      <c r="Y44" s="1519"/>
      <c r="Z44" s="228" t="s">
        <v>910</v>
      </c>
      <c r="AA44" s="159"/>
      <c r="AB44" s="159"/>
      <c r="AC44" s="159"/>
      <c r="AD44" s="159"/>
      <c r="AE44" s="159"/>
      <c r="AF44" s="159"/>
      <c r="AG44" s="159"/>
      <c r="AH44" s="159"/>
      <c r="AI44" s="159"/>
      <c r="AJ44" s="241" t="str">
        <f>データ一覧!$A$276</f>
        <v>6年中</v>
      </c>
      <c r="AK44" s="159"/>
      <c r="AL44" s="159"/>
      <c r="AM44" s="181"/>
      <c r="AN44" s="148" t="s">
        <v>1218</v>
      </c>
      <c r="AO44" s="723" t="s">
        <v>531</v>
      </c>
      <c r="AP44" s="723"/>
      <c r="AQ44" s="723"/>
      <c r="AR44" s="723"/>
      <c r="AS44" s="723"/>
      <c r="AT44" s="723"/>
      <c r="AU44" s="723"/>
      <c r="AV44" s="490"/>
      <c r="AW44" s="150"/>
      <c r="AX44" s="633">
        <f>データ一覧!J351</f>
        <v>7</v>
      </c>
      <c r="AY44" s="633"/>
      <c r="AZ44" s="633"/>
      <c r="BA44" s="248"/>
      <c r="BB44" s="661">
        <f>+データ一覧!J376</f>
        <v>219</v>
      </c>
      <c r="BC44" s="662"/>
      <c r="BD44" s="662"/>
      <c r="BE44" s="662"/>
      <c r="BF44" s="491"/>
      <c r="BG44" s="247"/>
      <c r="BH44" s="491"/>
      <c r="BI44" s="633">
        <f>データ一覧!J401</f>
        <v>2192.77</v>
      </c>
      <c r="BJ44" s="633"/>
      <c r="BK44" s="633"/>
      <c r="BL44" s="633"/>
      <c r="BM44" s="633"/>
      <c r="BN44" s="490"/>
      <c r="BO44" s="151"/>
      <c r="BP44" s="777" t="s">
        <v>1219</v>
      </c>
      <c r="BQ44" s="778"/>
      <c r="BR44" s="778"/>
      <c r="BS44" s="778"/>
      <c r="BT44" s="778"/>
      <c r="BU44" s="778"/>
      <c r="BV44" s="778"/>
      <c r="BW44" s="778"/>
      <c r="BX44" s="778"/>
      <c r="BY44" s="778"/>
      <c r="BZ44" s="778"/>
      <c r="CA44" s="778"/>
      <c r="CB44" s="778"/>
      <c r="CC44" s="778"/>
      <c r="CD44" s="1075"/>
      <c r="CE44" s="1075"/>
      <c r="CF44" s="1097" t="str">
        <f>データ一覧!$A$573</f>
        <v>7.5.1</v>
      </c>
      <c r="CG44" s="1097"/>
      <c r="CH44" s="1097"/>
      <c r="CI44" s="1097"/>
      <c r="CJ44" s="1097"/>
      <c r="CK44" s="1097"/>
      <c r="CL44" s="1097"/>
      <c r="CM44" s="1097"/>
      <c r="CN44" s="1097"/>
      <c r="CO44" s="1097"/>
      <c r="CP44" s="1097"/>
      <c r="CQ44" s="1097"/>
      <c r="CR44" s="1097"/>
      <c r="CS44" s="1097"/>
      <c r="CT44" s="1097"/>
      <c r="CU44" s="1097"/>
      <c r="CV44" s="1097"/>
      <c r="CW44" s="1097"/>
      <c r="CX44" s="1097"/>
      <c r="CY44" s="1098"/>
    </row>
    <row r="45" spans="1:103" ht="15.75" customHeight="1" x14ac:dyDescent="0.15">
      <c r="A45" s="1524" t="s">
        <v>38</v>
      </c>
      <c r="B45" s="1525"/>
      <c r="C45" s="150"/>
      <c r="D45" s="67"/>
      <c r="E45" s="67"/>
      <c r="F45" s="67"/>
      <c r="G45" s="162"/>
      <c r="H45" s="156" t="s">
        <v>912</v>
      </c>
      <c r="I45" s="153"/>
      <c r="J45" s="153"/>
      <c r="K45" s="153"/>
      <c r="L45" s="153"/>
      <c r="M45" s="164"/>
      <c r="N45" s="1526" t="s">
        <v>913</v>
      </c>
      <c r="O45" s="153"/>
      <c r="P45" s="153"/>
      <c r="Q45" s="153"/>
      <c r="R45" s="153"/>
      <c r="S45" s="153"/>
      <c r="T45" s="1527" t="str">
        <f>データ一覧!$A78</f>
        <v>6.1.1～6.12.31</v>
      </c>
      <c r="U45" s="685"/>
      <c r="V45" s="685"/>
      <c r="W45" s="685"/>
      <c r="X45" s="685"/>
      <c r="Y45" s="660"/>
      <c r="Z45" s="1528" t="s">
        <v>914</v>
      </c>
      <c r="AA45" s="1529"/>
      <c r="AB45" s="1529"/>
      <c r="AC45" s="1530"/>
      <c r="AD45" s="664">
        <f>データ一覧!J276</f>
        <v>45956</v>
      </c>
      <c r="AE45" s="1124"/>
      <c r="AF45" s="580" t="s">
        <v>915</v>
      </c>
      <c r="AG45" s="1531" t="s">
        <v>916</v>
      </c>
      <c r="AH45" s="908"/>
      <c r="AI45" s="908"/>
      <c r="AJ45" s="909"/>
      <c r="AK45" s="664">
        <f>データ一覧!J277</f>
        <v>98</v>
      </c>
      <c r="AL45" s="1124"/>
      <c r="AM45" s="594" t="s">
        <v>917</v>
      </c>
      <c r="AN45" s="148"/>
      <c r="AO45" s="565"/>
      <c r="AP45" s="565"/>
      <c r="AQ45" s="565"/>
      <c r="AR45" s="565"/>
      <c r="AS45" s="565"/>
      <c r="AT45" s="565"/>
      <c r="AU45" s="565"/>
      <c r="AV45" s="162"/>
      <c r="AW45" s="67"/>
      <c r="AX45" s="573"/>
      <c r="AY45" s="573"/>
      <c r="AZ45" s="573"/>
      <c r="BA45" s="248"/>
      <c r="BB45" s="572"/>
      <c r="BC45" s="572"/>
      <c r="BD45" s="572"/>
      <c r="BE45" s="572"/>
      <c r="BF45" s="248"/>
      <c r="BG45" s="246"/>
      <c r="BH45" s="246"/>
      <c r="BI45" s="573"/>
      <c r="BJ45" s="573"/>
      <c r="BK45" s="573"/>
      <c r="BL45" s="573"/>
      <c r="BM45" s="573"/>
      <c r="BN45" s="67"/>
      <c r="BO45" s="151"/>
      <c r="BP45" s="876"/>
      <c r="BQ45" s="877"/>
      <c r="BR45" s="877"/>
      <c r="BS45" s="877"/>
      <c r="BT45" s="877"/>
      <c r="BU45" s="877"/>
      <c r="BV45" s="877"/>
      <c r="BW45" s="877"/>
      <c r="BX45" s="877"/>
      <c r="BY45" s="877"/>
      <c r="BZ45" s="877"/>
      <c r="CA45" s="877"/>
      <c r="CB45" s="877"/>
      <c r="CC45" s="877"/>
      <c r="CD45" s="1076"/>
      <c r="CE45" s="1076"/>
      <c r="CF45" s="1014"/>
      <c r="CG45" s="1014"/>
      <c r="CH45" s="1014"/>
      <c r="CI45" s="1014"/>
      <c r="CJ45" s="1014"/>
      <c r="CK45" s="1014"/>
      <c r="CL45" s="1014"/>
      <c r="CM45" s="1014"/>
      <c r="CN45" s="1014"/>
      <c r="CO45" s="1014"/>
      <c r="CP45" s="1014"/>
      <c r="CQ45" s="1014"/>
      <c r="CR45" s="1014"/>
      <c r="CS45" s="1014"/>
      <c r="CT45" s="1014"/>
      <c r="CU45" s="1014"/>
      <c r="CV45" s="1014"/>
      <c r="CW45" s="1014"/>
      <c r="CX45" s="1014"/>
      <c r="CY45" s="1015"/>
    </row>
    <row r="46" spans="1:103" ht="15.75" customHeight="1" x14ac:dyDescent="0.15">
      <c r="A46" s="1532"/>
      <c r="B46" s="1533"/>
      <c r="C46" s="156" t="s">
        <v>918</v>
      </c>
      <c r="D46" s="153"/>
      <c r="E46" s="153"/>
      <c r="F46" s="153"/>
      <c r="G46" s="164"/>
      <c r="H46" s="156" t="s">
        <v>919</v>
      </c>
      <c r="I46" s="153"/>
      <c r="J46" s="153"/>
      <c r="K46" s="156" t="s">
        <v>920</v>
      </c>
      <c r="L46" s="153"/>
      <c r="M46" s="153"/>
      <c r="N46" s="1526" t="s">
        <v>921</v>
      </c>
      <c r="O46" s="153"/>
      <c r="P46" s="153"/>
      <c r="Q46" s="156" t="s">
        <v>922</v>
      </c>
      <c r="R46" s="153"/>
      <c r="S46" s="153"/>
      <c r="T46" s="156" t="s">
        <v>923</v>
      </c>
      <c r="U46" s="153"/>
      <c r="V46" s="164"/>
      <c r="W46" s="153" t="s">
        <v>924</v>
      </c>
      <c r="X46" s="153"/>
      <c r="Y46" s="157"/>
      <c r="Z46" s="710" t="s">
        <v>925</v>
      </c>
      <c r="AA46" s="632"/>
      <c r="AB46" s="632"/>
      <c r="AC46" s="711"/>
      <c r="AD46" s="896">
        <f>データ一覧!J279</f>
        <v>0</v>
      </c>
      <c r="AE46" s="966"/>
      <c r="AF46" s="580" t="s">
        <v>915</v>
      </c>
      <c r="AG46" s="1534" t="s">
        <v>926</v>
      </c>
      <c r="AH46" s="919"/>
      <c r="AI46" s="919"/>
      <c r="AJ46" s="920"/>
      <c r="AK46" s="896">
        <f>データ一覧!J278</f>
        <v>0</v>
      </c>
      <c r="AL46" s="966"/>
      <c r="AM46" s="594" t="s">
        <v>917</v>
      </c>
      <c r="AN46" s="170"/>
      <c r="AO46" s="608"/>
      <c r="AP46" s="608"/>
      <c r="AQ46" s="250"/>
      <c r="AR46" s="250"/>
      <c r="AS46" s="250"/>
      <c r="AT46" s="250"/>
      <c r="AU46" s="250"/>
      <c r="AV46" s="492"/>
      <c r="AW46" s="250"/>
      <c r="AX46" s="250"/>
      <c r="AY46" s="250"/>
      <c r="AZ46" s="250"/>
      <c r="BA46" s="252"/>
      <c r="BB46" s="251"/>
      <c r="BC46" s="251"/>
      <c r="BD46" s="251"/>
      <c r="BE46" s="251"/>
      <c r="BF46" s="248"/>
      <c r="BG46" s="487"/>
      <c r="BH46" s="487"/>
      <c r="BI46" s="487"/>
      <c r="BJ46" s="487"/>
      <c r="BK46" s="487"/>
      <c r="BL46" s="487"/>
      <c r="BM46" s="253"/>
      <c r="BN46" s="209"/>
      <c r="BO46" s="254"/>
      <c r="BP46" s="175"/>
      <c r="BQ46" s="175"/>
      <c r="BR46" s="175"/>
      <c r="BS46" s="175"/>
      <c r="BT46" s="175"/>
      <c r="BU46" s="175"/>
      <c r="BV46" s="175"/>
      <c r="BW46" s="175"/>
      <c r="BX46" s="175"/>
      <c r="BY46" s="176"/>
      <c r="BZ46" s="699" t="s">
        <v>928</v>
      </c>
      <c r="CA46" s="700"/>
      <c r="CB46" s="700"/>
      <c r="CC46" s="700"/>
      <c r="CD46" s="700"/>
      <c r="CE46" s="701"/>
      <c r="CF46" s="179"/>
      <c r="CG46" s="907" t="s">
        <v>929</v>
      </c>
      <c r="CH46" s="907"/>
      <c r="CI46" s="907"/>
      <c r="CJ46" s="907"/>
      <c r="CK46" s="907"/>
      <c r="CL46" s="907"/>
      <c r="CM46" s="175"/>
      <c r="CN46" s="274"/>
      <c r="CO46" s="795" t="s">
        <v>930</v>
      </c>
      <c r="CP46" s="795"/>
      <c r="CQ46" s="795"/>
      <c r="CR46" s="795"/>
      <c r="CS46" s="795"/>
      <c r="CT46" s="795"/>
      <c r="CU46" s="795"/>
      <c r="CV46" s="795"/>
      <c r="CW46" s="795"/>
      <c r="CX46" s="795"/>
      <c r="CY46" s="213"/>
    </row>
    <row r="47" spans="1:103" ht="15.75" customHeight="1" x14ac:dyDescent="0.15">
      <c r="A47" s="1535" t="str">
        <f>LEFT(データ一覧!$A74,6)</f>
        <v>6.10.1</v>
      </c>
      <c r="B47" s="1536"/>
      <c r="C47" s="150"/>
      <c r="D47" s="67"/>
      <c r="E47" s="67"/>
      <c r="F47" s="67"/>
      <c r="G47" s="67"/>
      <c r="H47" s="182" t="s">
        <v>838</v>
      </c>
      <c r="I47" s="166"/>
      <c r="J47" s="165"/>
      <c r="K47" s="67" t="s">
        <v>838</v>
      </c>
      <c r="L47" s="67"/>
      <c r="M47" s="67"/>
      <c r="N47" s="1537" t="s">
        <v>838</v>
      </c>
      <c r="O47" s="67"/>
      <c r="P47" s="67"/>
      <c r="Q47" s="182" t="s">
        <v>838</v>
      </c>
      <c r="R47" s="166"/>
      <c r="S47" s="166"/>
      <c r="T47" s="150"/>
      <c r="U47" s="67" t="s">
        <v>931</v>
      </c>
      <c r="V47" s="162"/>
      <c r="W47" s="67"/>
      <c r="X47" s="67" t="s">
        <v>931</v>
      </c>
      <c r="Y47" s="151"/>
      <c r="Z47" s="1187" t="s">
        <v>932</v>
      </c>
      <c r="AA47" s="683"/>
      <c r="AB47" s="683"/>
      <c r="AC47" s="1188"/>
      <c r="AD47" s="716">
        <f>+データ一覧!J280</f>
        <v>0</v>
      </c>
      <c r="AE47" s="1771"/>
      <c r="AF47" s="580" t="s">
        <v>915</v>
      </c>
      <c r="AG47" s="1538" t="s">
        <v>933</v>
      </c>
      <c r="AH47" s="1006"/>
      <c r="AI47" s="1006"/>
      <c r="AJ47" s="1007"/>
      <c r="AK47" s="716">
        <f>+データ一覧!J281</f>
        <v>120500</v>
      </c>
      <c r="AL47" s="1771"/>
      <c r="AM47" s="594" t="s">
        <v>917</v>
      </c>
      <c r="AN47" s="109"/>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9"/>
      <c r="BP47" s="153"/>
      <c r="BQ47" s="153" t="s">
        <v>934</v>
      </c>
      <c r="BR47" s="744" t="s">
        <v>858</v>
      </c>
      <c r="BS47" s="744"/>
      <c r="BT47" s="744"/>
      <c r="BU47" s="744"/>
      <c r="BV47" s="744"/>
      <c r="BW47" s="744"/>
      <c r="BX47" s="153"/>
      <c r="BY47" s="164"/>
      <c r="BZ47" s="156" t="s">
        <v>935</v>
      </c>
      <c r="CA47" s="153"/>
      <c r="CB47" s="153"/>
      <c r="CC47" s="156" t="s">
        <v>936</v>
      </c>
      <c r="CD47" s="153"/>
      <c r="CE47" s="164"/>
      <c r="CF47" s="158" t="s">
        <v>937</v>
      </c>
      <c r="CG47" s="159"/>
      <c r="CH47" s="159"/>
      <c r="CI47" s="160"/>
      <c r="CJ47" s="158" t="s">
        <v>938</v>
      </c>
      <c r="CK47" s="159"/>
      <c r="CL47" s="159"/>
      <c r="CM47" s="159"/>
      <c r="CN47" s="158" t="s">
        <v>830</v>
      </c>
      <c r="CO47" s="159"/>
      <c r="CP47" s="159"/>
      <c r="CQ47" s="160"/>
      <c r="CR47" s="684" t="s">
        <v>340</v>
      </c>
      <c r="CS47" s="669"/>
      <c r="CT47" s="669"/>
      <c r="CU47" s="886"/>
      <c r="CV47" s="684" t="s">
        <v>339</v>
      </c>
      <c r="CW47" s="669"/>
      <c r="CX47" s="669"/>
      <c r="CY47" s="1008"/>
    </row>
    <row r="48" spans="1:103" ht="15.75" customHeight="1" x14ac:dyDescent="0.15">
      <c r="A48" s="1539" t="s">
        <v>876</v>
      </c>
      <c r="B48" s="1540"/>
      <c r="C48" s="150" t="s">
        <v>939</v>
      </c>
      <c r="D48" s="67"/>
      <c r="E48" s="67"/>
      <c r="F48" s="67"/>
      <c r="G48" s="67"/>
      <c r="H48" s="769">
        <f>データ一覧!J74</f>
        <v>111</v>
      </c>
      <c r="I48" s="1541"/>
      <c r="J48" s="1542"/>
      <c r="K48" s="769">
        <f>データ一覧!J75</f>
        <v>543</v>
      </c>
      <c r="L48" s="1541"/>
      <c r="M48" s="1542"/>
      <c r="N48" s="769">
        <f>データ一覧!J76</f>
        <v>629</v>
      </c>
      <c r="O48" s="1541"/>
      <c r="P48" s="1542"/>
      <c r="Q48" s="769">
        <f>データ一覧!J77</f>
        <v>876</v>
      </c>
      <c r="R48" s="1541"/>
      <c r="S48" s="1542"/>
      <c r="T48" s="769">
        <f>データ一覧!J78</f>
        <v>77</v>
      </c>
      <c r="U48" s="1541"/>
      <c r="V48" s="1542"/>
      <c r="W48" s="769">
        <f>データ一覧!J79</f>
        <v>27</v>
      </c>
      <c r="X48" s="1541"/>
      <c r="Y48" s="1543"/>
      <c r="Z48" s="578"/>
      <c r="AA48" s="110"/>
      <c r="AB48" s="110"/>
      <c r="AC48" s="110"/>
      <c r="AD48" s="110"/>
      <c r="AE48" s="110"/>
      <c r="AF48" s="110"/>
      <c r="AG48" s="110"/>
      <c r="AH48" s="110"/>
      <c r="AI48" s="110"/>
      <c r="AJ48" s="110"/>
      <c r="AK48" s="110"/>
      <c r="AL48" s="110"/>
      <c r="AM48" s="111"/>
      <c r="AN48" s="112" t="s">
        <v>1220</v>
      </c>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5"/>
      <c r="BP48" s="67"/>
      <c r="BQ48" s="632" t="s">
        <v>940</v>
      </c>
      <c r="BR48" s="632"/>
      <c r="BS48" s="632"/>
      <c r="BT48" s="632"/>
      <c r="BU48" s="632"/>
      <c r="BV48" s="632"/>
      <c r="BW48" s="632"/>
      <c r="BX48" s="632"/>
      <c r="BY48" s="162"/>
      <c r="BZ48" s="896">
        <f>データ一覧!J574</f>
        <v>9</v>
      </c>
      <c r="CA48" s="897"/>
      <c r="CB48" s="898"/>
      <c r="CC48" s="896">
        <f>データ一覧!J575</f>
        <v>0</v>
      </c>
      <c r="CD48" s="966"/>
      <c r="CE48" s="1074"/>
      <c r="CF48" s="853">
        <f>データ一覧!J576</f>
        <v>132</v>
      </c>
      <c r="CG48" s="854"/>
      <c r="CH48" s="854"/>
      <c r="CI48" s="855"/>
      <c r="CJ48" s="853">
        <f>データ一覧!J577</f>
        <v>25</v>
      </c>
      <c r="CK48" s="854"/>
      <c r="CL48" s="854"/>
      <c r="CM48" s="855"/>
      <c r="CN48" s="853">
        <f>データ一覧!J578</f>
        <v>1255</v>
      </c>
      <c r="CO48" s="854"/>
      <c r="CP48" s="854"/>
      <c r="CQ48" s="855"/>
      <c r="CR48" s="853">
        <f>データ一覧!J579</f>
        <v>635</v>
      </c>
      <c r="CS48" s="854"/>
      <c r="CT48" s="854"/>
      <c r="CU48" s="855"/>
      <c r="CV48" s="853">
        <f>データ一覧!J580</f>
        <v>620</v>
      </c>
      <c r="CW48" s="854"/>
      <c r="CX48" s="854"/>
      <c r="CY48" s="894"/>
    </row>
    <row r="49" spans="1:103" ht="19.149999999999999" customHeight="1" x14ac:dyDescent="0.15">
      <c r="A49" s="1535" t="str">
        <f>RIGHT(データ一覧!$A76,6)</f>
        <v>7.9.30</v>
      </c>
      <c r="B49" s="1536"/>
      <c r="C49" s="150" t="s">
        <v>941</v>
      </c>
      <c r="D49" s="67"/>
      <c r="E49" s="67"/>
      <c r="F49" s="67"/>
      <c r="G49" s="67"/>
      <c r="H49" s="1544">
        <f>+H48/I37*1000</f>
        <v>3.9410616012781818</v>
      </c>
      <c r="I49" s="1545"/>
      <c r="J49" s="1546"/>
      <c r="K49" s="1544">
        <f>+K48/I37*1000</f>
        <v>19.279247292739214</v>
      </c>
      <c r="L49" s="1545"/>
      <c r="M49" s="1546"/>
      <c r="N49" s="1547" t="s">
        <v>942</v>
      </c>
      <c r="O49" s="1548"/>
      <c r="P49" s="1549"/>
      <c r="Q49" s="1547" t="s">
        <v>942</v>
      </c>
      <c r="R49" s="1548"/>
      <c r="S49" s="1549"/>
      <c r="T49" s="1544">
        <f>+T48/I37*1000</f>
        <v>2.7338895792650453</v>
      </c>
      <c r="U49" s="1545"/>
      <c r="V49" s="1546"/>
      <c r="W49" s="1544">
        <f>+W48/I37*1000</f>
        <v>0.95863660571631459</v>
      </c>
      <c r="X49" s="1545"/>
      <c r="Y49" s="1550"/>
      <c r="Z49" s="113" t="s">
        <v>943</v>
      </c>
      <c r="AA49" s="113"/>
      <c r="AB49" s="113"/>
      <c r="AC49" s="113"/>
      <c r="AD49" s="113"/>
      <c r="AE49" s="113"/>
      <c r="AF49" s="113"/>
      <c r="AG49" s="113"/>
      <c r="AH49" s="113"/>
      <c r="AI49" s="113"/>
      <c r="AJ49" s="113"/>
      <c r="AK49" s="113"/>
      <c r="AL49" s="113"/>
      <c r="AM49" s="114"/>
      <c r="AN49" s="136"/>
      <c r="AO49" s="131"/>
      <c r="AP49" s="131"/>
      <c r="AQ49" s="131"/>
      <c r="AR49" s="131"/>
      <c r="AS49" s="131"/>
      <c r="AT49" s="131"/>
      <c r="AU49" s="131"/>
      <c r="AV49" s="131"/>
      <c r="AW49" s="131"/>
      <c r="AX49" s="131"/>
      <c r="AY49" s="998"/>
      <c r="AZ49" s="998"/>
      <c r="BA49" s="998"/>
      <c r="BB49" s="998"/>
      <c r="BC49" s="131"/>
      <c r="BD49" s="131"/>
      <c r="BE49" s="690"/>
      <c r="BF49" s="690"/>
      <c r="BG49" s="690"/>
      <c r="BH49" s="690"/>
      <c r="BI49" s="131"/>
      <c r="BJ49" s="131"/>
      <c r="BK49" s="690"/>
      <c r="BL49" s="690"/>
      <c r="BM49" s="690"/>
      <c r="BN49" s="690"/>
      <c r="BO49" s="137"/>
      <c r="BP49" s="67" t="s">
        <v>775</v>
      </c>
      <c r="BQ49" s="632" t="s">
        <v>674</v>
      </c>
      <c r="BR49" s="632"/>
      <c r="BS49" s="632"/>
      <c r="BT49" s="632"/>
      <c r="BU49" s="632"/>
      <c r="BV49" s="632"/>
      <c r="BW49" s="632"/>
      <c r="BX49" s="632"/>
      <c r="BY49" s="162"/>
      <c r="BZ49" s="896">
        <f>データ一覧!J582</f>
        <v>2</v>
      </c>
      <c r="CA49" s="897"/>
      <c r="CB49" s="898"/>
      <c r="CC49" s="896">
        <f>データ一覧!J583</f>
        <v>0</v>
      </c>
      <c r="CD49" s="966"/>
      <c r="CE49" s="1074"/>
      <c r="CF49" s="853">
        <f>データ一覧!J584</f>
        <v>60</v>
      </c>
      <c r="CG49" s="854"/>
      <c r="CH49" s="854"/>
      <c r="CI49" s="855"/>
      <c r="CJ49" s="853">
        <f>データ一覧!J585</f>
        <v>7</v>
      </c>
      <c r="CK49" s="854"/>
      <c r="CL49" s="854"/>
      <c r="CM49" s="855"/>
      <c r="CN49" s="853">
        <f>データ一覧!J586</f>
        <v>705</v>
      </c>
      <c r="CO49" s="854"/>
      <c r="CP49" s="854"/>
      <c r="CQ49" s="855"/>
      <c r="CR49" s="853">
        <f>データ一覧!J587</f>
        <v>358</v>
      </c>
      <c r="CS49" s="854"/>
      <c r="CT49" s="854"/>
      <c r="CU49" s="855"/>
      <c r="CV49" s="853">
        <f>データ一覧!J588</f>
        <v>347</v>
      </c>
      <c r="CW49" s="854"/>
      <c r="CX49" s="854"/>
      <c r="CY49" s="894"/>
    </row>
    <row r="50" spans="1:103" ht="15.75" customHeight="1" x14ac:dyDescent="0.15">
      <c r="A50" s="1551"/>
      <c r="B50" s="1552"/>
      <c r="C50" s="284"/>
      <c r="D50" s="209"/>
      <c r="E50" s="209"/>
      <c r="F50" s="209"/>
      <c r="G50" s="210"/>
      <c r="H50" s="1553"/>
      <c r="I50" s="1553"/>
      <c r="J50" s="1553"/>
      <c r="K50" s="1554"/>
      <c r="L50" s="1555"/>
      <c r="M50" s="1556"/>
      <c r="N50" s="1553"/>
      <c r="O50" s="1557"/>
      <c r="P50" s="1557"/>
      <c r="Q50" s="1554"/>
      <c r="R50" s="1558"/>
      <c r="S50" s="1559"/>
      <c r="T50" s="1553"/>
      <c r="U50" s="1553"/>
      <c r="V50" s="1553"/>
      <c r="W50" s="1554"/>
      <c r="X50" s="1553"/>
      <c r="Y50" s="1560"/>
      <c r="Z50" s="108"/>
      <c r="AA50" s="108"/>
      <c r="AB50" s="108"/>
      <c r="AC50" s="108"/>
      <c r="AD50" s="108"/>
      <c r="AE50" s="108"/>
      <c r="AF50" s="108"/>
      <c r="AG50" s="108"/>
      <c r="AH50" s="108"/>
      <c r="AI50" s="108"/>
      <c r="AJ50" s="108"/>
      <c r="AK50" s="108"/>
      <c r="AL50" s="108"/>
      <c r="AM50" s="115"/>
      <c r="AN50" s="987" t="s">
        <v>944</v>
      </c>
      <c r="AO50" s="988"/>
      <c r="AP50" s="988"/>
      <c r="AQ50" s="988"/>
      <c r="AR50" s="988"/>
      <c r="AS50" s="988"/>
      <c r="AT50" s="989"/>
      <c r="AU50" s="699" t="s">
        <v>945</v>
      </c>
      <c r="AV50" s="700"/>
      <c r="AW50" s="700"/>
      <c r="AX50" s="701"/>
      <c r="AY50" s="699" t="s">
        <v>946</v>
      </c>
      <c r="AZ50" s="700"/>
      <c r="BA50" s="700"/>
      <c r="BB50" s="701"/>
      <c r="BC50" s="699" t="s">
        <v>947</v>
      </c>
      <c r="BD50" s="700"/>
      <c r="BE50" s="700"/>
      <c r="BF50" s="701"/>
      <c r="BG50" s="687" t="s">
        <v>538</v>
      </c>
      <c r="BH50" s="688"/>
      <c r="BI50" s="688"/>
      <c r="BJ50" s="689"/>
      <c r="BK50" s="644" t="s">
        <v>88</v>
      </c>
      <c r="BL50" s="645"/>
      <c r="BM50" s="645"/>
      <c r="BN50" s="645"/>
      <c r="BO50" s="646"/>
      <c r="BP50" s="67" t="s">
        <v>775</v>
      </c>
      <c r="BQ50" s="632" t="s">
        <v>948</v>
      </c>
      <c r="BR50" s="632"/>
      <c r="BS50" s="632"/>
      <c r="BT50" s="632"/>
      <c r="BU50" s="632"/>
      <c r="BV50" s="632"/>
      <c r="BW50" s="632"/>
      <c r="BX50" s="632"/>
      <c r="BY50" s="162"/>
      <c r="BZ50" s="896">
        <f>データ一覧!J590</f>
        <v>2</v>
      </c>
      <c r="CA50" s="897"/>
      <c r="CB50" s="898"/>
      <c r="CC50" s="896">
        <f>データ一覧!J591</f>
        <v>0</v>
      </c>
      <c r="CD50" s="966"/>
      <c r="CE50" s="1074"/>
      <c r="CF50" s="661">
        <f>データ一覧!J592</f>
        <v>86</v>
      </c>
      <c r="CG50" s="662"/>
      <c r="CH50" s="662"/>
      <c r="CI50" s="682"/>
      <c r="CJ50" s="853">
        <f>データ一覧!J593</f>
        <v>27</v>
      </c>
      <c r="CK50" s="854"/>
      <c r="CL50" s="854"/>
      <c r="CM50" s="855"/>
      <c r="CN50" s="853">
        <f>データ一覧!J594</f>
        <v>679</v>
      </c>
      <c r="CO50" s="854"/>
      <c r="CP50" s="854"/>
      <c r="CQ50" s="855"/>
      <c r="CR50" s="853">
        <f>データ一覧!J595</f>
        <v>363</v>
      </c>
      <c r="CS50" s="854"/>
      <c r="CT50" s="854"/>
      <c r="CU50" s="855"/>
      <c r="CV50" s="853">
        <f>データ一覧!J596</f>
        <v>316</v>
      </c>
      <c r="CW50" s="854"/>
      <c r="CX50" s="854"/>
      <c r="CY50" s="894"/>
    </row>
    <row r="51" spans="1:103" ht="15.75" customHeight="1" x14ac:dyDescent="0.15">
      <c r="A51" s="1561" t="s">
        <v>949</v>
      </c>
      <c r="B51" s="1562"/>
      <c r="C51" s="1562"/>
      <c r="D51" s="1562"/>
      <c r="E51" s="1562"/>
      <c r="F51" s="1562"/>
      <c r="G51" s="1562"/>
      <c r="H51" s="1562"/>
      <c r="I51" s="1562"/>
      <c r="J51" s="1562"/>
      <c r="K51" s="1562"/>
      <c r="L51" s="1563" t="s">
        <v>350</v>
      </c>
      <c r="M51" s="1563"/>
      <c r="N51" s="1563"/>
      <c r="O51" s="1563"/>
      <c r="P51" s="1563"/>
      <c r="Q51" s="1563"/>
      <c r="R51" s="1563"/>
      <c r="S51" s="1563"/>
      <c r="T51" s="1563"/>
      <c r="U51" s="1563"/>
      <c r="V51" s="1563"/>
      <c r="W51" s="1563"/>
      <c r="X51" s="1563"/>
      <c r="Y51" s="1564"/>
      <c r="Z51" s="1565" t="s">
        <v>61</v>
      </c>
      <c r="AA51" s="1566"/>
      <c r="AB51" s="1566"/>
      <c r="AC51" s="1566"/>
      <c r="AD51" s="1567" t="str">
        <f>データ一覧!$A$282</f>
        <v>6.12.31</v>
      </c>
      <c r="AE51" s="1567"/>
      <c r="AF51" s="1567"/>
      <c r="AG51" s="1568"/>
      <c r="AH51" s="988" t="s">
        <v>950</v>
      </c>
      <c r="AI51" s="988"/>
      <c r="AJ51" s="988"/>
      <c r="AK51" s="988"/>
      <c r="AL51" s="988"/>
      <c r="AM51" s="1569"/>
      <c r="AN51" s="167" t="str">
        <f>データ一覧!$A$402</f>
        <v>7.3.31</v>
      </c>
      <c r="AO51" s="209"/>
      <c r="AP51" s="209"/>
      <c r="AQ51" s="209"/>
      <c r="AR51" s="209"/>
      <c r="AS51" s="209"/>
      <c r="AT51" s="210" t="s">
        <v>902</v>
      </c>
      <c r="AU51" s="211"/>
      <c r="AV51" s="982">
        <f>データ一覧!J402</f>
        <v>4264</v>
      </c>
      <c r="AW51" s="982"/>
      <c r="AX51" s="983"/>
      <c r="AY51" s="691">
        <f>データ一覧!J403</f>
        <v>7124</v>
      </c>
      <c r="AZ51" s="692"/>
      <c r="BA51" s="692"/>
      <c r="BB51" s="693"/>
      <c r="BC51" s="589"/>
      <c r="BD51" s="692">
        <f>データ一覧!J404</f>
        <v>854</v>
      </c>
      <c r="BE51" s="692"/>
      <c r="BF51" s="693"/>
      <c r="BG51" s="589"/>
      <c r="BH51" s="692">
        <f>データ一覧!J405</f>
        <v>224</v>
      </c>
      <c r="BI51" s="692"/>
      <c r="BJ51" s="693"/>
      <c r="BK51" s="589"/>
      <c r="BL51" s="692">
        <f>データ一覧!J406</f>
        <v>18252</v>
      </c>
      <c r="BM51" s="692"/>
      <c r="BN51" s="692"/>
      <c r="BO51" s="694"/>
      <c r="BP51" s="67" t="s">
        <v>775</v>
      </c>
      <c r="BQ51" s="632" t="s">
        <v>677</v>
      </c>
      <c r="BR51" s="632"/>
      <c r="BS51" s="632"/>
      <c r="BT51" s="632"/>
      <c r="BU51" s="632"/>
      <c r="BV51" s="632"/>
      <c r="BW51" s="632"/>
      <c r="BX51" s="632"/>
      <c r="BY51" s="162"/>
      <c r="BZ51" s="647">
        <f>データ一覧!J597</f>
        <v>0</v>
      </c>
      <c r="CA51" s="648"/>
      <c r="CB51" s="649"/>
      <c r="CC51" s="896">
        <f>データ一覧!J598</f>
        <v>0</v>
      </c>
      <c r="CD51" s="966"/>
      <c r="CE51" s="1074"/>
      <c r="CF51" s="661">
        <f>データ一覧!J599</f>
        <v>0</v>
      </c>
      <c r="CG51" s="662"/>
      <c r="CH51" s="662"/>
      <c r="CI51" s="682"/>
      <c r="CJ51" s="853">
        <f>データ一覧!J600</f>
        <v>0</v>
      </c>
      <c r="CK51" s="854"/>
      <c r="CL51" s="854"/>
      <c r="CM51" s="855"/>
      <c r="CN51" s="853">
        <f>データ一覧!J601</f>
        <v>0</v>
      </c>
      <c r="CO51" s="854"/>
      <c r="CP51" s="854"/>
      <c r="CQ51" s="855"/>
      <c r="CR51" s="853">
        <f>データ一覧!J602</f>
        <v>0</v>
      </c>
      <c r="CS51" s="854"/>
      <c r="CT51" s="854"/>
      <c r="CU51" s="855"/>
      <c r="CV51" s="853">
        <f>データ一覧!J603</f>
        <v>0</v>
      </c>
      <c r="CW51" s="854"/>
      <c r="CX51" s="854"/>
      <c r="CY51" s="894"/>
    </row>
    <row r="52" spans="1:103" ht="15.75" customHeight="1" x14ac:dyDescent="0.15">
      <c r="A52" s="1570"/>
      <c r="B52" s="1571"/>
      <c r="C52" s="1571"/>
      <c r="D52" s="1571"/>
      <c r="E52" s="1571"/>
      <c r="F52" s="1571"/>
      <c r="G52" s="1571"/>
      <c r="H52" s="1571"/>
      <c r="I52" s="1571"/>
      <c r="J52" s="1571"/>
      <c r="K52" s="1571"/>
      <c r="L52" s="1572"/>
      <c r="M52" s="1572"/>
      <c r="N52" s="1572"/>
      <c r="O52" s="1572"/>
      <c r="P52" s="1572"/>
      <c r="Q52" s="1572"/>
      <c r="R52" s="1572"/>
      <c r="S52" s="1572"/>
      <c r="T52" s="1572"/>
      <c r="U52" s="1572"/>
      <c r="V52" s="1572"/>
      <c r="W52" s="1572"/>
      <c r="X52" s="1572"/>
      <c r="Y52" s="1573"/>
      <c r="Z52" s="1574"/>
      <c r="AA52" s="1575"/>
      <c r="AB52" s="1575"/>
      <c r="AC52" s="1575"/>
      <c r="AD52" s="1576"/>
      <c r="AE52" s="1576"/>
      <c r="AF52" s="1576"/>
      <c r="AG52" s="1577"/>
      <c r="AH52" s="1058"/>
      <c r="AI52" s="1058"/>
      <c r="AJ52" s="1058"/>
      <c r="AK52" s="1058"/>
      <c r="AL52" s="1058"/>
      <c r="AM52" s="1578"/>
      <c r="AN52" s="109"/>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9"/>
      <c r="BP52" s="67" t="s">
        <v>775</v>
      </c>
      <c r="BQ52" s="632" t="s">
        <v>679</v>
      </c>
      <c r="BR52" s="632"/>
      <c r="BS52" s="632"/>
      <c r="BT52" s="632"/>
      <c r="BU52" s="632"/>
      <c r="BV52" s="632"/>
      <c r="BW52" s="632"/>
      <c r="BX52" s="632"/>
      <c r="BY52" s="162"/>
      <c r="BZ52" s="661">
        <f>データ一覧!J604</f>
        <v>0</v>
      </c>
      <c r="CA52" s="662"/>
      <c r="CB52" s="682"/>
      <c r="CC52" s="661">
        <f>データ一覧!J605</f>
        <v>0</v>
      </c>
      <c r="CD52" s="662"/>
      <c r="CE52" s="682"/>
      <c r="CF52" s="661">
        <f>データ一覧!J606</f>
        <v>0</v>
      </c>
      <c r="CG52" s="662"/>
      <c r="CH52" s="662"/>
      <c r="CI52" s="682"/>
      <c r="CJ52" s="661">
        <f>データ一覧!J607</f>
        <v>0</v>
      </c>
      <c r="CK52" s="662"/>
      <c r="CL52" s="662"/>
      <c r="CM52" s="682"/>
      <c r="CN52" s="661">
        <f>データ一覧!J608</f>
        <v>0</v>
      </c>
      <c r="CO52" s="662"/>
      <c r="CP52" s="662"/>
      <c r="CQ52" s="682"/>
      <c r="CR52" s="661">
        <f>データ一覧!J609</f>
        <v>0</v>
      </c>
      <c r="CS52" s="662"/>
      <c r="CT52" s="662"/>
      <c r="CU52" s="682"/>
      <c r="CV52" s="661">
        <f>データ一覧!J610</f>
        <v>0</v>
      </c>
      <c r="CW52" s="662"/>
      <c r="CX52" s="662"/>
      <c r="CY52" s="663"/>
    </row>
    <row r="53" spans="1:103" ht="15.75" customHeight="1" x14ac:dyDescent="0.15">
      <c r="A53" s="174"/>
      <c r="B53" s="175"/>
      <c r="C53" s="175"/>
      <c r="D53" s="175"/>
      <c r="E53" s="175"/>
      <c r="F53" s="175"/>
      <c r="G53" s="175"/>
      <c r="H53" s="274" t="s">
        <v>955</v>
      </c>
      <c r="I53" s="177"/>
      <c r="J53" s="177"/>
      <c r="K53" s="177"/>
      <c r="L53" s="177"/>
      <c r="M53" s="177"/>
      <c r="N53" s="1579" t="s">
        <v>956</v>
      </c>
      <c r="O53" s="177"/>
      <c r="P53" s="177"/>
      <c r="Q53" s="175"/>
      <c r="R53" s="175"/>
      <c r="S53" s="175"/>
      <c r="T53" s="274" t="s">
        <v>957</v>
      </c>
      <c r="U53" s="177"/>
      <c r="V53" s="177"/>
      <c r="W53" s="177"/>
      <c r="X53" s="177"/>
      <c r="Y53" s="213"/>
      <c r="Z53" s="1580"/>
      <c r="AA53" s="1581"/>
      <c r="AB53" s="1581"/>
      <c r="AC53" s="1581"/>
      <c r="AD53" s="1582"/>
      <c r="AE53" s="1582"/>
      <c r="AF53" s="1582"/>
      <c r="AG53" s="1583"/>
      <c r="AH53" s="732"/>
      <c r="AI53" s="732"/>
      <c r="AJ53" s="732"/>
      <c r="AK53" s="732"/>
      <c r="AL53" s="732"/>
      <c r="AM53" s="850"/>
      <c r="AN53" s="112" t="s">
        <v>1221</v>
      </c>
      <c r="AO53" s="14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5"/>
      <c r="BP53" s="67" t="s">
        <v>775</v>
      </c>
      <c r="BQ53" s="632" t="s">
        <v>686</v>
      </c>
      <c r="BR53" s="632"/>
      <c r="BS53" s="632"/>
      <c r="BT53" s="632"/>
      <c r="BU53" s="632"/>
      <c r="BV53" s="632"/>
      <c r="BW53" s="632"/>
      <c r="BX53" s="632"/>
      <c r="BY53" s="162"/>
      <c r="BZ53" s="661">
        <f>データ一覧!J612</f>
        <v>0</v>
      </c>
      <c r="CA53" s="662"/>
      <c r="CB53" s="682"/>
      <c r="CC53" s="661">
        <f>データ一覧!J613</f>
        <v>0</v>
      </c>
      <c r="CD53" s="662"/>
      <c r="CE53" s="682"/>
      <c r="CF53" s="661">
        <f>+データ一覧!J614</f>
        <v>0</v>
      </c>
      <c r="CG53" s="662"/>
      <c r="CH53" s="662"/>
      <c r="CI53" s="682"/>
      <c r="CJ53" s="661">
        <f>+データ一覧!J615</f>
        <v>0</v>
      </c>
      <c r="CK53" s="662"/>
      <c r="CL53" s="662"/>
      <c r="CM53" s="682"/>
      <c r="CN53" s="661">
        <f>+データ一覧!J616</f>
        <v>0</v>
      </c>
      <c r="CO53" s="662"/>
      <c r="CP53" s="662"/>
      <c r="CQ53" s="682"/>
      <c r="CR53" s="661">
        <f>+データ一覧!J617</f>
        <v>0</v>
      </c>
      <c r="CS53" s="662"/>
      <c r="CT53" s="662"/>
      <c r="CU53" s="682"/>
      <c r="CV53" s="661">
        <f>+データ一覧!J618</f>
        <v>0</v>
      </c>
      <c r="CW53" s="662"/>
      <c r="CX53" s="662"/>
      <c r="CY53" s="663"/>
    </row>
    <row r="54" spans="1:103" ht="15.75" customHeight="1" x14ac:dyDescent="0.15">
      <c r="A54" s="152" t="s">
        <v>959</v>
      </c>
      <c r="B54" s="153"/>
      <c r="C54" s="153"/>
      <c r="D54" s="153"/>
      <c r="E54" s="153"/>
      <c r="F54" s="153"/>
      <c r="G54" s="153"/>
      <c r="H54" s="156" t="s">
        <v>960</v>
      </c>
      <c r="I54" s="153"/>
      <c r="J54" s="153"/>
      <c r="K54" s="156" t="s">
        <v>961</v>
      </c>
      <c r="L54" s="153"/>
      <c r="M54" s="153"/>
      <c r="N54" s="1526" t="s">
        <v>960</v>
      </c>
      <c r="O54" s="153"/>
      <c r="P54" s="153"/>
      <c r="Q54" s="158" t="s">
        <v>961</v>
      </c>
      <c r="R54" s="159"/>
      <c r="S54" s="160"/>
      <c r="T54" s="156" t="s">
        <v>960</v>
      </c>
      <c r="U54" s="153"/>
      <c r="V54" s="153"/>
      <c r="W54" s="156" t="s">
        <v>961</v>
      </c>
      <c r="X54" s="153"/>
      <c r="Y54" s="157"/>
      <c r="Z54" s="620" t="s">
        <v>951</v>
      </c>
      <c r="AA54" s="1058"/>
      <c r="AB54" s="1058"/>
      <c r="AC54" s="622"/>
      <c r="AD54" s="1518" t="s">
        <v>952</v>
      </c>
      <c r="AE54" s="1058"/>
      <c r="AF54" s="1058"/>
      <c r="AG54" s="622"/>
      <c r="AH54" s="729" t="s">
        <v>953</v>
      </c>
      <c r="AI54" s="730"/>
      <c r="AJ54" s="731"/>
      <c r="AK54" s="729" t="s">
        <v>954</v>
      </c>
      <c r="AL54" s="730"/>
      <c r="AM54" s="1584"/>
      <c r="AN54" s="136"/>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7"/>
      <c r="BP54" s="67" t="s">
        <v>775</v>
      </c>
      <c r="BQ54" s="632" t="s">
        <v>962</v>
      </c>
      <c r="BR54" s="632"/>
      <c r="BS54" s="632"/>
      <c r="BT54" s="632"/>
      <c r="BU54" s="632"/>
      <c r="BV54" s="632"/>
      <c r="BW54" s="632"/>
      <c r="BX54" s="632"/>
      <c r="BY54" s="162"/>
      <c r="BZ54" s="661">
        <f>データ一覧!J620</f>
        <v>6</v>
      </c>
      <c r="CA54" s="662"/>
      <c r="CB54" s="682"/>
      <c r="CC54" s="661">
        <f>データ一覧!J621</f>
        <v>0</v>
      </c>
      <c r="CD54" s="662"/>
      <c r="CE54" s="682"/>
      <c r="CF54" s="661">
        <f>データ一覧!J622</f>
        <v>8</v>
      </c>
      <c r="CG54" s="662"/>
      <c r="CH54" s="662"/>
      <c r="CI54" s="682"/>
      <c r="CJ54" s="661">
        <f>データ一覧!J623</f>
        <v>0</v>
      </c>
      <c r="CK54" s="662"/>
      <c r="CL54" s="662"/>
      <c r="CM54" s="682"/>
      <c r="CN54" s="661">
        <f>データ一覧!J624</f>
        <v>18</v>
      </c>
      <c r="CO54" s="662"/>
      <c r="CP54" s="662"/>
      <c r="CQ54" s="682"/>
      <c r="CR54" s="661">
        <f>データ一覧!J625</f>
        <v>8</v>
      </c>
      <c r="CS54" s="662"/>
      <c r="CT54" s="662"/>
      <c r="CU54" s="682"/>
      <c r="CV54" s="661">
        <f>データ一覧!J626</f>
        <v>10</v>
      </c>
      <c r="CW54" s="662"/>
      <c r="CX54" s="662"/>
      <c r="CY54" s="663"/>
    </row>
    <row r="55" spans="1:103" ht="15.75" customHeight="1" x14ac:dyDescent="0.15">
      <c r="A55" s="148"/>
      <c r="B55" s="67"/>
      <c r="C55" s="67"/>
      <c r="D55" s="67"/>
      <c r="E55" s="67"/>
      <c r="F55" s="67"/>
      <c r="G55" s="67"/>
      <c r="H55" s="150"/>
      <c r="I55" s="67"/>
      <c r="J55" s="67"/>
      <c r="K55" s="150" t="s">
        <v>838</v>
      </c>
      <c r="L55" s="67"/>
      <c r="M55" s="67"/>
      <c r="N55" s="182"/>
      <c r="O55" s="67"/>
      <c r="P55" s="67"/>
      <c r="Q55" s="150" t="s">
        <v>838</v>
      </c>
      <c r="R55" s="67"/>
      <c r="S55" s="67"/>
      <c r="T55" s="150"/>
      <c r="U55" s="67"/>
      <c r="V55" s="67"/>
      <c r="W55" s="150" t="s">
        <v>838</v>
      </c>
      <c r="X55" s="67"/>
      <c r="Y55" s="151"/>
      <c r="Z55" s="837"/>
      <c r="AA55" s="732"/>
      <c r="AB55" s="732"/>
      <c r="AC55" s="733"/>
      <c r="AD55" s="671"/>
      <c r="AE55" s="732"/>
      <c r="AF55" s="732"/>
      <c r="AG55" s="733"/>
      <c r="AH55" s="671"/>
      <c r="AI55" s="732"/>
      <c r="AJ55" s="733"/>
      <c r="AK55" s="671"/>
      <c r="AL55" s="732"/>
      <c r="AM55" s="850"/>
      <c r="AN55" s="987" t="s">
        <v>964</v>
      </c>
      <c r="AO55" s="988"/>
      <c r="AP55" s="988"/>
      <c r="AQ55" s="989"/>
      <c r="AR55" s="699" t="s">
        <v>965</v>
      </c>
      <c r="AS55" s="700"/>
      <c r="AT55" s="700"/>
      <c r="AU55" s="701"/>
      <c r="AV55" s="699" t="s">
        <v>966</v>
      </c>
      <c r="AW55" s="700"/>
      <c r="AX55" s="700"/>
      <c r="AY55" s="701"/>
      <c r="AZ55" s="699" t="s">
        <v>967</v>
      </c>
      <c r="BA55" s="700"/>
      <c r="BB55" s="700"/>
      <c r="BC55" s="701"/>
      <c r="BD55" s="699" t="s">
        <v>544</v>
      </c>
      <c r="BE55" s="700"/>
      <c r="BF55" s="700"/>
      <c r="BG55" s="1002"/>
      <c r="BH55" s="696" t="s">
        <v>968</v>
      </c>
      <c r="BI55" s="697"/>
      <c r="BJ55" s="697"/>
      <c r="BK55" s="697"/>
      <c r="BL55" s="697"/>
      <c r="BM55" s="697"/>
      <c r="BN55" s="697"/>
      <c r="BO55" s="698"/>
      <c r="BP55" s="67" t="s">
        <v>775</v>
      </c>
      <c r="BQ55" s="695" t="s">
        <v>969</v>
      </c>
      <c r="BR55" s="695"/>
      <c r="BS55" s="695"/>
      <c r="BT55" s="695"/>
      <c r="BU55" s="695"/>
      <c r="BV55" s="695"/>
      <c r="BW55" s="695"/>
      <c r="BX55" s="695"/>
      <c r="BY55" s="162"/>
      <c r="BZ55" s="661">
        <f>データ一覧!J628</f>
        <v>9</v>
      </c>
      <c r="CA55" s="662"/>
      <c r="CB55" s="682"/>
      <c r="CC55" s="661">
        <f>データ一覧!J629</f>
        <v>0</v>
      </c>
      <c r="CD55" s="662"/>
      <c r="CE55" s="682"/>
      <c r="CF55" s="853">
        <f>データ一覧!J630</f>
        <v>142</v>
      </c>
      <c r="CG55" s="854"/>
      <c r="CH55" s="854"/>
      <c r="CI55" s="855"/>
      <c r="CJ55" s="853">
        <f>データ一覧!J631</f>
        <v>0</v>
      </c>
      <c r="CK55" s="854"/>
      <c r="CL55" s="854"/>
      <c r="CM55" s="855"/>
      <c r="CN55" s="853">
        <f>データ一覧!J632</f>
        <v>670</v>
      </c>
      <c r="CO55" s="854"/>
      <c r="CP55" s="854"/>
      <c r="CQ55" s="855"/>
      <c r="CR55" s="853">
        <f>データ一覧!J633</f>
        <v>336</v>
      </c>
      <c r="CS55" s="854"/>
      <c r="CT55" s="854"/>
      <c r="CU55" s="855"/>
      <c r="CV55" s="853">
        <f>データ一覧!J634</f>
        <v>334</v>
      </c>
      <c r="CW55" s="854"/>
      <c r="CX55" s="854"/>
      <c r="CY55" s="894"/>
    </row>
    <row r="56" spans="1:103" ht="15.75" customHeight="1" x14ac:dyDescent="0.15">
      <c r="A56" s="710" t="s">
        <v>379</v>
      </c>
      <c r="B56" s="632"/>
      <c r="C56" s="632"/>
      <c r="D56" s="632"/>
      <c r="E56" s="632"/>
      <c r="F56" s="632"/>
      <c r="G56" s="711"/>
      <c r="H56" s="715" t="str">
        <f>データ一覧!J99</f>
        <v>…</v>
      </c>
      <c r="I56" s="1081"/>
      <c r="J56" s="1585"/>
      <c r="K56" s="715" t="str">
        <f>データ一覧!J156</f>
        <v>…</v>
      </c>
      <c r="L56" s="1081"/>
      <c r="M56" s="1585"/>
      <c r="N56" s="715">
        <f>データ一覧!J100</f>
        <v>1737</v>
      </c>
      <c r="O56" s="1081"/>
      <c r="P56" s="1585"/>
      <c r="Q56" s="715">
        <f>データ一覧!J157</f>
        <v>12482</v>
      </c>
      <c r="R56" s="1081"/>
      <c r="S56" s="1585"/>
      <c r="T56" s="715" t="str">
        <f>データ一覧!J101</f>
        <v>…</v>
      </c>
      <c r="U56" s="1081"/>
      <c r="V56" s="1585"/>
      <c r="W56" s="715" t="str">
        <f>データ一覧!J158</f>
        <v>…</v>
      </c>
      <c r="X56" s="1081"/>
      <c r="Y56" s="1586"/>
      <c r="Z56" s="148"/>
      <c r="AA56" s="67"/>
      <c r="AB56" s="67"/>
      <c r="AC56" s="277" t="s">
        <v>958</v>
      </c>
      <c r="AD56" s="150"/>
      <c r="AE56" s="67"/>
      <c r="AF56" s="67"/>
      <c r="AG56" s="277" t="s">
        <v>958</v>
      </c>
      <c r="AH56" s="150"/>
      <c r="AI56" s="67"/>
      <c r="AJ56" s="277" t="s">
        <v>958</v>
      </c>
      <c r="AK56" s="67"/>
      <c r="AL56" s="67"/>
      <c r="AM56" s="270" t="s">
        <v>792</v>
      </c>
      <c r="AN56" s="992" t="str">
        <f>データ一覧!$A$407</f>
        <v>6.4.1</v>
      </c>
      <c r="AO56" s="993"/>
      <c r="AP56" s="993"/>
      <c r="AQ56" s="994"/>
      <c r="AR56" s="727">
        <f>データ一覧!J407</f>
        <v>768.7</v>
      </c>
      <c r="AS56" s="728"/>
      <c r="AT56" s="728"/>
      <c r="AU56" s="200" t="s">
        <v>971</v>
      </c>
      <c r="AV56" s="727">
        <f>データ一覧!J408</f>
        <v>110.2</v>
      </c>
      <c r="AW56" s="728"/>
      <c r="AX56" s="728"/>
      <c r="AY56" s="201" t="s">
        <v>971</v>
      </c>
      <c r="AZ56" s="887">
        <f>データ一覧!J409</f>
        <v>153.4</v>
      </c>
      <c r="BA56" s="888"/>
      <c r="BB56" s="888"/>
      <c r="BC56" s="202" t="s">
        <v>971</v>
      </c>
      <c r="BD56" s="985">
        <f>データ一覧!J410</f>
        <v>505.1</v>
      </c>
      <c r="BE56" s="986"/>
      <c r="BF56" s="986"/>
      <c r="BG56" s="597" t="s">
        <v>972</v>
      </c>
      <c r="BH56" s="873" t="str">
        <f>データ一覧!$A$411</f>
        <v>7.4.1</v>
      </c>
      <c r="BI56" s="874"/>
      <c r="BJ56" s="874"/>
      <c r="BK56" s="875"/>
      <c r="BL56" s="1114">
        <f>データ一覧!J411</f>
        <v>0</v>
      </c>
      <c r="BM56" s="1855"/>
      <c r="BN56" s="1855"/>
      <c r="BO56" s="584" t="s">
        <v>971</v>
      </c>
      <c r="BP56" s="67" t="s">
        <v>775</v>
      </c>
      <c r="BQ56" s="632" t="s">
        <v>973</v>
      </c>
      <c r="BR56" s="632"/>
      <c r="BS56" s="632"/>
      <c r="BT56" s="632"/>
      <c r="BU56" s="632"/>
      <c r="BV56" s="632"/>
      <c r="BW56" s="632"/>
      <c r="BX56" s="632"/>
      <c r="BY56" s="162"/>
      <c r="BZ56" s="661">
        <f>データ一覧!J636</f>
        <v>1</v>
      </c>
      <c r="CA56" s="662"/>
      <c r="CB56" s="682"/>
      <c r="CC56" s="661">
        <f>データ一覧!J637</f>
        <v>0</v>
      </c>
      <c r="CD56" s="662"/>
      <c r="CE56" s="682"/>
      <c r="CF56" s="853">
        <f>データ一覧!J638</f>
        <v>9</v>
      </c>
      <c r="CG56" s="854"/>
      <c r="CH56" s="854"/>
      <c r="CI56" s="855"/>
      <c r="CJ56" s="853">
        <f>データ一覧!J639</f>
        <v>1</v>
      </c>
      <c r="CK56" s="854"/>
      <c r="CL56" s="854"/>
      <c r="CM56" s="855"/>
      <c r="CN56" s="853">
        <f>データ一覧!J640</f>
        <v>21</v>
      </c>
      <c r="CO56" s="854"/>
      <c r="CP56" s="854"/>
      <c r="CQ56" s="855"/>
      <c r="CR56" s="853">
        <f>データ一覧!J641</f>
        <v>15</v>
      </c>
      <c r="CS56" s="854"/>
      <c r="CT56" s="854"/>
      <c r="CU56" s="855"/>
      <c r="CV56" s="853">
        <f>データ一覧!J642</f>
        <v>6</v>
      </c>
      <c r="CW56" s="854"/>
      <c r="CX56" s="854"/>
      <c r="CY56" s="894"/>
    </row>
    <row r="57" spans="1:103" ht="15.75" customHeight="1" x14ac:dyDescent="0.15">
      <c r="A57" s="710" t="s">
        <v>974</v>
      </c>
      <c r="B57" s="632"/>
      <c r="C57" s="632"/>
      <c r="D57" s="632"/>
      <c r="E57" s="632"/>
      <c r="F57" s="632"/>
      <c r="G57" s="711"/>
      <c r="H57" s="715" t="str">
        <f>データ一覧!J102</f>
        <v>…</v>
      </c>
      <c r="I57" s="1081"/>
      <c r="J57" s="1585"/>
      <c r="K57" s="715" t="str">
        <f>データ一覧!J159</f>
        <v>…</v>
      </c>
      <c r="L57" s="1081"/>
      <c r="M57" s="1585"/>
      <c r="N57" s="715">
        <f>データ一覧!J103</f>
        <v>53</v>
      </c>
      <c r="O57" s="1081"/>
      <c r="P57" s="1585"/>
      <c r="Q57" s="715">
        <f>データ一覧!J160</f>
        <v>789</v>
      </c>
      <c r="R57" s="1081"/>
      <c r="S57" s="1585"/>
      <c r="T57" s="715" t="str">
        <f>データ一覧!J104</f>
        <v>…</v>
      </c>
      <c r="U57" s="1081"/>
      <c r="V57" s="1585"/>
      <c r="W57" s="715" t="str">
        <f>データ一覧!J161</f>
        <v>…</v>
      </c>
      <c r="X57" s="1081"/>
      <c r="Y57" s="1586"/>
      <c r="Z57" s="1780">
        <f>データ一覧!J282</f>
        <v>0</v>
      </c>
      <c r="AA57" s="1052"/>
      <c r="AB57" s="1052"/>
      <c r="AC57" s="576"/>
      <c r="AD57" s="1588">
        <f>データ一覧!J283</f>
        <v>2</v>
      </c>
      <c r="AE57" s="655"/>
      <c r="AF57" s="655"/>
      <c r="AG57" s="576"/>
      <c r="AH57" s="1859">
        <f>データ一覧!J284</f>
        <v>0</v>
      </c>
      <c r="AI57" s="1179"/>
      <c r="AJ57" s="1860"/>
      <c r="AK57" s="1861">
        <f>データ一覧!J285</f>
        <v>0.4</v>
      </c>
      <c r="AL57" s="1180"/>
      <c r="AM57" s="1591"/>
      <c r="AN57" s="638" t="s">
        <v>977</v>
      </c>
      <c r="AO57" s="639"/>
      <c r="AP57" s="639"/>
      <c r="AQ57" s="640"/>
      <c r="AR57" s="182"/>
      <c r="AS57" s="166"/>
      <c r="AT57" s="166"/>
      <c r="AU57" s="165"/>
      <c r="AV57" s="158"/>
      <c r="AW57" s="851" t="s">
        <v>978</v>
      </c>
      <c r="AX57" s="851"/>
      <c r="AY57" s="851"/>
      <c r="AZ57" s="851"/>
      <c r="BA57" s="851"/>
      <c r="BB57" s="851"/>
      <c r="BC57" s="160"/>
      <c r="BD57" s="182"/>
      <c r="BE57" s="166"/>
      <c r="BF57" s="165"/>
      <c r="BG57" s="182"/>
      <c r="BH57" s="166"/>
      <c r="BI57" s="165"/>
      <c r="BJ57" s="182"/>
      <c r="BK57" s="166"/>
      <c r="BL57" s="165"/>
      <c r="BM57" s="182"/>
      <c r="BN57" s="166"/>
      <c r="BO57" s="203"/>
      <c r="BP57" s="209" t="s">
        <v>775</v>
      </c>
      <c r="BQ57" s="683" t="s">
        <v>695</v>
      </c>
      <c r="BR57" s="683"/>
      <c r="BS57" s="683"/>
      <c r="BT57" s="683"/>
      <c r="BU57" s="683"/>
      <c r="BV57" s="683"/>
      <c r="BW57" s="683"/>
      <c r="BX57" s="683"/>
      <c r="BY57" s="210"/>
      <c r="BZ57" s="679">
        <f>データ一覧!J644</f>
        <v>0</v>
      </c>
      <c r="CA57" s="680"/>
      <c r="CB57" s="681"/>
      <c r="CC57" s="679">
        <f>データ一覧!J645</f>
        <v>0</v>
      </c>
      <c r="CD57" s="680"/>
      <c r="CE57" s="681"/>
      <c r="CF57" s="679">
        <f>データ一覧!J646</f>
        <v>0</v>
      </c>
      <c r="CG57" s="680"/>
      <c r="CH57" s="680"/>
      <c r="CI57" s="681"/>
      <c r="CJ57" s="679">
        <f>データ一覧!J647</f>
        <v>0</v>
      </c>
      <c r="CK57" s="680"/>
      <c r="CL57" s="680"/>
      <c r="CM57" s="681"/>
      <c r="CN57" s="679">
        <f>データ一覧!J648</f>
        <v>0</v>
      </c>
      <c r="CO57" s="680"/>
      <c r="CP57" s="680"/>
      <c r="CQ57" s="681"/>
      <c r="CR57" s="679">
        <f>データ一覧!J649</f>
        <v>0</v>
      </c>
      <c r="CS57" s="680"/>
      <c r="CT57" s="680"/>
      <c r="CU57" s="681"/>
      <c r="CV57" s="679">
        <f>データ一覧!J650</f>
        <v>0</v>
      </c>
      <c r="CW57" s="680"/>
      <c r="CX57" s="680"/>
      <c r="CY57" s="1862"/>
    </row>
    <row r="58" spans="1:103" ht="15.75" customHeight="1" x14ac:dyDescent="0.15">
      <c r="A58" s="710" t="s">
        <v>979</v>
      </c>
      <c r="B58" s="632"/>
      <c r="C58" s="632"/>
      <c r="D58" s="632"/>
      <c r="E58" s="632"/>
      <c r="F58" s="632"/>
      <c r="G58" s="711"/>
      <c r="H58" s="715" t="str">
        <f>データ一覧!J105</f>
        <v>…</v>
      </c>
      <c r="I58" s="1081"/>
      <c r="J58" s="1585"/>
      <c r="K58" s="715" t="str">
        <f>データ一覧!J162</f>
        <v>…</v>
      </c>
      <c r="L58" s="1081"/>
      <c r="M58" s="1585"/>
      <c r="N58" s="715" t="str">
        <f>データ一覧!J106</f>
        <v>-</v>
      </c>
      <c r="O58" s="1081"/>
      <c r="P58" s="1585"/>
      <c r="Q58" s="715" t="str">
        <f>データ一覧!J163</f>
        <v>-</v>
      </c>
      <c r="R58" s="1081"/>
      <c r="S58" s="1585"/>
      <c r="T58" s="715" t="str">
        <f>データ一覧!J107</f>
        <v>…</v>
      </c>
      <c r="U58" s="1081"/>
      <c r="V58" s="1585"/>
      <c r="W58" s="715" t="str">
        <f>データ一覧!J164</f>
        <v>…</v>
      </c>
      <c r="X58" s="1081"/>
      <c r="Y58" s="1586"/>
      <c r="Z58" s="840" t="s">
        <v>963</v>
      </c>
      <c r="AA58" s="730"/>
      <c r="AB58" s="730"/>
      <c r="AC58" s="730"/>
      <c r="AD58" s="730"/>
      <c r="AE58" s="730"/>
      <c r="AF58" s="730"/>
      <c r="AG58" s="730"/>
      <c r="AH58" s="730"/>
      <c r="AI58" s="730"/>
      <c r="AJ58" s="730"/>
      <c r="AK58" s="730"/>
      <c r="AL58" s="730"/>
      <c r="AM58" s="1584"/>
      <c r="AN58" s="641" t="s">
        <v>980</v>
      </c>
      <c r="AO58" s="642"/>
      <c r="AP58" s="642"/>
      <c r="AQ58" s="643"/>
      <c r="AR58" s="671" t="s">
        <v>981</v>
      </c>
      <c r="AS58" s="645"/>
      <c r="AT58" s="645"/>
      <c r="AU58" s="672"/>
      <c r="AV58" s="684" t="s">
        <v>982</v>
      </c>
      <c r="AW58" s="685"/>
      <c r="AX58" s="685"/>
      <c r="AY58" s="686"/>
      <c r="AZ58" s="684" t="s">
        <v>983</v>
      </c>
      <c r="BA58" s="685"/>
      <c r="BB58" s="685"/>
      <c r="BC58" s="686"/>
      <c r="BD58" s="671" t="s">
        <v>984</v>
      </c>
      <c r="BE58" s="645"/>
      <c r="BF58" s="672"/>
      <c r="BG58" s="671" t="s">
        <v>985</v>
      </c>
      <c r="BH58" s="645"/>
      <c r="BI58" s="672"/>
      <c r="BJ58" s="671" t="s">
        <v>986</v>
      </c>
      <c r="BK58" s="645"/>
      <c r="BL58" s="672"/>
      <c r="BM58" s="671" t="s">
        <v>987</v>
      </c>
      <c r="BN58" s="645"/>
      <c r="BO58" s="646"/>
      <c r="BP58" s="777" t="s">
        <v>1222</v>
      </c>
      <c r="BQ58" s="778"/>
      <c r="BR58" s="778"/>
      <c r="BS58" s="778"/>
      <c r="BT58" s="778"/>
      <c r="BU58" s="778"/>
      <c r="BV58" s="778"/>
      <c r="BW58" s="778"/>
      <c r="BX58" s="778"/>
      <c r="BY58" s="778"/>
      <c r="BZ58" s="778"/>
      <c r="CA58" s="778"/>
      <c r="CB58" s="778"/>
      <c r="CC58" s="778"/>
      <c r="CD58" s="778"/>
      <c r="CE58" s="778"/>
      <c r="CF58" s="778"/>
      <c r="CG58" s="778"/>
      <c r="CH58" s="778"/>
      <c r="CI58" s="778"/>
      <c r="CJ58" s="778"/>
      <c r="CK58" s="778"/>
      <c r="CL58" s="778"/>
      <c r="CM58" s="778"/>
      <c r="CN58" s="778"/>
      <c r="CO58" s="778"/>
      <c r="CP58" s="778"/>
      <c r="CQ58" s="778"/>
      <c r="CR58" s="778"/>
      <c r="CS58" s="778"/>
      <c r="CT58" s="778"/>
      <c r="CU58" s="778"/>
      <c r="CV58" s="778"/>
      <c r="CW58" s="778"/>
      <c r="CX58" s="778"/>
      <c r="CY58" s="783"/>
    </row>
    <row r="59" spans="1:103" ht="15.75" customHeight="1" x14ac:dyDescent="0.15">
      <c r="A59" s="710" t="s">
        <v>836</v>
      </c>
      <c r="B59" s="632"/>
      <c r="C59" s="632"/>
      <c r="D59" s="632"/>
      <c r="E59" s="632"/>
      <c r="F59" s="632"/>
      <c r="G59" s="711"/>
      <c r="H59" s="715" t="str">
        <f>データ一覧!J108</f>
        <v>…</v>
      </c>
      <c r="I59" s="1081"/>
      <c r="J59" s="1585"/>
      <c r="K59" s="715" t="str">
        <f>データ一覧!J165</f>
        <v>…</v>
      </c>
      <c r="L59" s="1081"/>
      <c r="M59" s="1585"/>
      <c r="N59" s="715">
        <f>データ一覧!J109</f>
        <v>264</v>
      </c>
      <c r="O59" s="1081"/>
      <c r="P59" s="1585"/>
      <c r="Q59" s="715">
        <f>データ一覧!J166</f>
        <v>1605</v>
      </c>
      <c r="R59" s="1081"/>
      <c r="S59" s="1585"/>
      <c r="T59" s="715" t="str">
        <f>データ一覧!J110</f>
        <v>…</v>
      </c>
      <c r="U59" s="1081"/>
      <c r="V59" s="1585"/>
      <c r="W59" s="715" t="str">
        <f>データ一覧!J167</f>
        <v>…</v>
      </c>
      <c r="X59" s="1081"/>
      <c r="Y59" s="1586"/>
      <c r="Z59" s="837"/>
      <c r="AA59" s="732"/>
      <c r="AB59" s="732"/>
      <c r="AC59" s="732"/>
      <c r="AD59" s="732"/>
      <c r="AE59" s="732"/>
      <c r="AF59" s="732"/>
      <c r="AG59" s="732"/>
      <c r="AH59" s="732"/>
      <c r="AI59" s="732"/>
      <c r="AJ59" s="732"/>
      <c r="AK59" s="732"/>
      <c r="AL59" s="732"/>
      <c r="AM59" s="850"/>
      <c r="AN59" s="870" t="str">
        <f>データ一覧!$A$412</f>
        <v>7.3.31</v>
      </c>
      <c r="AO59" s="871"/>
      <c r="AP59" s="871"/>
      <c r="AQ59" s="872"/>
      <c r="AR59" s="598"/>
      <c r="AS59" s="725">
        <f>データ一覧!J412</f>
        <v>1671</v>
      </c>
      <c r="AT59" s="725"/>
      <c r="AU59" s="726"/>
      <c r="AV59" s="598"/>
      <c r="AW59" s="725">
        <f>データ一覧!J414</f>
        <v>6309</v>
      </c>
      <c r="AX59" s="725"/>
      <c r="AY59" s="726"/>
      <c r="AZ59" s="598"/>
      <c r="BA59" s="725">
        <f>データ一覧!J415</f>
        <v>5702</v>
      </c>
      <c r="BB59" s="725"/>
      <c r="BC59" s="726"/>
      <c r="BD59" s="673">
        <f>データ一覧!J413</f>
        <v>89</v>
      </c>
      <c r="BE59" s="725"/>
      <c r="BF59" s="726"/>
      <c r="BG59" s="673">
        <f>データ一覧!J416</f>
        <v>1115</v>
      </c>
      <c r="BH59" s="725"/>
      <c r="BI59" s="726"/>
      <c r="BJ59" s="673">
        <f>データ一覧!J417</f>
        <v>330</v>
      </c>
      <c r="BK59" s="674"/>
      <c r="BL59" s="675"/>
      <c r="BM59" s="673">
        <f>データ一覧!J418</f>
        <v>13828</v>
      </c>
      <c r="BN59" s="725"/>
      <c r="BO59" s="740"/>
      <c r="BP59" s="779"/>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4"/>
    </row>
    <row r="60" spans="1:103" ht="15.75" customHeight="1" x14ac:dyDescent="0.15">
      <c r="A60" s="710" t="s">
        <v>841</v>
      </c>
      <c r="B60" s="632"/>
      <c r="C60" s="632"/>
      <c r="D60" s="632"/>
      <c r="E60" s="632"/>
      <c r="F60" s="632"/>
      <c r="G60" s="711"/>
      <c r="H60" s="715" t="str">
        <f>データ一覧!J111</f>
        <v>…</v>
      </c>
      <c r="I60" s="1081"/>
      <c r="J60" s="1585"/>
      <c r="K60" s="715" t="str">
        <f>データ一覧!J168</f>
        <v>…</v>
      </c>
      <c r="L60" s="1081"/>
      <c r="M60" s="1585"/>
      <c r="N60" s="715">
        <f>データ一覧!J112</f>
        <v>185</v>
      </c>
      <c r="O60" s="1081"/>
      <c r="P60" s="1585"/>
      <c r="Q60" s="715">
        <f>データ一覧!J169</f>
        <v>2796</v>
      </c>
      <c r="R60" s="1081"/>
      <c r="S60" s="1585"/>
      <c r="T60" s="715" t="str">
        <f>データ一覧!J113</f>
        <v>…</v>
      </c>
      <c r="U60" s="1081"/>
      <c r="V60" s="1585"/>
      <c r="W60" s="715" t="str">
        <f>データ一覧!J170</f>
        <v>…</v>
      </c>
      <c r="X60" s="1081"/>
      <c r="Y60" s="1586"/>
      <c r="Z60" s="840" t="s">
        <v>970</v>
      </c>
      <c r="AA60" s="730"/>
      <c r="AB60" s="730"/>
      <c r="AC60" s="730"/>
      <c r="AD60" s="730"/>
      <c r="AE60" s="731"/>
      <c r="AF60" s="729" t="s">
        <v>394</v>
      </c>
      <c r="AG60" s="730"/>
      <c r="AH60" s="730"/>
      <c r="AI60" s="731"/>
      <c r="AJ60" s="730" t="s">
        <v>395</v>
      </c>
      <c r="AK60" s="730"/>
      <c r="AL60" s="730"/>
      <c r="AM60" s="1584"/>
      <c r="AN60" s="204"/>
      <c r="AO60" s="166"/>
      <c r="AP60" s="166" t="s">
        <v>790</v>
      </c>
      <c r="AQ60" s="165"/>
      <c r="AR60" s="684" t="s">
        <v>988</v>
      </c>
      <c r="AS60" s="669"/>
      <c r="AT60" s="669"/>
      <c r="AU60" s="669"/>
      <c r="AV60" s="669"/>
      <c r="AW60" s="669"/>
      <c r="AX60" s="669"/>
      <c r="AY60" s="669"/>
      <c r="AZ60" s="669"/>
      <c r="BA60" s="669"/>
      <c r="BB60" s="669"/>
      <c r="BC60" s="669"/>
      <c r="BD60" s="669"/>
      <c r="BE60" s="670"/>
      <c r="BF60" s="1592" t="str">
        <f>+MID(データ一覧!$A$422,3,2)</f>
        <v>3.</v>
      </c>
      <c r="BG60" s="205" t="s">
        <v>875</v>
      </c>
      <c r="BH60" s="729" t="s">
        <v>1223</v>
      </c>
      <c r="BI60" s="730"/>
      <c r="BJ60" s="730"/>
      <c r="BK60" s="731"/>
      <c r="BL60" s="206" t="s">
        <v>990</v>
      </c>
      <c r="BM60" s="166"/>
      <c r="BN60" s="166"/>
      <c r="BO60" s="203"/>
      <c r="BP60" s="153"/>
      <c r="BQ60" s="153"/>
      <c r="BR60" s="153"/>
      <c r="BS60" s="153"/>
      <c r="BT60" s="275" t="s">
        <v>991</v>
      </c>
      <c r="BU60" s="585"/>
      <c r="BV60" s="585"/>
      <c r="BW60" s="585"/>
      <c r="BX60" s="585"/>
      <c r="BY60" s="585"/>
      <c r="BZ60" s="276" t="str">
        <f>データ一覧!$A$651</f>
        <v>6.10.1</v>
      </c>
      <c r="CA60" s="585"/>
      <c r="CB60" s="585"/>
      <c r="CC60" s="585"/>
      <c r="CD60" s="585"/>
      <c r="CE60" s="585"/>
      <c r="CF60" s="585"/>
      <c r="CG60" s="67" t="s">
        <v>992</v>
      </c>
      <c r="CH60" s="585"/>
      <c r="CI60" s="585"/>
      <c r="CJ60" s="585"/>
      <c r="CK60" s="585"/>
      <c r="CL60" s="585"/>
      <c r="CM60" s="585"/>
      <c r="CN60" s="585"/>
      <c r="CO60" s="276" t="str">
        <f>データ一覧!$A$656</f>
        <v>4.12.31</v>
      </c>
      <c r="CP60" s="585"/>
      <c r="CQ60" s="585"/>
      <c r="CR60" s="585"/>
      <c r="CS60" s="585"/>
      <c r="CT60" s="585"/>
      <c r="CU60" s="585"/>
      <c r="CV60" s="153"/>
      <c r="CW60" s="153"/>
      <c r="CX60" s="153"/>
      <c r="CY60" s="157"/>
    </row>
    <row r="61" spans="1:103" ht="15.75" customHeight="1" x14ac:dyDescent="0.15">
      <c r="A61" s="1593" t="s">
        <v>993</v>
      </c>
      <c r="B61" s="921"/>
      <c r="C61" s="921"/>
      <c r="D61" s="921"/>
      <c r="E61" s="921"/>
      <c r="F61" s="921"/>
      <c r="G61" s="922"/>
      <c r="H61" s="715" t="str">
        <f>データ一覧!J114</f>
        <v>…</v>
      </c>
      <c r="I61" s="1081"/>
      <c r="J61" s="1585"/>
      <c r="K61" s="715" t="str">
        <f>データ一覧!J171</f>
        <v>…</v>
      </c>
      <c r="L61" s="1081"/>
      <c r="M61" s="1585"/>
      <c r="N61" s="715">
        <f>データ一覧!J115</f>
        <v>3</v>
      </c>
      <c r="O61" s="1081"/>
      <c r="P61" s="1585"/>
      <c r="Q61" s="715">
        <f>データ一覧!J172</f>
        <v>107</v>
      </c>
      <c r="R61" s="1081"/>
      <c r="S61" s="1585"/>
      <c r="T61" s="715" t="str">
        <f>データ一覧!J116</f>
        <v>…</v>
      </c>
      <c r="U61" s="1081"/>
      <c r="V61" s="1585"/>
      <c r="W61" s="715" t="str">
        <f>データ一覧!J173</f>
        <v>…</v>
      </c>
      <c r="X61" s="1081"/>
      <c r="Y61" s="1586"/>
      <c r="Z61" s="837"/>
      <c r="AA61" s="732"/>
      <c r="AB61" s="732"/>
      <c r="AC61" s="732"/>
      <c r="AD61" s="732"/>
      <c r="AE61" s="733"/>
      <c r="AF61" s="671"/>
      <c r="AG61" s="732"/>
      <c r="AH61" s="732"/>
      <c r="AI61" s="733"/>
      <c r="AJ61" s="732"/>
      <c r="AK61" s="732"/>
      <c r="AL61" s="732"/>
      <c r="AM61" s="850"/>
      <c r="AN61" s="641" t="s">
        <v>994</v>
      </c>
      <c r="AO61" s="642"/>
      <c r="AP61" s="642"/>
      <c r="AQ61" s="643"/>
      <c r="AR61" s="684" t="s">
        <v>995</v>
      </c>
      <c r="AS61" s="669"/>
      <c r="AT61" s="669"/>
      <c r="AU61" s="669"/>
      <c r="AV61" s="886"/>
      <c r="AW61" s="684" t="s">
        <v>996</v>
      </c>
      <c r="AX61" s="669"/>
      <c r="AY61" s="669"/>
      <c r="AZ61" s="669"/>
      <c r="BA61" s="886"/>
      <c r="BB61" s="669" t="s">
        <v>997</v>
      </c>
      <c r="BC61" s="669"/>
      <c r="BD61" s="669"/>
      <c r="BE61" s="670"/>
      <c r="BF61" s="207" t="s">
        <v>892</v>
      </c>
      <c r="BG61" s="1594" t="str">
        <f>+LEFT(データ一覧!$A$422,1)</f>
        <v>7</v>
      </c>
      <c r="BH61" s="671" t="s">
        <v>1224</v>
      </c>
      <c r="BI61" s="732"/>
      <c r="BJ61" s="732"/>
      <c r="BK61" s="733"/>
      <c r="BL61" s="671" t="s">
        <v>1225</v>
      </c>
      <c r="BM61" s="732"/>
      <c r="BN61" s="732"/>
      <c r="BO61" s="850"/>
      <c r="BP61" s="166"/>
      <c r="BQ61" s="166"/>
      <c r="BR61" s="166"/>
      <c r="BS61" s="166"/>
      <c r="BT61" s="166"/>
      <c r="BU61" s="165"/>
      <c r="BV61" s="182" t="s">
        <v>934</v>
      </c>
      <c r="BW61" s="265" t="s">
        <v>1000</v>
      </c>
      <c r="BX61" s="265"/>
      <c r="BY61" s="265"/>
      <c r="BZ61" s="265" t="s">
        <v>1001</v>
      </c>
      <c r="CA61" s="166"/>
      <c r="CB61" s="159" t="s">
        <v>934</v>
      </c>
      <c r="CC61" s="67"/>
      <c r="CD61" s="67"/>
      <c r="CE61" s="67"/>
      <c r="CF61" s="67"/>
      <c r="CG61" s="160" t="s">
        <v>1002</v>
      </c>
      <c r="CH61" s="729" t="s">
        <v>700</v>
      </c>
      <c r="CI61" s="665"/>
      <c r="CJ61" s="665"/>
      <c r="CK61" s="665"/>
      <c r="CL61" s="665"/>
      <c r="CM61" s="665"/>
      <c r="CN61" s="669"/>
      <c r="CO61" s="685"/>
      <c r="CP61" s="685"/>
      <c r="CQ61" s="685"/>
      <c r="CR61" s="685"/>
      <c r="CS61" s="686"/>
      <c r="CT61" s="729" t="s">
        <v>702</v>
      </c>
      <c r="CU61" s="665"/>
      <c r="CV61" s="665"/>
      <c r="CW61" s="665"/>
      <c r="CX61" s="665"/>
      <c r="CY61" s="852"/>
    </row>
    <row r="62" spans="1:103" ht="15.75" customHeight="1" x14ac:dyDescent="0.15">
      <c r="A62" s="710" t="s">
        <v>364</v>
      </c>
      <c r="B62" s="632"/>
      <c r="C62" s="632"/>
      <c r="D62" s="632"/>
      <c r="E62" s="632"/>
      <c r="F62" s="632"/>
      <c r="G62" s="711"/>
      <c r="H62" s="715" t="str">
        <f>データ一覧!J117</f>
        <v>…</v>
      </c>
      <c r="I62" s="1081"/>
      <c r="J62" s="1585"/>
      <c r="K62" s="715" t="str">
        <f>データ一覧!J174</f>
        <v>…</v>
      </c>
      <c r="L62" s="1081"/>
      <c r="M62" s="1585"/>
      <c r="N62" s="715">
        <f>データ一覧!J118</f>
        <v>6</v>
      </c>
      <c r="O62" s="1081"/>
      <c r="P62" s="1585"/>
      <c r="Q62" s="715">
        <f>データ一覧!J175</f>
        <v>18</v>
      </c>
      <c r="R62" s="1081"/>
      <c r="S62" s="1585"/>
      <c r="T62" s="715" t="str">
        <f>データ一覧!J119</f>
        <v>…</v>
      </c>
      <c r="U62" s="1081"/>
      <c r="V62" s="1585"/>
      <c r="W62" s="715" t="str">
        <f>データ一覧!J176</f>
        <v>…</v>
      </c>
      <c r="X62" s="1081"/>
      <c r="Y62" s="1586"/>
      <c r="Z62" s="67"/>
      <c r="AA62" s="67"/>
      <c r="AB62" s="490"/>
      <c r="AC62" s="490"/>
      <c r="AD62" s="67"/>
      <c r="AE62" s="586" t="s">
        <v>873</v>
      </c>
      <c r="AF62" s="150"/>
      <c r="AG62" s="490"/>
      <c r="AH62" s="490" t="s">
        <v>975</v>
      </c>
      <c r="AI62" s="162"/>
      <c r="AJ62" s="67"/>
      <c r="AK62" s="490"/>
      <c r="AL62" s="67"/>
      <c r="AM62" s="151" t="s">
        <v>976</v>
      </c>
      <c r="AN62" s="870" t="str">
        <f>データ一覧!$A$422</f>
        <v>7.3.31</v>
      </c>
      <c r="AO62" s="871"/>
      <c r="AP62" s="871"/>
      <c r="AQ62" s="872"/>
      <c r="AR62" s="882">
        <f>データ一覧!J419</f>
        <v>13</v>
      </c>
      <c r="AS62" s="883"/>
      <c r="AT62" s="883"/>
      <c r="AU62" s="883"/>
      <c r="AV62" s="884"/>
      <c r="AW62" s="882">
        <f>データ一覧!J420</f>
        <v>10</v>
      </c>
      <c r="AX62" s="883"/>
      <c r="AY62" s="883"/>
      <c r="AZ62" s="883"/>
      <c r="BA62" s="884"/>
      <c r="BB62" s="883">
        <f>データ一覧!J421</f>
        <v>3</v>
      </c>
      <c r="BC62" s="883"/>
      <c r="BD62" s="883"/>
      <c r="BE62" s="885"/>
      <c r="BF62" s="1595" t="str">
        <f>+RIGHT(データ一覧!$A$422,2)</f>
        <v>31</v>
      </c>
      <c r="BG62" s="208" t="s">
        <v>892</v>
      </c>
      <c r="BH62" s="879">
        <f>データ一覧!J422</f>
        <v>2971</v>
      </c>
      <c r="BI62" s="880"/>
      <c r="BJ62" s="880"/>
      <c r="BK62" s="881"/>
      <c r="BL62" s="847">
        <f>データ一覧!J423</f>
        <v>225</v>
      </c>
      <c r="BM62" s="848"/>
      <c r="BN62" s="848"/>
      <c r="BO62" s="849"/>
      <c r="BP62" s="67" t="s">
        <v>1002</v>
      </c>
      <c r="BQ62" s="741" t="s">
        <v>1003</v>
      </c>
      <c r="BR62" s="741"/>
      <c r="BS62" s="741"/>
      <c r="BT62" s="741"/>
      <c r="BU62" s="162"/>
      <c r="BV62" s="156"/>
      <c r="BW62" s="153"/>
      <c r="BX62" s="153"/>
      <c r="BY62" s="153"/>
      <c r="BZ62" s="153"/>
      <c r="CA62" s="164"/>
      <c r="CB62" s="158"/>
      <c r="CC62" s="851" t="s">
        <v>699</v>
      </c>
      <c r="CD62" s="851"/>
      <c r="CE62" s="851"/>
      <c r="CF62" s="851"/>
      <c r="CG62" s="160"/>
      <c r="CH62" s="156"/>
      <c r="CI62" s="153"/>
      <c r="CJ62" s="153"/>
      <c r="CK62" s="153"/>
      <c r="CL62" s="153"/>
      <c r="CM62" s="164"/>
      <c r="CN62" s="158"/>
      <c r="CO62" s="159" t="s">
        <v>1004</v>
      </c>
      <c r="CP62" s="159"/>
      <c r="CQ62" s="159"/>
      <c r="CR62" s="159" t="s">
        <v>1005</v>
      </c>
      <c r="CS62" s="160"/>
      <c r="CT62" s="156"/>
      <c r="CU62" s="153"/>
      <c r="CV62" s="153"/>
      <c r="CW62" s="153"/>
      <c r="CX62" s="153"/>
      <c r="CY62" s="157"/>
    </row>
    <row r="63" spans="1:103" ht="15.75" customHeight="1" x14ac:dyDescent="0.15">
      <c r="A63" s="710" t="s">
        <v>1006</v>
      </c>
      <c r="B63" s="632"/>
      <c r="C63" s="632"/>
      <c r="D63" s="632"/>
      <c r="E63" s="632"/>
      <c r="F63" s="632"/>
      <c r="G63" s="711"/>
      <c r="H63" s="715" t="str">
        <f>データ一覧!J120</f>
        <v>…</v>
      </c>
      <c r="I63" s="1081"/>
      <c r="J63" s="1585"/>
      <c r="K63" s="715" t="str">
        <f>データ一覧!J177</f>
        <v>…</v>
      </c>
      <c r="L63" s="1081"/>
      <c r="M63" s="1585"/>
      <c r="N63" s="715">
        <f>データ一覧!J121</f>
        <v>24</v>
      </c>
      <c r="O63" s="1081"/>
      <c r="P63" s="1585"/>
      <c r="Q63" s="715">
        <f>データ一覧!J178</f>
        <v>252</v>
      </c>
      <c r="R63" s="1081"/>
      <c r="S63" s="1585"/>
      <c r="T63" s="715" t="str">
        <f>データ一覧!J122</f>
        <v>…</v>
      </c>
      <c r="U63" s="1081"/>
      <c r="V63" s="1585"/>
      <c r="W63" s="715" t="str">
        <f>データ一覧!J179</f>
        <v>…</v>
      </c>
      <c r="X63" s="1081"/>
      <c r="Y63" s="1586"/>
      <c r="Z63" s="1596">
        <f>データ一覧!J286</f>
        <v>0</v>
      </c>
      <c r="AA63" s="652"/>
      <c r="AB63" s="652"/>
      <c r="AC63" s="652"/>
      <c r="AD63" s="652"/>
      <c r="AE63" s="1597"/>
      <c r="AF63" s="1502">
        <f>データ一覧!J287</f>
        <v>0</v>
      </c>
      <c r="AG63" s="652"/>
      <c r="AH63" s="652"/>
      <c r="AI63" s="1597"/>
      <c r="AJ63" s="1502">
        <f>データ一覧!J288</f>
        <v>0</v>
      </c>
      <c r="AK63" s="652"/>
      <c r="AL63" s="652"/>
      <c r="AM63" s="1598"/>
      <c r="AN63" s="290"/>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9"/>
      <c r="BP63" s="153"/>
      <c r="BQ63" s="744" t="s">
        <v>647</v>
      </c>
      <c r="BR63" s="744"/>
      <c r="BS63" s="744"/>
      <c r="BT63" s="744"/>
      <c r="BU63" s="164"/>
      <c r="BV63" s="150"/>
      <c r="BW63" s="67"/>
      <c r="BX63" s="966">
        <f>データ一覧!J651</f>
        <v>4</v>
      </c>
      <c r="BY63" s="966"/>
      <c r="BZ63" s="966"/>
      <c r="CA63" s="248"/>
      <c r="CB63" s="247"/>
      <c r="CC63" s="246"/>
      <c r="CD63" s="966">
        <f>データ一覧!J652</f>
        <v>4</v>
      </c>
      <c r="CE63" s="966"/>
      <c r="CF63" s="966"/>
      <c r="CG63" s="248"/>
      <c r="CH63" s="247"/>
      <c r="CI63" s="246"/>
      <c r="CJ63" s="648">
        <f>データ一覧!J653</f>
        <v>22</v>
      </c>
      <c r="CK63" s="648"/>
      <c r="CL63" s="648"/>
      <c r="CM63" s="248"/>
      <c r="CN63" s="247"/>
      <c r="CO63" s="246"/>
      <c r="CP63" s="648">
        <f>データ一覧!J654</f>
        <v>0</v>
      </c>
      <c r="CQ63" s="648"/>
      <c r="CR63" s="648"/>
      <c r="CS63" s="248"/>
      <c r="CT63" s="247"/>
      <c r="CU63" s="246"/>
      <c r="CV63" s="966">
        <f>データ一覧!J655</f>
        <v>9</v>
      </c>
      <c r="CW63" s="966"/>
      <c r="CX63" s="966"/>
      <c r="CY63" s="151"/>
    </row>
    <row r="64" spans="1:103" ht="15.75" customHeight="1" x14ac:dyDescent="0.15">
      <c r="A64" s="710" t="s">
        <v>366</v>
      </c>
      <c r="B64" s="632"/>
      <c r="C64" s="632"/>
      <c r="D64" s="632"/>
      <c r="E64" s="632"/>
      <c r="F64" s="632"/>
      <c r="G64" s="711"/>
      <c r="H64" s="715" t="str">
        <f>データ一覧!J123</f>
        <v>…</v>
      </c>
      <c r="I64" s="1081"/>
      <c r="J64" s="1585"/>
      <c r="K64" s="715" t="str">
        <f>データ一覧!J180</f>
        <v>…</v>
      </c>
      <c r="L64" s="1081"/>
      <c r="M64" s="1585"/>
      <c r="N64" s="715">
        <f>データ一覧!J124</f>
        <v>391</v>
      </c>
      <c r="O64" s="1081"/>
      <c r="P64" s="1585"/>
      <c r="Q64" s="715">
        <f>データ一覧!J181</f>
        <v>2232</v>
      </c>
      <c r="R64" s="1081"/>
      <c r="S64" s="1585"/>
      <c r="T64" s="715" t="str">
        <f>データ一覧!J125</f>
        <v>…</v>
      </c>
      <c r="U64" s="1081"/>
      <c r="V64" s="1585"/>
      <c r="W64" s="715" t="str">
        <f>データ一覧!J182</f>
        <v>…</v>
      </c>
      <c r="X64" s="1081"/>
      <c r="Y64" s="1586"/>
      <c r="Z64" s="116"/>
      <c r="AA64" s="605"/>
      <c r="AB64" s="605"/>
      <c r="AC64" s="605"/>
      <c r="AD64" s="117"/>
      <c r="AE64" s="117"/>
      <c r="AF64" s="117"/>
      <c r="AG64" s="605"/>
      <c r="AH64" s="605"/>
      <c r="AI64" s="605"/>
      <c r="AJ64" s="605"/>
      <c r="AK64" s="605"/>
      <c r="AL64" s="605"/>
      <c r="AM64" s="118"/>
      <c r="AN64" s="293" t="s">
        <v>1226</v>
      </c>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5"/>
      <c r="BP64" s="166"/>
      <c r="BQ64" s="166"/>
      <c r="BR64" s="166"/>
      <c r="BS64" s="166"/>
      <c r="BT64" s="166"/>
      <c r="BU64" s="165"/>
      <c r="BV64" s="158"/>
      <c r="BW64" s="851" t="s">
        <v>704</v>
      </c>
      <c r="BX64" s="851"/>
      <c r="BY64" s="851"/>
      <c r="BZ64" s="160"/>
      <c r="CA64" s="159"/>
      <c r="CB64" s="159" t="s">
        <v>705</v>
      </c>
      <c r="CC64" s="159"/>
      <c r="CD64" s="159"/>
      <c r="CE64" s="160"/>
      <c r="CF64" s="158"/>
      <c r="CG64" s="851" t="s">
        <v>706</v>
      </c>
      <c r="CH64" s="851"/>
      <c r="CI64" s="851"/>
      <c r="CJ64" s="160"/>
      <c r="CK64" s="158"/>
      <c r="CL64" s="851" t="s">
        <v>1007</v>
      </c>
      <c r="CM64" s="851"/>
      <c r="CN64" s="851"/>
      <c r="CO64" s="160"/>
      <c r="CP64" s="158"/>
      <c r="CQ64" s="867" t="s">
        <v>1008</v>
      </c>
      <c r="CR64" s="867"/>
      <c r="CS64" s="867"/>
      <c r="CT64" s="160" t="s">
        <v>1002</v>
      </c>
      <c r="CU64" s="158"/>
      <c r="CV64" s="851" t="s">
        <v>1009</v>
      </c>
      <c r="CW64" s="851"/>
      <c r="CX64" s="851"/>
      <c r="CY64" s="181" t="s">
        <v>1002</v>
      </c>
    </row>
    <row r="65" spans="1:106" ht="15.75" customHeight="1" x14ac:dyDescent="0.15">
      <c r="A65" s="710" t="s">
        <v>1010</v>
      </c>
      <c r="B65" s="632"/>
      <c r="C65" s="632"/>
      <c r="D65" s="632"/>
      <c r="E65" s="632"/>
      <c r="F65" s="632"/>
      <c r="G65" s="711"/>
      <c r="H65" s="715" t="str">
        <f>データ一覧!J126</f>
        <v>…</v>
      </c>
      <c r="I65" s="1081"/>
      <c r="J65" s="1585"/>
      <c r="K65" s="715" t="str">
        <f>データ一覧!J183</f>
        <v>…</v>
      </c>
      <c r="L65" s="1081"/>
      <c r="M65" s="1585"/>
      <c r="N65" s="715">
        <f>データ一覧!J127</f>
        <v>28</v>
      </c>
      <c r="O65" s="1081"/>
      <c r="P65" s="1585"/>
      <c r="Q65" s="715">
        <f>データ一覧!J184</f>
        <v>254</v>
      </c>
      <c r="R65" s="1081"/>
      <c r="S65" s="1585"/>
      <c r="T65" s="715" t="str">
        <f>データ一覧!J128</f>
        <v>…</v>
      </c>
      <c r="U65" s="1081"/>
      <c r="V65" s="1585"/>
      <c r="W65" s="715" t="str">
        <f>データ一覧!J185</f>
        <v>…</v>
      </c>
      <c r="X65" s="1081"/>
      <c r="Y65" s="1586"/>
      <c r="Z65" s="113" t="s">
        <v>1227</v>
      </c>
      <c r="AA65" s="117"/>
      <c r="AB65" s="117"/>
      <c r="AC65" s="117"/>
      <c r="AD65" s="117"/>
      <c r="AE65" s="117"/>
      <c r="AF65" s="117"/>
      <c r="AG65" s="119" t="str">
        <f>データ一覧!$A$289</f>
        <v>3.6.1(令和2年実績）</v>
      </c>
      <c r="AH65" s="117"/>
      <c r="AI65" s="117"/>
      <c r="AJ65" s="117"/>
      <c r="AK65" s="117"/>
      <c r="AL65" s="117"/>
      <c r="AM65" s="120"/>
      <c r="AN65" s="299"/>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7"/>
      <c r="BP65" s="67" t="s">
        <v>1002</v>
      </c>
      <c r="BQ65" s="741" t="s">
        <v>1011</v>
      </c>
      <c r="BR65" s="741"/>
      <c r="BS65" s="741"/>
      <c r="BT65" s="741"/>
      <c r="BU65" s="162"/>
      <c r="BV65" s="150"/>
      <c r="BW65" s="67"/>
      <c r="BX65" s="67"/>
      <c r="BY65" s="67"/>
      <c r="BZ65" s="277" t="s">
        <v>873</v>
      </c>
      <c r="CA65" s="67"/>
      <c r="CB65" s="67"/>
      <c r="CC65" s="67"/>
      <c r="CD65" s="67"/>
      <c r="CE65" s="586" t="s">
        <v>873</v>
      </c>
      <c r="CF65" s="150"/>
      <c r="CG65" s="67"/>
      <c r="CH65" s="67"/>
      <c r="CI65" s="67"/>
      <c r="CJ65" s="277" t="s">
        <v>873</v>
      </c>
      <c r="CK65" s="182"/>
      <c r="CL65" s="166"/>
      <c r="CM65" s="166"/>
      <c r="CN65" s="166"/>
      <c r="CO65" s="278" t="s">
        <v>873</v>
      </c>
      <c r="CP65" s="182"/>
      <c r="CQ65" s="166"/>
      <c r="CR65" s="166"/>
      <c r="CS65" s="166"/>
      <c r="CT65" s="278" t="s">
        <v>873</v>
      </c>
      <c r="CU65" s="182"/>
      <c r="CV65" s="166"/>
      <c r="CW65" s="166"/>
      <c r="CX65" s="166"/>
      <c r="CY65" s="279" t="s">
        <v>873</v>
      </c>
    </row>
    <row r="66" spans="1:106" s="14" customFormat="1" ht="15.75" customHeight="1" x14ac:dyDescent="0.15">
      <c r="A66" s="710" t="s">
        <v>1012</v>
      </c>
      <c r="B66" s="632"/>
      <c r="C66" s="632"/>
      <c r="D66" s="632"/>
      <c r="E66" s="632"/>
      <c r="F66" s="632"/>
      <c r="G66" s="711"/>
      <c r="H66" s="715" t="str">
        <f>データ一覧!J129</f>
        <v>…</v>
      </c>
      <c r="I66" s="1081"/>
      <c r="J66" s="1585"/>
      <c r="K66" s="715" t="str">
        <f>データ一覧!J186</f>
        <v>…</v>
      </c>
      <c r="L66" s="1081"/>
      <c r="M66" s="1585"/>
      <c r="N66" s="715">
        <f>データ一覧!J130</f>
        <v>33</v>
      </c>
      <c r="O66" s="1081"/>
      <c r="P66" s="1585"/>
      <c r="Q66" s="715">
        <f>データ一覧!J187</f>
        <v>131</v>
      </c>
      <c r="R66" s="1081"/>
      <c r="S66" s="1585"/>
      <c r="T66" s="715" t="str">
        <f>データ一覧!J131</f>
        <v>…</v>
      </c>
      <c r="U66" s="1081"/>
      <c r="V66" s="1585"/>
      <c r="W66" s="715" t="str">
        <f>データ一覧!J188</f>
        <v>…</v>
      </c>
      <c r="X66" s="1081"/>
      <c r="Y66" s="1586"/>
      <c r="Z66" s="607"/>
      <c r="AA66" s="607"/>
      <c r="AB66" s="607"/>
      <c r="AC66" s="607"/>
      <c r="AD66" s="607"/>
      <c r="AE66" s="607"/>
      <c r="AF66" s="607"/>
      <c r="AG66" s="607"/>
      <c r="AH66" s="607"/>
      <c r="AI66" s="607"/>
      <c r="AJ66" s="607"/>
      <c r="AK66" s="607"/>
      <c r="AL66" s="607"/>
      <c r="AM66" s="121"/>
      <c r="AN66" s="1599" t="s">
        <v>1013</v>
      </c>
      <c r="AO66" s="700"/>
      <c r="AP66" s="700"/>
      <c r="AQ66" s="700"/>
      <c r="AR66" s="851" t="s">
        <v>568</v>
      </c>
      <c r="AS66" s="851"/>
      <c r="AT66" s="851"/>
      <c r="AU66" s="851"/>
      <c r="AV66" s="851"/>
      <c r="AW66" s="851"/>
      <c r="AX66" s="851"/>
      <c r="AY66" s="153"/>
      <c r="AZ66" s="153"/>
      <c r="BA66" s="1600" t="s">
        <v>1014</v>
      </c>
      <c r="BB66" s="699" t="s">
        <v>1015</v>
      </c>
      <c r="BC66" s="700"/>
      <c r="BD66" s="700"/>
      <c r="BE66" s="700"/>
      <c r="BF66" s="851" t="s">
        <v>599</v>
      </c>
      <c r="BG66" s="851"/>
      <c r="BH66" s="851"/>
      <c r="BI66" s="851"/>
      <c r="BJ66" s="851"/>
      <c r="BK66" s="851"/>
      <c r="BL66" s="851"/>
      <c r="BM66" s="159"/>
      <c r="BN66" s="159"/>
      <c r="BO66" s="568" t="s">
        <v>1014</v>
      </c>
      <c r="BP66" s="153"/>
      <c r="BQ66" s="744" t="s">
        <v>1016</v>
      </c>
      <c r="BR66" s="744"/>
      <c r="BS66" s="744"/>
      <c r="BT66" s="744"/>
      <c r="BU66" s="164"/>
      <c r="BV66" s="1101">
        <f>データ一覧!J656</f>
        <v>27</v>
      </c>
      <c r="BW66" s="645"/>
      <c r="BX66" s="645"/>
      <c r="BY66" s="645"/>
      <c r="BZ66" s="313"/>
      <c r="CA66" s="1101">
        <f>データ一覧!J657</f>
        <v>14</v>
      </c>
      <c r="CB66" s="645"/>
      <c r="CC66" s="645"/>
      <c r="CD66" s="645"/>
      <c r="CE66" s="314"/>
      <c r="CF66" s="1101">
        <f>データ一覧!J658</f>
        <v>33</v>
      </c>
      <c r="CG66" s="645"/>
      <c r="CH66" s="645"/>
      <c r="CI66" s="645"/>
      <c r="CJ66" s="314"/>
      <c r="CK66" s="1101">
        <f>データ一覧!J659</f>
        <v>22</v>
      </c>
      <c r="CL66" s="645"/>
      <c r="CM66" s="645"/>
      <c r="CN66" s="645"/>
      <c r="CO66" s="313"/>
      <c r="CP66" s="1101">
        <f>データ一覧!J660</f>
        <v>1</v>
      </c>
      <c r="CQ66" s="645"/>
      <c r="CR66" s="645"/>
      <c r="CS66" s="645"/>
      <c r="CT66" s="313"/>
      <c r="CU66" s="1101">
        <f>データ一覧!J661</f>
        <v>259</v>
      </c>
      <c r="CV66" s="645"/>
      <c r="CW66" s="645"/>
      <c r="CX66" s="645"/>
      <c r="CY66" s="315"/>
      <c r="CZ66" s="3"/>
      <c r="DA66" s="3"/>
      <c r="DB66" s="3"/>
    </row>
    <row r="67" spans="1:106" ht="15.75" customHeight="1" x14ac:dyDescent="0.15">
      <c r="A67" s="1593" t="s">
        <v>1017</v>
      </c>
      <c r="B67" s="921"/>
      <c r="C67" s="921"/>
      <c r="D67" s="921"/>
      <c r="E67" s="921"/>
      <c r="F67" s="921"/>
      <c r="G67" s="922"/>
      <c r="H67" s="715" t="str">
        <f>データ一覧!J132</f>
        <v>…</v>
      </c>
      <c r="I67" s="1081"/>
      <c r="J67" s="1585"/>
      <c r="K67" s="715" t="str">
        <f>データ一覧!J189</f>
        <v>…</v>
      </c>
      <c r="L67" s="1081"/>
      <c r="M67" s="1585"/>
      <c r="N67" s="715">
        <f>データ一覧!J133</f>
        <v>48</v>
      </c>
      <c r="O67" s="1081"/>
      <c r="P67" s="1585"/>
      <c r="Q67" s="715">
        <f>データ一覧!J190</f>
        <v>246</v>
      </c>
      <c r="R67" s="1081"/>
      <c r="S67" s="1585"/>
      <c r="T67" s="715" t="str">
        <f>データ一覧!J134</f>
        <v>…</v>
      </c>
      <c r="U67" s="1081"/>
      <c r="V67" s="1585"/>
      <c r="W67" s="715" t="str">
        <f>データ一覧!J191</f>
        <v>…</v>
      </c>
      <c r="X67" s="1081"/>
      <c r="Y67" s="1586"/>
      <c r="Z67" s="177" t="s">
        <v>1018</v>
      </c>
      <c r="AA67" s="177"/>
      <c r="AB67" s="177"/>
      <c r="AC67" s="177"/>
      <c r="AD67" s="676" t="s">
        <v>1019</v>
      </c>
      <c r="AE67" s="677"/>
      <c r="AF67" s="678"/>
      <c r="AG67" s="676" t="s">
        <v>1020</v>
      </c>
      <c r="AH67" s="677"/>
      <c r="AI67" s="678"/>
      <c r="AJ67" s="699" t="s">
        <v>1021</v>
      </c>
      <c r="AK67" s="700"/>
      <c r="AL67" s="700"/>
      <c r="AM67" s="1126"/>
      <c r="AN67" s="1601" t="s">
        <v>1022</v>
      </c>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1008"/>
      <c r="BP67" s="153" t="s">
        <v>1023</v>
      </c>
      <c r="BQ67" s="153"/>
      <c r="BR67" s="153"/>
      <c r="BS67" s="153"/>
      <c r="BT67" s="153"/>
      <c r="BU67" s="153"/>
      <c r="BV67" s="153"/>
      <c r="BW67" s="153"/>
      <c r="BX67" s="153"/>
      <c r="BY67" s="744" t="s">
        <v>1024</v>
      </c>
      <c r="BZ67" s="744"/>
      <c r="CA67" s="851"/>
      <c r="CB67" s="851"/>
      <c r="CC67" s="851"/>
      <c r="CD67" s="851"/>
      <c r="CE67" s="851"/>
      <c r="CF67" s="851"/>
      <c r="CG67" s="851"/>
      <c r="CH67" s="851"/>
      <c r="CI67" s="851"/>
      <c r="CJ67" s="851"/>
      <c r="CK67" s="744"/>
      <c r="CL67" s="744"/>
      <c r="CM67" s="744"/>
      <c r="CN67" s="153"/>
      <c r="CO67" s="817" t="str">
        <f>データ一覧!$A$662</f>
        <v>6年中</v>
      </c>
      <c r="CP67" s="817"/>
      <c r="CQ67" s="817"/>
      <c r="CR67" s="817"/>
      <c r="CS67" s="866"/>
      <c r="CT67" s="153"/>
      <c r="CU67" s="153"/>
      <c r="CV67" s="153"/>
      <c r="CW67" s="153"/>
      <c r="CX67" s="280" t="s">
        <v>1025</v>
      </c>
      <c r="CY67" s="157"/>
    </row>
    <row r="68" spans="1:106" ht="15.75" customHeight="1" x14ac:dyDescent="0.15">
      <c r="A68" s="710" t="s">
        <v>1026</v>
      </c>
      <c r="B68" s="632"/>
      <c r="C68" s="632"/>
      <c r="D68" s="632"/>
      <c r="E68" s="632"/>
      <c r="F68" s="632"/>
      <c r="G68" s="711"/>
      <c r="H68" s="715" t="str">
        <f>データ一覧!J135</f>
        <v>…</v>
      </c>
      <c r="I68" s="1081"/>
      <c r="J68" s="1585"/>
      <c r="K68" s="715" t="str">
        <f>データ一覧!J192</f>
        <v>…</v>
      </c>
      <c r="L68" s="1081"/>
      <c r="M68" s="1585"/>
      <c r="N68" s="715">
        <f>データ一覧!J136</f>
        <v>203</v>
      </c>
      <c r="O68" s="1081"/>
      <c r="P68" s="1585"/>
      <c r="Q68" s="715">
        <f>データ一覧!J193</f>
        <v>681</v>
      </c>
      <c r="R68" s="1081"/>
      <c r="S68" s="1585"/>
      <c r="T68" s="715" t="str">
        <f>データ一覧!J137</f>
        <v>…</v>
      </c>
      <c r="U68" s="1081"/>
      <c r="V68" s="1585"/>
      <c r="W68" s="715" t="str">
        <f>データ一覧!J194</f>
        <v>…</v>
      </c>
      <c r="X68" s="1081"/>
      <c r="Y68" s="1586"/>
      <c r="Z68" s="67"/>
      <c r="AA68" s="67"/>
      <c r="AB68" s="67"/>
      <c r="AC68" s="67"/>
      <c r="AD68" s="182"/>
      <c r="AE68" s="166"/>
      <c r="AF68" s="165"/>
      <c r="AG68" s="182"/>
      <c r="AH68" s="166"/>
      <c r="AI68" s="165" t="s">
        <v>1027</v>
      </c>
      <c r="AJ68" s="182"/>
      <c r="AK68" s="166" t="s">
        <v>1758</v>
      </c>
      <c r="AL68" s="67"/>
      <c r="AM68" s="151"/>
      <c r="AN68" s="1528" t="s">
        <v>1028</v>
      </c>
      <c r="AO68" s="1529"/>
      <c r="AP68" s="1529"/>
      <c r="AQ68" s="1530"/>
      <c r="AR68" s="1602" t="str">
        <f>データ一覧!$A$428</f>
        <v>7年度</v>
      </c>
      <c r="AS68" s="1603"/>
      <c r="AT68" s="1603"/>
      <c r="AU68" s="1603"/>
      <c r="AV68" s="1604"/>
      <c r="AW68" s="1605" t="str">
        <f>データ一覧!$A$442</f>
        <v>6年度</v>
      </c>
      <c r="AX68" s="1606"/>
      <c r="AY68" s="1606"/>
      <c r="AZ68" s="1606"/>
      <c r="BA68" s="1607"/>
      <c r="BB68" s="1531" t="s">
        <v>1028</v>
      </c>
      <c r="BC68" s="1529"/>
      <c r="BD68" s="1529"/>
      <c r="BE68" s="1530"/>
      <c r="BF68" s="1602" t="str">
        <f>+AR68</f>
        <v>7年度</v>
      </c>
      <c r="BG68" s="730"/>
      <c r="BH68" s="730"/>
      <c r="BI68" s="730"/>
      <c r="BJ68" s="731"/>
      <c r="BK68" s="1605" t="str">
        <f>データ一覧!$A$442</f>
        <v>6年度</v>
      </c>
      <c r="BL68" s="1606"/>
      <c r="BM68" s="1606"/>
      <c r="BN68" s="1606"/>
      <c r="BO68" s="1608"/>
      <c r="BP68" s="857" t="s">
        <v>1029</v>
      </c>
      <c r="BQ68" s="858"/>
      <c r="BR68" s="858"/>
      <c r="BS68" s="858"/>
      <c r="BT68" s="859"/>
      <c r="BU68" s="281"/>
      <c r="BV68" s="282"/>
      <c r="BW68" s="282"/>
      <c r="BX68" s="283"/>
      <c r="BY68" s="281"/>
      <c r="BZ68" s="282"/>
      <c r="CA68" s="283"/>
      <c r="CB68" s="818" t="s">
        <v>1030</v>
      </c>
      <c r="CC68" s="819"/>
      <c r="CD68" s="856"/>
      <c r="CE68" s="818" t="s">
        <v>1031</v>
      </c>
      <c r="CF68" s="819"/>
      <c r="CG68" s="856"/>
      <c r="CH68" s="316"/>
      <c r="CI68" s="316"/>
      <c r="CJ68" s="316"/>
      <c r="CK68" s="818" t="s">
        <v>1032</v>
      </c>
      <c r="CL68" s="819"/>
      <c r="CM68" s="856"/>
      <c r="CN68" s="316"/>
      <c r="CO68" s="316"/>
      <c r="CP68" s="316"/>
      <c r="CQ68" s="281" t="s">
        <v>1002</v>
      </c>
      <c r="CR68" s="282"/>
      <c r="CS68" s="283"/>
      <c r="CT68" s="818" t="s">
        <v>1033</v>
      </c>
      <c r="CU68" s="819"/>
      <c r="CV68" s="819"/>
      <c r="CW68" s="819"/>
      <c r="CX68" s="819"/>
      <c r="CY68" s="820"/>
    </row>
    <row r="69" spans="1:106" ht="15.75" customHeight="1" x14ac:dyDescent="0.15">
      <c r="A69" s="1609" t="s">
        <v>371</v>
      </c>
      <c r="B69" s="1481"/>
      <c r="C69" s="1481"/>
      <c r="D69" s="1481"/>
      <c r="E69" s="1481"/>
      <c r="F69" s="1481"/>
      <c r="G69" s="1501"/>
      <c r="H69" s="715" t="str">
        <f>データ一覧!J138</f>
        <v>…</v>
      </c>
      <c r="I69" s="1081"/>
      <c r="J69" s="1585"/>
      <c r="K69" s="715" t="str">
        <f>データ一覧!J195</f>
        <v>…</v>
      </c>
      <c r="L69" s="1081"/>
      <c r="M69" s="1585"/>
      <c r="N69" s="715">
        <f>データ一覧!J139</f>
        <v>162</v>
      </c>
      <c r="O69" s="1081"/>
      <c r="P69" s="1585"/>
      <c r="Q69" s="715">
        <f>データ一覧!J196</f>
        <v>549</v>
      </c>
      <c r="R69" s="1081"/>
      <c r="S69" s="1585"/>
      <c r="T69" s="715" t="str">
        <f>データ一覧!J140</f>
        <v>…</v>
      </c>
      <c r="U69" s="1081"/>
      <c r="V69" s="1585"/>
      <c r="W69" s="715" t="str">
        <f>データ一覧!J197</f>
        <v>…</v>
      </c>
      <c r="X69" s="1081"/>
      <c r="Y69" s="1586"/>
      <c r="Z69" s="710" t="s">
        <v>1034</v>
      </c>
      <c r="AA69" s="632"/>
      <c r="AB69" s="632"/>
      <c r="AC69" s="711"/>
      <c r="AD69" s="721">
        <f>データ一覧!J289</f>
        <v>347</v>
      </c>
      <c r="AE69" s="1073"/>
      <c r="AF69" s="198"/>
      <c r="AG69" s="721">
        <f>データ一覧!J298</f>
        <v>1819</v>
      </c>
      <c r="AH69" s="1073"/>
      <c r="AI69" s="198"/>
      <c r="AJ69" s="721">
        <f>データ一覧!J307</f>
        <v>32032</v>
      </c>
      <c r="AK69" s="1073"/>
      <c r="AL69" s="1073"/>
      <c r="AM69" s="199"/>
      <c r="AN69" s="840"/>
      <c r="AO69" s="730"/>
      <c r="AP69" s="730"/>
      <c r="AQ69" s="731"/>
      <c r="AR69" s="1610">
        <f>データ一覧!J424</f>
        <v>719510.03017930058</v>
      </c>
      <c r="AS69" s="796"/>
      <c r="AT69" s="796"/>
      <c r="AU69" s="796"/>
      <c r="AV69" s="797"/>
      <c r="AW69" s="1611">
        <f>データ一覧!J425</f>
        <v>861011.47552350571</v>
      </c>
      <c r="AX69" s="1612"/>
      <c r="AY69" s="1612"/>
      <c r="AZ69" s="1612"/>
      <c r="BA69" s="1613"/>
      <c r="BB69" s="1531"/>
      <c r="BC69" s="1529"/>
      <c r="BD69" s="1529"/>
      <c r="BE69" s="1530"/>
      <c r="BF69" s="1611">
        <f>データ一覧!J426</f>
        <v>719510.03017930058</v>
      </c>
      <c r="BG69" s="1612"/>
      <c r="BH69" s="1612"/>
      <c r="BI69" s="1612"/>
      <c r="BJ69" s="1613"/>
      <c r="BK69" s="1611">
        <f>データ一覧!J427</f>
        <v>829596.48453751206</v>
      </c>
      <c r="BL69" s="1612"/>
      <c r="BM69" s="1612"/>
      <c r="BN69" s="1612"/>
      <c r="BO69" s="1614"/>
      <c r="BP69" s="860"/>
      <c r="BQ69" s="861"/>
      <c r="BR69" s="861"/>
      <c r="BS69" s="861"/>
      <c r="BT69" s="862"/>
      <c r="BU69" s="671" t="s">
        <v>1035</v>
      </c>
      <c r="BV69" s="645"/>
      <c r="BW69" s="645"/>
      <c r="BX69" s="672"/>
      <c r="BY69" s="671" t="s">
        <v>1036</v>
      </c>
      <c r="BZ69" s="732"/>
      <c r="CA69" s="733"/>
      <c r="CB69" s="671" t="s">
        <v>1037</v>
      </c>
      <c r="CC69" s="732"/>
      <c r="CD69" s="733"/>
      <c r="CE69" s="671" t="s">
        <v>1038</v>
      </c>
      <c r="CF69" s="732"/>
      <c r="CG69" s="733"/>
      <c r="CH69" s="671" t="s">
        <v>715</v>
      </c>
      <c r="CI69" s="732"/>
      <c r="CJ69" s="733"/>
      <c r="CK69" s="671" t="s">
        <v>1039</v>
      </c>
      <c r="CL69" s="732"/>
      <c r="CM69" s="733"/>
      <c r="CN69" s="671" t="s">
        <v>1040</v>
      </c>
      <c r="CO69" s="732"/>
      <c r="CP69" s="733"/>
      <c r="CQ69" s="671" t="s">
        <v>1041</v>
      </c>
      <c r="CR69" s="732"/>
      <c r="CS69" s="733"/>
      <c r="CT69" s="156"/>
      <c r="CU69" s="153"/>
      <c r="CV69" s="164" t="s">
        <v>1002</v>
      </c>
      <c r="CW69" s="734" t="s">
        <v>1042</v>
      </c>
      <c r="CX69" s="735"/>
      <c r="CY69" s="736"/>
    </row>
    <row r="70" spans="1:106" ht="15.75" customHeight="1" x14ac:dyDescent="0.15">
      <c r="A70" s="710" t="s">
        <v>372</v>
      </c>
      <c r="B70" s="632"/>
      <c r="C70" s="632"/>
      <c r="D70" s="632"/>
      <c r="E70" s="632"/>
      <c r="F70" s="632"/>
      <c r="G70" s="711"/>
      <c r="H70" s="715" t="str">
        <f>データ一覧!J141</f>
        <v>…</v>
      </c>
      <c r="I70" s="1081"/>
      <c r="J70" s="1585"/>
      <c r="K70" s="715" t="str">
        <f>データ一覧!J198</f>
        <v>…</v>
      </c>
      <c r="L70" s="1081"/>
      <c r="M70" s="1585"/>
      <c r="N70" s="715">
        <f>データ一覧!J142</f>
        <v>39</v>
      </c>
      <c r="O70" s="1081"/>
      <c r="P70" s="1585"/>
      <c r="Q70" s="715">
        <f>データ一覧!J199</f>
        <v>267</v>
      </c>
      <c r="R70" s="1081"/>
      <c r="S70" s="1585"/>
      <c r="T70" s="715" t="str">
        <f>データ一覧!J143</f>
        <v>…</v>
      </c>
      <c r="U70" s="1081"/>
      <c r="V70" s="1585"/>
      <c r="W70" s="715" t="str">
        <f>データ一覧!J200</f>
        <v>…</v>
      </c>
      <c r="X70" s="1081"/>
      <c r="Y70" s="1586"/>
      <c r="Z70" s="710" t="s">
        <v>1043</v>
      </c>
      <c r="AA70" s="632"/>
      <c r="AB70" s="632"/>
      <c r="AC70" s="711"/>
      <c r="AD70" s="721">
        <f>データ一覧!J290</f>
        <v>39</v>
      </c>
      <c r="AE70" s="1073"/>
      <c r="AF70" s="198"/>
      <c r="AG70" s="721">
        <f>データ一覧!J299</f>
        <v>171</v>
      </c>
      <c r="AH70" s="1073"/>
      <c r="AI70" s="198"/>
      <c r="AJ70" s="721">
        <f>データ一覧!J308</f>
        <v>3853</v>
      </c>
      <c r="AK70" s="1073"/>
      <c r="AL70" s="1073"/>
      <c r="AM70" s="199"/>
      <c r="AN70" s="1601" t="s">
        <v>1044</v>
      </c>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1008"/>
      <c r="BP70" s="860"/>
      <c r="BQ70" s="861"/>
      <c r="BR70" s="861"/>
      <c r="BS70" s="861"/>
      <c r="BT70" s="862"/>
      <c r="BU70" s="150"/>
      <c r="BV70" s="67"/>
      <c r="BW70" s="67"/>
      <c r="BX70" s="162"/>
      <c r="BY70" s="150"/>
      <c r="BZ70" s="67"/>
      <c r="CA70" s="162"/>
      <c r="CB70" s="150"/>
      <c r="CC70" s="67"/>
      <c r="CD70" s="162"/>
      <c r="CE70" s="150"/>
      <c r="CF70" s="67"/>
      <c r="CG70" s="162"/>
      <c r="CH70" s="67"/>
      <c r="CI70" s="67"/>
      <c r="CJ70" s="67"/>
      <c r="CK70" s="150"/>
      <c r="CL70" s="67"/>
      <c r="CM70" s="162"/>
      <c r="CN70" s="67"/>
      <c r="CO70" s="67"/>
      <c r="CP70" s="67"/>
      <c r="CQ70" s="150"/>
      <c r="CR70" s="67"/>
      <c r="CS70" s="162"/>
      <c r="CT70" s="150"/>
      <c r="CU70" s="67"/>
      <c r="CV70" s="162"/>
      <c r="CW70" s="150"/>
      <c r="CX70" s="67"/>
      <c r="CY70" s="151"/>
    </row>
    <row r="71" spans="1:106" ht="15.75" customHeight="1" x14ac:dyDescent="0.15">
      <c r="A71" s="710" t="s">
        <v>373</v>
      </c>
      <c r="B71" s="632"/>
      <c r="C71" s="632"/>
      <c r="D71" s="632"/>
      <c r="E71" s="632"/>
      <c r="F71" s="632"/>
      <c r="G71" s="711"/>
      <c r="H71" s="715" t="str">
        <f>データ一覧!J144</f>
        <v>…</v>
      </c>
      <c r="I71" s="1081"/>
      <c r="J71" s="1585"/>
      <c r="K71" s="715" t="str">
        <f>データ一覧!J201</f>
        <v>…</v>
      </c>
      <c r="L71" s="1081"/>
      <c r="M71" s="1585"/>
      <c r="N71" s="715">
        <f>データ一覧!J145</f>
        <v>147</v>
      </c>
      <c r="O71" s="1081"/>
      <c r="P71" s="1585"/>
      <c r="Q71" s="715">
        <f>データ一覧!J202</f>
        <v>1707</v>
      </c>
      <c r="R71" s="1081"/>
      <c r="S71" s="1585"/>
      <c r="T71" s="715" t="str">
        <f>データ一覧!J146</f>
        <v>…</v>
      </c>
      <c r="U71" s="1081"/>
      <c r="V71" s="1585"/>
      <c r="W71" s="715" t="str">
        <f>データ一覧!J203</f>
        <v>…</v>
      </c>
      <c r="X71" s="1081"/>
      <c r="Y71" s="1586"/>
      <c r="Z71" s="710" t="s">
        <v>1045</v>
      </c>
      <c r="AA71" s="632"/>
      <c r="AB71" s="632"/>
      <c r="AC71" s="711"/>
      <c r="AD71" s="721">
        <f>データ一覧!J291</f>
        <v>308</v>
      </c>
      <c r="AE71" s="1073"/>
      <c r="AF71" s="198"/>
      <c r="AG71" s="721">
        <f>データ一覧!J300</f>
        <v>1648</v>
      </c>
      <c r="AH71" s="1073"/>
      <c r="AI71" s="198"/>
      <c r="AJ71" s="721">
        <f>データ一覧!J309</f>
        <v>28179</v>
      </c>
      <c r="AK71" s="1073"/>
      <c r="AL71" s="1073"/>
      <c r="AM71" s="199"/>
      <c r="AN71" s="1528" t="s">
        <v>1028</v>
      </c>
      <c r="AO71" s="1529"/>
      <c r="AP71" s="1529"/>
      <c r="AQ71" s="1530"/>
      <c r="AR71" s="1602" t="str">
        <f>データ一覧!$A$428</f>
        <v>7年度</v>
      </c>
      <c r="AS71" s="1603"/>
      <c r="AT71" s="1603"/>
      <c r="AU71" s="1603"/>
      <c r="AV71" s="1604"/>
      <c r="AW71" s="1605" t="str">
        <f>データ一覧!$A$442</f>
        <v>6年度</v>
      </c>
      <c r="AX71" s="1606"/>
      <c r="AY71" s="1606"/>
      <c r="AZ71" s="1606"/>
      <c r="BA71" s="1607"/>
      <c r="BB71" s="1531" t="s">
        <v>1028</v>
      </c>
      <c r="BC71" s="1529"/>
      <c r="BD71" s="1529"/>
      <c r="BE71" s="1530"/>
      <c r="BF71" s="1602" t="str">
        <f>+AR71</f>
        <v>7年度</v>
      </c>
      <c r="BG71" s="730"/>
      <c r="BH71" s="730"/>
      <c r="BI71" s="730"/>
      <c r="BJ71" s="731"/>
      <c r="BK71" s="1615" t="str">
        <f>データ一覧!$A$442</f>
        <v>6年度</v>
      </c>
      <c r="BL71" s="1616"/>
      <c r="BM71" s="1616"/>
      <c r="BN71" s="1616"/>
      <c r="BO71" s="1617"/>
      <c r="BP71" s="863"/>
      <c r="BQ71" s="864"/>
      <c r="BR71" s="864"/>
      <c r="BS71" s="864"/>
      <c r="BT71" s="865"/>
      <c r="BU71" s="647">
        <f>データ一覧!J662</f>
        <v>599</v>
      </c>
      <c r="BV71" s="648"/>
      <c r="BW71" s="648"/>
      <c r="BX71" s="649"/>
      <c r="BY71" s="247" t="s">
        <v>1046</v>
      </c>
      <c r="BZ71" s="1102" t="str">
        <f>データ一覧!J663</f>
        <v>-</v>
      </c>
      <c r="CA71" s="1103"/>
      <c r="CB71" s="1010">
        <f>データ一覧!J664</f>
        <v>124</v>
      </c>
      <c r="CC71" s="1011"/>
      <c r="CD71" s="1104"/>
      <c r="CE71" s="247"/>
      <c r="CF71" s="1102">
        <f>データ一覧!J665</f>
        <v>4</v>
      </c>
      <c r="CG71" s="1103"/>
      <c r="CH71" s="647">
        <f>データ一覧!J666</f>
        <v>80</v>
      </c>
      <c r="CI71" s="648"/>
      <c r="CJ71" s="649"/>
      <c r="CK71" s="647">
        <f>データ一覧!J667</f>
        <v>47</v>
      </c>
      <c r="CL71" s="648"/>
      <c r="CM71" s="649"/>
      <c r="CN71" s="647">
        <f>データ一覧!J668</f>
        <v>33</v>
      </c>
      <c r="CO71" s="648"/>
      <c r="CP71" s="649"/>
      <c r="CQ71" s="647">
        <f>データ一覧!J669</f>
        <v>76</v>
      </c>
      <c r="CR71" s="648"/>
      <c r="CS71" s="649"/>
      <c r="CT71" s="647">
        <f>データ一覧!J670</f>
        <v>26</v>
      </c>
      <c r="CU71" s="648"/>
      <c r="CV71" s="649"/>
      <c r="CW71" s="647">
        <f>データ一覧!J671</f>
        <v>5</v>
      </c>
      <c r="CX71" s="648"/>
      <c r="CY71" s="1109"/>
    </row>
    <row r="72" spans="1:106" ht="15.75" customHeight="1" x14ac:dyDescent="0.15">
      <c r="A72" s="710" t="s">
        <v>374</v>
      </c>
      <c r="B72" s="632"/>
      <c r="C72" s="632"/>
      <c r="D72" s="632"/>
      <c r="E72" s="632"/>
      <c r="F72" s="632"/>
      <c r="G72" s="711"/>
      <c r="H72" s="715" t="str">
        <f>データ一覧!J147</f>
        <v>…</v>
      </c>
      <c r="I72" s="1081"/>
      <c r="J72" s="1585"/>
      <c r="K72" s="715" t="str">
        <f>データ一覧!J204</f>
        <v>…</v>
      </c>
      <c r="L72" s="1081"/>
      <c r="M72" s="1585"/>
      <c r="N72" s="715">
        <f>データ一覧!J148</f>
        <v>15</v>
      </c>
      <c r="O72" s="1081"/>
      <c r="P72" s="1585"/>
      <c r="Q72" s="715">
        <f>データ一覧!J205</f>
        <v>145</v>
      </c>
      <c r="R72" s="1081"/>
      <c r="S72" s="1585"/>
      <c r="T72" s="715" t="str">
        <f>データ一覧!J149</f>
        <v>…</v>
      </c>
      <c r="U72" s="1081"/>
      <c r="V72" s="1585"/>
      <c r="W72" s="715" t="str">
        <f>データ一覧!J206</f>
        <v>…</v>
      </c>
      <c r="X72" s="1081"/>
      <c r="Y72" s="1586"/>
      <c r="Z72" s="710" t="s">
        <v>1047</v>
      </c>
      <c r="AA72" s="632"/>
      <c r="AB72" s="632"/>
      <c r="AC72" s="711"/>
      <c r="AD72" s="721">
        <f>データ一覧!J292</f>
        <v>1</v>
      </c>
      <c r="AE72" s="1073"/>
      <c r="AF72" s="198"/>
      <c r="AG72" s="721">
        <f>データ一覧!J301</f>
        <v>3</v>
      </c>
      <c r="AH72" s="1073"/>
      <c r="AI72" s="198"/>
      <c r="AJ72" s="721" t="str">
        <f>データ一覧!J310</f>
        <v>x</v>
      </c>
      <c r="AK72" s="1073"/>
      <c r="AL72" s="1073"/>
      <c r="AM72" s="199"/>
      <c r="AN72" s="1618" t="s">
        <v>1048</v>
      </c>
      <c r="AO72" s="1619"/>
      <c r="AP72" s="1619"/>
      <c r="AQ72" s="1620"/>
      <c r="AR72" s="1611">
        <f>SUM(AR73:AV85)</f>
        <v>20265000</v>
      </c>
      <c r="AS72" s="1612"/>
      <c r="AT72" s="1612"/>
      <c r="AU72" s="1612"/>
      <c r="AV72" s="1613"/>
      <c r="AW72" s="1611">
        <f>SUM(AW73:BA85)</f>
        <v>24835015</v>
      </c>
      <c r="AX72" s="1612"/>
      <c r="AY72" s="1612"/>
      <c r="AZ72" s="1612"/>
      <c r="BA72" s="1613"/>
      <c r="BB72" s="1531" t="s">
        <v>565</v>
      </c>
      <c r="BC72" s="908"/>
      <c r="BD72" s="908"/>
      <c r="BE72" s="909"/>
      <c r="BF72" s="1611">
        <f>SUM(BF73:BJ85)</f>
        <v>20265000</v>
      </c>
      <c r="BG72" s="1612"/>
      <c r="BH72" s="1612"/>
      <c r="BI72" s="1612"/>
      <c r="BJ72" s="1613"/>
      <c r="BK72" s="718">
        <f>SUM(BK73:BO85)</f>
        <v>23928881</v>
      </c>
      <c r="BL72" s="625"/>
      <c r="BM72" s="625"/>
      <c r="BN72" s="625"/>
      <c r="BO72" s="1621"/>
      <c r="BP72" s="777" t="s">
        <v>1228</v>
      </c>
      <c r="BQ72" s="778"/>
      <c r="BR72" s="778"/>
      <c r="BS72" s="778"/>
      <c r="BT72" s="778"/>
      <c r="BU72" s="778"/>
      <c r="BV72" s="778"/>
      <c r="BW72" s="778"/>
      <c r="BX72" s="778"/>
      <c r="BY72" s="778"/>
      <c r="BZ72" s="778"/>
      <c r="CA72" s="778"/>
      <c r="CB72" s="778"/>
      <c r="CC72" s="778"/>
      <c r="CD72" s="778"/>
      <c r="CE72" s="138"/>
      <c r="CF72" s="1047" t="str">
        <f>+データ一覧!$A672</f>
        <v>7.4.1</v>
      </c>
      <c r="CG72" s="1047"/>
      <c r="CH72" s="1047"/>
      <c r="CI72" s="1047"/>
      <c r="CJ72" s="1047"/>
      <c r="CK72" s="1047"/>
      <c r="CL72" s="1047"/>
      <c r="CM72" s="1047"/>
      <c r="CN72" s="1047"/>
      <c r="CO72" s="1047"/>
      <c r="CP72" s="1047"/>
      <c r="CQ72" s="1047"/>
      <c r="CR72" s="1047"/>
      <c r="CS72" s="1047"/>
      <c r="CT72" s="1047"/>
      <c r="CU72" s="1047"/>
      <c r="CV72" s="1047"/>
      <c r="CW72" s="1047"/>
      <c r="CX72" s="1047"/>
      <c r="CY72" s="1048"/>
    </row>
    <row r="73" spans="1:106" ht="15.75" customHeight="1" x14ac:dyDescent="0.15">
      <c r="A73" s="710" t="s">
        <v>844</v>
      </c>
      <c r="B73" s="632"/>
      <c r="C73" s="632"/>
      <c r="D73" s="632"/>
      <c r="E73" s="632"/>
      <c r="F73" s="632"/>
      <c r="G73" s="711"/>
      <c r="H73" s="715" t="str">
        <f>データ一覧!J150</f>
        <v>…</v>
      </c>
      <c r="I73" s="1081"/>
      <c r="J73" s="1585"/>
      <c r="K73" s="715" t="str">
        <f>データ一覧!J207</f>
        <v>…</v>
      </c>
      <c r="L73" s="1081"/>
      <c r="M73" s="1585"/>
      <c r="N73" s="715">
        <f>データ一覧!J151</f>
        <v>136</v>
      </c>
      <c r="O73" s="1081"/>
      <c r="P73" s="1585"/>
      <c r="Q73" s="715">
        <f>データ一覧!J208</f>
        <v>703</v>
      </c>
      <c r="R73" s="1081"/>
      <c r="S73" s="1585"/>
      <c r="T73" s="715" t="str">
        <f>データ一覧!J152</f>
        <v>…</v>
      </c>
      <c r="U73" s="1081"/>
      <c r="V73" s="1585"/>
      <c r="W73" s="715" t="str">
        <f>データ一覧!J209</f>
        <v>…</v>
      </c>
      <c r="X73" s="1081"/>
      <c r="Y73" s="1586"/>
      <c r="Z73" s="702" t="s">
        <v>1049</v>
      </c>
      <c r="AA73" s="703"/>
      <c r="AB73" s="703"/>
      <c r="AC73" s="704"/>
      <c r="AD73" s="721">
        <f>データ一覧!J293</f>
        <v>51</v>
      </c>
      <c r="AE73" s="1073"/>
      <c r="AF73" s="198"/>
      <c r="AG73" s="721">
        <f>データ一覧!J302</f>
        <v>116</v>
      </c>
      <c r="AH73" s="1073"/>
      <c r="AI73" s="198"/>
      <c r="AJ73" s="721">
        <f>データ一覧!J311</f>
        <v>535</v>
      </c>
      <c r="AK73" s="1073"/>
      <c r="AL73" s="1073"/>
      <c r="AM73" s="199"/>
      <c r="AN73" s="1622" t="s">
        <v>570</v>
      </c>
      <c r="AO73" s="964"/>
      <c r="AP73" s="964"/>
      <c r="AQ73" s="965"/>
      <c r="AR73" s="718">
        <f>データ一覧!J429</f>
        <v>3887226</v>
      </c>
      <c r="AS73" s="719"/>
      <c r="AT73" s="719"/>
      <c r="AU73" s="719"/>
      <c r="AV73" s="720"/>
      <c r="AW73" s="718">
        <f>データ一覧!J443</f>
        <v>3809376</v>
      </c>
      <c r="AX73" s="719"/>
      <c r="AY73" s="719"/>
      <c r="AZ73" s="719"/>
      <c r="BA73" s="720"/>
      <c r="BB73" s="1534" t="s">
        <v>586</v>
      </c>
      <c r="BC73" s="919"/>
      <c r="BD73" s="919"/>
      <c r="BE73" s="920"/>
      <c r="BF73" s="718">
        <f>データ一覧!J457</f>
        <v>182677</v>
      </c>
      <c r="BG73" s="719"/>
      <c r="BH73" s="719"/>
      <c r="BI73" s="719"/>
      <c r="BJ73" s="720"/>
      <c r="BK73" s="718">
        <f>データ一覧!J471</f>
        <v>174030</v>
      </c>
      <c r="BL73" s="623"/>
      <c r="BM73" s="623"/>
      <c r="BN73" s="623"/>
      <c r="BO73" s="910"/>
      <c r="BP73" s="779"/>
      <c r="BQ73" s="780"/>
      <c r="BR73" s="780"/>
      <c r="BS73" s="780"/>
      <c r="BT73" s="780"/>
      <c r="BU73" s="780"/>
      <c r="BV73" s="780"/>
      <c r="BW73" s="780"/>
      <c r="BX73" s="780"/>
      <c r="BY73" s="780"/>
      <c r="BZ73" s="780"/>
      <c r="CA73" s="780"/>
      <c r="CB73" s="780"/>
      <c r="CC73" s="780"/>
      <c r="CD73" s="780"/>
      <c r="CE73" s="131"/>
      <c r="CF73" s="1049"/>
      <c r="CG73" s="1049"/>
      <c r="CH73" s="1049"/>
      <c r="CI73" s="1049"/>
      <c r="CJ73" s="1049"/>
      <c r="CK73" s="1049"/>
      <c r="CL73" s="1049"/>
      <c r="CM73" s="1049"/>
      <c r="CN73" s="1049"/>
      <c r="CO73" s="1049"/>
      <c r="CP73" s="1049"/>
      <c r="CQ73" s="1049"/>
      <c r="CR73" s="1049"/>
      <c r="CS73" s="1049"/>
      <c r="CT73" s="1049"/>
      <c r="CU73" s="1049"/>
      <c r="CV73" s="1049"/>
      <c r="CW73" s="1049"/>
      <c r="CX73" s="1049"/>
      <c r="CY73" s="1050"/>
    </row>
    <row r="74" spans="1:106" ht="15.75" customHeight="1" x14ac:dyDescent="0.15">
      <c r="A74" s="1187" t="s">
        <v>846</v>
      </c>
      <c r="B74" s="683"/>
      <c r="C74" s="683"/>
      <c r="D74" s="683"/>
      <c r="E74" s="683"/>
      <c r="F74" s="683"/>
      <c r="G74" s="1188"/>
      <c r="H74" s="716" t="str">
        <f>データ一覧!J153</f>
        <v>…</v>
      </c>
      <c r="I74" s="1771"/>
      <c r="J74" s="1831"/>
      <c r="K74" s="716" t="str">
        <f>データ一覧!J210</f>
        <v>…</v>
      </c>
      <c r="L74" s="1771"/>
      <c r="M74" s="1831"/>
      <c r="N74" s="1010" t="str">
        <f>データ一覧!J154</f>
        <v>…</v>
      </c>
      <c r="O74" s="1011"/>
      <c r="P74" s="1104"/>
      <c r="Q74" s="1010" t="str">
        <f>データ一覧!J211</f>
        <v>…</v>
      </c>
      <c r="R74" s="1011"/>
      <c r="S74" s="1104"/>
      <c r="T74" s="716" t="str">
        <f>データ一覧!J155</f>
        <v>…</v>
      </c>
      <c r="U74" s="1771"/>
      <c r="V74" s="1831"/>
      <c r="W74" s="716" t="str">
        <f>データ一覧!J212</f>
        <v>…</v>
      </c>
      <c r="X74" s="1771"/>
      <c r="Y74" s="1832"/>
      <c r="Z74" s="710" t="s">
        <v>1050</v>
      </c>
      <c r="AA74" s="632"/>
      <c r="AB74" s="632"/>
      <c r="AC74" s="711"/>
      <c r="AD74" s="721">
        <f>データ一覧!J294</f>
        <v>85</v>
      </c>
      <c r="AE74" s="1073"/>
      <c r="AF74" s="198"/>
      <c r="AG74" s="721">
        <f>データ一覧!J303</f>
        <v>643</v>
      </c>
      <c r="AH74" s="1073"/>
      <c r="AI74" s="198"/>
      <c r="AJ74" s="721">
        <f>データ一覧!J312</f>
        <v>10240</v>
      </c>
      <c r="AK74" s="1073"/>
      <c r="AL74" s="1073"/>
      <c r="AM74" s="199"/>
      <c r="AN74" s="1622" t="s">
        <v>571</v>
      </c>
      <c r="AO74" s="964"/>
      <c r="AP74" s="964"/>
      <c r="AQ74" s="965"/>
      <c r="AR74" s="718">
        <f>データ一覧!J430</f>
        <v>267400</v>
      </c>
      <c r="AS74" s="719"/>
      <c r="AT74" s="719"/>
      <c r="AU74" s="719"/>
      <c r="AV74" s="720"/>
      <c r="AW74" s="718">
        <f>データ一覧!J444</f>
        <v>257635</v>
      </c>
      <c r="AX74" s="719"/>
      <c r="AY74" s="719"/>
      <c r="AZ74" s="719"/>
      <c r="BA74" s="720"/>
      <c r="BB74" s="1534" t="s">
        <v>587</v>
      </c>
      <c r="BC74" s="919"/>
      <c r="BD74" s="919"/>
      <c r="BE74" s="920"/>
      <c r="BF74" s="718">
        <f>データ一覧!J458</f>
        <v>2664074</v>
      </c>
      <c r="BG74" s="719"/>
      <c r="BH74" s="719"/>
      <c r="BI74" s="719"/>
      <c r="BJ74" s="720"/>
      <c r="BK74" s="718">
        <f>データ一覧!J472</f>
        <v>3942809</v>
      </c>
      <c r="BL74" s="623"/>
      <c r="BM74" s="623"/>
      <c r="BN74" s="623"/>
      <c r="BO74" s="910"/>
      <c r="BP74" s="1623"/>
      <c r="BQ74" s="575"/>
      <c r="BR74" s="575"/>
      <c r="BS74" s="575"/>
      <c r="BT74" s="575"/>
      <c r="BU74" s="575"/>
      <c r="BV74" s="575"/>
      <c r="BW74" s="575"/>
      <c r="BX74" s="575"/>
      <c r="BY74" s="1624"/>
      <c r="BZ74" s="971"/>
      <c r="CA74" s="971"/>
      <c r="CB74" s="971"/>
      <c r="CC74" s="971"/>
      <c r="CD74" s="971"/>
      <c r="CE74" s="971"/>
      <c r="CF74" s="971"/>
      <c r="CG74" s="1625"/>
      <c r="CH74" s="575"/>
      <c r="CI74" s="1626" t="s">
        <v>1052</v>
      </c>
      <c r="CJ74" s="1626"/>
      <c r="CK74" s="1626"/>
      <c r="CL74" s="1626"/>
      <c r="CM74" s="1626"/>
      <c r="CN74" s="1626"/>
      <c r="CO74" s="1626"/>
      <c r="CP74" s="1625"/>
      <c r="CQ74" s="575"/>
      <c r="CR74" s="1627" t="s">
        <v>1053</v>
      </c>
      <c r="CS74" s="1627"/>
      <c r="CT74" s="1627"/>
      <c r="CU74" s="1627"/>
      <c r="CV74" s="1627"/>
      <c r="CW74" s="1627"/>
      <c r="CX74" s="1627"/>
      <c r="CY74" s="262"/>
    </row>
    <row r="75" spans="1:106" ht="15.75" customHeight="1" x14ac:dyDescent="0.15">
      <c r="A75" s="777" t="s">
        <v>1229</v>
      </c>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83"/>
      <c r="Z75" s="710" t="s">
        <v>1054</v>
      </c>
      <c r="AA75" s="632"/>
      <c r="AB75" s="632"/>
      <c r="AC75" s="711"/>
      <c r="AD75" s="721">
        <f>データ一覧!J295</f>
        <v>50</v>
      </c>
      <c r="AE75" s="1073"/>
      <c r="AF75" s="198"/>
      <c r="AG75" s="721">
        <f>データ一覧!J304</f>
        <v>251</v>
      </c>
      <c r="AH75" s="1073"/>
      <c r="AI75" s="198"/>
      <c r="AJ75" s="721">
        <f>データ一覧!J313</f>
        <v>5528</v>
      </c>
      <c r="AK75" s="1073"/>
      <c r="AL75" s="1073"/>
      <c r="AM75" s="199"/>
      <c r="AN75" s="1622" t="s">
        <v>572</v>
      </c>
      <c r="AO75" s="964"/>
      <c r="AP75" s="964"/>
      <c r="AQ75" s="965"/>
      <c r="AR75" s="718">
        <f>データ一覧!J431</f>
        <v>1016000</v>
      </c>
      <c r="AS75" s="719"/>
      <c r="AT75" s="719"/>
      <c r="AU75" s="719"/>
      <c r="AV75" s="720"/>
      <c r="AW75" s="718">
        <f>データ一覧!J445</f>
        <v>1043691</v>
      </c>
      <c r="AX75" s="719"/>
      <c r="AY75" s="719"/>
      <c r="AZ75" s="719"/>
      <c r="BA75" s="720"/>
      <c r="BB75" s="1534" t="s">
        <v>588</v>
      </c>
      <c r="BC75" s="919"/>
      <c r="BD75" s="919"/>
      <c r="BE75" s="920"/>
      <c r="BF75" s="718">
        <f>データ一覧!J459</f>
        <v>5883264</v>
      </c>
      <c r="BG75" s="719"/>
      <c r="BH75" s="719"/>
      <c r="BI75" s="719"/>
      <c r="BJ75" s="720"/>
      <c r="BK75" s="718">
        <f>データ一覧!J473</f>
        <v>6021196</v>
      </c>
      <c r="BL75" s="623"/>
      <c r="BM75" s="623"/>
      <c r="BN75" s="623"/>
      <c r="BO75" s="910"/>
      <c r="BP75" s="1628"/>
      <c r="BQ75" s="744" t="s">
        <v>1055</v>
      </c>
      <c r="BR75" s="744"/>
      <c r="BS75" s="744"/>
      <c r="BT75" s="744"/>
      <c r="BU75" s="744"/>
      <c r="BV75" s="744"/>
      <c r="BW75" s="744"/>
      <c r="BX75" s="585"/>
      <c r="BY75" s="1629"/>
      <c r="BZ75" s="744" t="s">
        <v>1051</v>
      </c>
      <c r="CA75" s="744"/>
      <c r="CB75" s="744"/>
      <c r="CC75" s="744"/>
      <c r="CD75" s="744"/>
      <c r="CE75" s="744"/>
      <c r="CF75" s="744"/>
      <c r="CG75" s="1630"/>
      <c r="CH75" s="585"/>
      <c r="CI75" s="585"/>
      <c r="CJ75" s="817" t="str">
        <f>データ一覧!$A$674</f>
        <v>6年中</v>
      </c>
      <c r="CK75" s="817"/>
      <c r="CL75" s="817"/>
      <c r="CM75" s="817"/>
      <c r="CN75" s="817"/>
      <c r="CO75" s="1631"/>
      <c r="CP75" s="1632"/>
      <c r="CQ75" s="1631"/>
      <c r="CR75" s="1631"/>
      <c r="CS75" s="817" t="str">
        <f>データ一覧!$A$674</f>
        <v>6年中</v>
      </c>
      <c r="CT75" s="817"/>
      <c r="CU75" s="817"/>
      <c r="CV75" s="817"/>
      <c r="CW75" s="817"/>
      <c r="CX75" s="1633"/>
      <c r="CY75" s="1634"/>
    </row>
    <row r="76" spans="1:106" ht="15.75" customHeight="1" x14ac:dyDescent="0.15">
      <c r="A76" s="779"/>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4"/>
      <c r="Z76" s="710" t="s">
        <v>1056</v>
      </c>
      <c r="AA76" s="632"/>
      <c r="AB76" s="632"/>
      <c r="AC76" s="711"/>
      <c r="AD76" s="721">
        <f>データ一覧!J296</f>
        <v>115</v>
      </c>
      <c r="AE76" s="1073"/>
      <c r="AF76" s="198"/>
      <c r="AG76" s="721">
        <f>データ一覧!J305</f>
        <v>605</v>
      </c>
      <c r="AH76" s="1073"/>
      <c r="AI76" s="198"/>
      <c r="AJ76" s="721" t="str">
        <f>データ一覧!J314</f>
        <v>x</v>
      </c>
      <c r="AK76" s="1073"/>
      <c r="AL76" s="1073"/>
      <c r="AM76" s="199"/>
      <c r="AN76" s="1635" t="s">
        <v>573</v>
      </c>
      <c r="AO76" s="1636"/>
      <c r="AP76" s="1636"/>
      <c r="AQ76" s="1637"/>
      <c r="AR76" s="718">
        <f>データ一覧!J432</f>
        <v>25000</v>
      </c>
      <c r="AS76" s="719"/>
      <c r="AT76" s="719"/>
      <c r="AU76" s="719"/>
      <c r="AV76" s="720"/>
      <c r="AW76" s="718">
        <f>データ一覧!J446</f>
        <v>156992</v>
      </c>
      <c r="AX76" s="719"/>
      <c r="AY76" s="719"/>
      <c r="AZ76" s="719"/>
      <c r="BA76" s="720"/>
      <c r="BB76" s="1534" t="s">
        <v>589</v>
      </c>
      <c r="BC76" s="919"/>
      <c r="BD76" s="919"/>
      <c r="BE76" s="920"/>
      <c r="BF76" s="718">
        <f>データ一覧!J460</f>
        <v>2320241</v>
      </c>
      <c r="BG76" s="719"/>
      <c r="BH76" s="719"/>
      <c r="BI76" s="719"/>
      <c r="BJ76" s="720"/>
      <c r="BK76" s="718">
        <f>データ一覧!J474</f>
        <v>2589581</v>
      </c>
      <c r="BL76" s="623"/>
      <c r="BM76" s="623"/>
      <c r="BN76" s="623"/>
      <c r="BO76" s="910"/>
      <c r="BP76" s="148"/>
      <c r="BQ76" s="67"/>
      <c r="BR76" s="67"/>
      <c r="BS76" s="67"/>
      <c r="BT76" s="67"/>
      <c r="BU76" s="67"/>
      <c r="BV76" s="67"/>
      <c r="BW76" s="67"/>
      <c r="BX76" s="67"/>
      <c r="BY76" s="150"/>
      <c r="BZ76" s="67"/>
      <c r="CA76" s="166"/>
      <c r="CB76" s="166"/>
      <c r="CC76" s="166"/>
      <c r="CD76" s="166"/>
      <c r="CE76" s="67"/>
      <c r="CF76" s="67"/>
      <c r="CG76" s="162"/>
      <c r="CH76" s="67"/>
      <c r="CI76" s="67"/>
      <c r="CJ76" s="67"/>
      <c r="CK76" s="67"/>
      <c r="CL76" s="67"/>
      <c r="CM76" s="67"/>
      <c r="CN76" s="67" t="s">
        <v>1057</v>
      </c>
      <c r="CO76" s="67"/>
      <c r="CP76" s="162"/>
      <c r="CQ76" s="67"/>
      <c r="CR76" s="67"/>
      <c r="CS76" s="67"/>
      <c r="CT76" s="67"/>
      <c r="CU76" s="67"/>
      <c r="CV76" s="67"/>
      <c r="CW76" s="67" t="s">
        <v>1058</v>
      </c>
      <c r="CX76" s="67"/>
      <c r="CY76" s="151"/>
    </row>
    <row r="77" spans="1:106" ht="15.75" customHeight="1" x14ac:dyDescent="0.15">
      <c r="A77" s="1638"/>
      <c r="B77" s="1639"/>
      <c r="C77" s="684" t="s">
        <v>382</v>
      </c>
      <c r="D77" s="669"/>
      <c r="E77" s="669"/>
      <c r="F77" s="669"/>
      <c r="G77" s="669"/>
      <c r="H77" s="669"/>
      <c r="I77" s="886"/>
      <c r="J77" s="1043" t="s">
        <v>1059</v>
      </c>
      <c r="K77" s="1044"/>
      <c r="L77" s="1044"/>
      <c r="M77" s="1044"/>
      <c r="N77" s="1044"/>
      <c r="O77" s="1044"/>
      <c r="P77" s="1044"/>
      <c r="Q77" s="1045"/>
      <c r="R77" s="1043" t="s">
        <v>398</v>
      </c>
      <c r="S77" s="1044"/>
      <c r="T77" s="1044"/>
      <c r="U77" s="1044"/>
      <c r="V77" s="1044"/>
      <c r="W77" s="1044"/>
      <c r="X77" s="1044"/>
      <c r="Y77" s="1785"/>
      <c r="Z77" s="710" t="s">
        <v>1060</v>
      </c>
      <c r="AA77" s="632"/>
      <c r="AB77" s="632"/>
      <c r="AC77" s="711"/>
      <c r="AD77" s="721">
        <f>データ一覧!J297</f>
        <v>6</v>
      </c>
      <c r="AE77" s="1073"/>
      <c r="AF77" s="198"/>
      <c r="AG77" s="721">
        <f>データ一覧!J306</f>
        <v>30</v>
      </c>
      <c r="AH77" s="1073"/>
      <c r="AI77" s="198"/>
      <c r="AJ77" s="721">
        <f>データ一覧!J315</f>
        <v>391</v>
      </c>
      <c r="AK77" s="1073"/>
      <c r="AL77" s="1073"/>
      <c r="AM77" s="199"/>
      <c r="AN77" s="1622" t="s">
        <v>574</v>
      </c>
      <c r="AO77" s="964"/>
      <c r="AP77" s="964"/>
      <c r="AQ77" s="965"/>
      <c r="AR77" s="718">
        <f>データ一覧!J433</f>
        <v>6100000</v>
      </c>
      <c r="AS77" s="719"/>
      <c r="AT77" s="719"/>
      <c r="AU77" s="719"/>
      <c r="AV77" s="720"/>
      <c r="AW77" s="718">
        <f>データ一覧!J447</f>
        <v>7250780</v>
      </c>
      <c r="AX77" s="719"/>
      <c r="AY77" s="719"/>
      <c r="AZ77" s="719"/>
      <c r="BA77" s="720"/>
      <c r="BB77" s="1534" t="s">
        <v>590</v>
      </c>
      <c r="BC77" s="919"/>
      <c r="BD77" s="919"/>
      <c r="BE77" s="920"/>
      <c r="BF77" s="718">
        <f>データ一覧!J461</f>
        <v>127321</v>
      </c>
      <c r="BG77" s="719"/>
      <c r="BH77" s="719"/>
      <c r="BI77" s="719"/>
      <c r="BJ77" s="720"/>
      <c r="BK77" s="718">
        <f>データ一覧!J475</f>
        <v>118651</v>
      </c>
      <c r="BL77" s="623"/>
      <c r="BM77" s="623"/>
      <c r="BN77" s="623"/>
      <c r="BO77" s="910"/>
      <c r="BP77" s="152"/>
      <c r="BQ77" s="153"/>
      <c r="BR77" s="1640">
        <f>データ一覧!J672</f>
        <v>1</v>
      </c>
      <c r="BS77" s="1640"/>
      <c r="BT77" s="1640"/>
      <c r="BU77" s="1640"/>
      <c r="BV77" s="1641"/>
      <c r="BW77" s="153"/>
      <c r="BX77" s="153"/>
      <c r="BY77" s="1642"/>
      <c r="BZ77" s="1641"/>
      <c r="CA77" s="1643">
        <f>データ一覧!J673</f>
        <v>8</v>
      </c>
      <c r="CB77" s="1643"/>
      <c r="CC77" s="1643"/>
      <c r="CD77" s="1643"/>
      <c r="CE77" s="153"/>
      <c r="CF77" s="1641"/>
      <c r="CG77" s="1644"/>
      <c r="CH77" s="1641"/>
      <c r="CI77" s="1641"/>
      <c r="CJ77" s="1643">
        <f>データ一覧!J674</f>
        <v>81</v>
      </c>
      <c r="CK77" s="1643"/>
      <c r="CL77" s="1643"/>
      <c r="CM77" s="1643"/>
      <c r="CN77" s="153"/>
      <c r="CO77" s="1641"/>
      <c r="CP77" s="1644"/>
      <c r="CQ77" s="153"/>
      <c r="CR77" s="153"/>
      <c r="CS77" s="1643">
        <f>データ一覧!J675</f>
        <v>31</v>
      </c>
      <c r="CT77" s="1643"/>
      <c r="CU77" s="1643"/>
      <c r="CV77" s="1643"/>
      <c r="CW77" s="153"/>
      <c r="CX77" s="1641"/>
      <c r="CY77" s="157"/>
    </row>
    <row r="78" spans="1:106" ht="15.75" customHeight="1" x14ac:dyDescent="0.15">
      <c r="A78" s="1645" t="s">
        <v>1061</v>
      </c>
      <c r="B78" s="483"/>
      <c r="C78" s="1029" t="s">
        <v>1062</v>
      </c>
      <c r="D78" s="1030"/>
      <c r="E78" s="1030"/>
      <c r="F78" s="1031"/>
      <c r="G78" s="1035" t="s">
        <v>1063</v>
      </c>
      <c r="H78" s="1036"/>
      <c r="I78" s="1037"/>
      <c r="J78" s="729" t="s">
        <v>1062</v>
      </c>
      <c r="K78" s="730"/>
      <c r="L78" s="730"/>
      <c r="M78" s="730"/>
      <c r="N78" s="731"/>
      <c r="O78" s="1035" t="s">
        <v>1063</v>
      </c>
      <c r="P78" s="1036"/>
      <c r="Q78" s="1037"/>
      <c r="R78" s="729" t="s">
        <v>1062</v>
      </c>
      <c r="S78" s="730"/>
      <c r="T78" s="730"/>
      <c r="U78" s="730"/>
      <c r="V78" s="731"/>
      <c r="W78" s="1035" t="s">
        <v>1063</v>
      </c>
      <c r="X78" s="1036"/>
      <c r="Y78" s="1041"/>
      <c r="Z78" s="578"/>
      <c r="AA78" s="110"/>
      <c r="AB78" s="110"/>
      <c r="AC78" s="110"/>
      <c r="AD78" s="110"/>
      <c r="AE78" s="110"/>
      <c r="AF78" s="110"/>
      <c r="AG78" s="110"/>
      <c r="AH78" s="110"/>
      <c r="AI78" s="110"/>
      <c r="AJ78" s="110"/>
      <c r="AK78" s="110"/>
      <c r="AL78" s="110"/>
      <c r="AM78" s="111"/>
      <c r="AN78" s="1646" t="s">
        <v>1064</v>
      </c>
      <c r="AO78" s="1647"/>
      <c r="AP78" s="1647"/>
      <c r="AQ78" s="1648"/>
      <c r="AR78" s="718">
        <f>データ一覧!J434</f>
        <v>11042</v>
      </c>
      <c r="AS78" s="719"/>
      <c r="AT78" s="719"/>
      <c r="AU78" s="719"/>
      <c r="AV78" s="720"/>
      <c r="AW78" s="718">
        <f>データ一覧!J448</f>
        <v>11095</v>
      </c>
      <c r="AX78" s="719"/>
      <c r="AY78" s="719"/>
      <c r="AZ78" s="719"/>
      <c r="BA78" s="720"/>
      <c r="BB78" s="1649" t="s">
        <v>591</v>
      </c>
      <c r="BC78" s="703"/>
      <c r="BD78" s="703"/>
      <c r="BE78" s="704"/>
      <c r="BF78" s="718">
        <f>データ一覧!J462</f>
        <v>1352331</v>
      </c>
      <c r="BG78" s="719"/>
      <c r="BH78" s="719"/>
      <c r="BI78" s="719"/>
      <c r="BJ78" s="720"/>
      <c r="BK78" s="718">
        <f>データ一覧!J476</f>
        <v>1366013</v>
      </c>
      <c r="BL78" s="623"/>
      <c r="BM78" s="623"/>
      <c r="BN78" s="623"/>
      <c r="BO78" s="910"/>
      <c r="BP78" s="285" t="s">
        <v>1065</v>
      </c>
      <c r="BQ78" s="285"/>
      <c r="BR78" s="285"/>
      <c r="BS78" s="285"/>
      <c r="BT78" s="286"/>
      <c r="BU78" s="206"/>
      <c r="BV78" s="166"/>
      <c r="BW78" s="166"/>
      <c r="BX78" s="166"/>
      <c r="BY78" s="165"/>
      <c r="BZ78" s="729" t="s">
        <v>1066</v>
      </c>
      <c r="CA78" s="665"/>
      <c r="CB78" s="665"/>
      <c r="CC78" s="665"/>
      <c r="CD78" s="705"/>
      <c r="CE78" s="729" t="s">
        <v>1067</v>
      </c>
      <c r="CF78" s="730"/>
      <c r="CG78" s="730"/>
      <c r="CH78" s="730"/>
      <c r="CI78" s="731"/>
      <c r="CJ78" s="729" t="s">
        <v>1068</v>
      </c>
      <c r="CK78" s="730"/>
      <c r="CL78" s="730"/>
      <c r="CM78" s="731"/>
      <c r="CN78" s="729" t="s">
        <v>1069</v>
      </c>
      <c r="CO78" s="730"/>
      <c r="CP78" s="730"/>
      <c r="CQ78" s="731"/>
      <c r="CR78" s="182" t="s">
        <v>1002</v>
      </c>
      <c r="CS78" s="166"/>
      <c r="CT78" s="166"/>
      <c r="CU78" s="165"/>
      <c r="CV78" s="182"/>
      <c r="CW78" s="166" t="s">
        <v>1002</v>
      </c>
      <c r="CX78" s="166"/>
      <c r="CY78" s="203"/>
    </row>
    <row r="79" spans="1:106" ht="15.75" customHeight="1" x14ac:dyDescent="0.15">
      <c r="A79" s="1645" t="s">
        <v>1070</v>
      </c>
      <c r="B79" s="483" t="s">
        <v>875</v>
      </c>
      <c r="C79" s="1032"/>
      <c r="D79" s="1033"/>
      <c r="E79" s="1033"/>
      <c r="F79" s="1034"/>
      <c r="G79" s="1038"/>
      <c r="H79" s="1039"/>
      <c r="I79" s="1040"/>
      <c r="J79" s="671"/>
      <c r="K79" s="732"/>
      <c r="L79" s="732"/>
      <c r="M79" s="732"/>
      <c r="N79" s="733"/>
      <c r="O79" s="1038"/>
      <c r="P79" s="1039"/>
      <c r="Q79" s="1040"/>
      <c r="R79" s="671"/>
      <c r="S79" s="732"/>
      <c r="T79" s="732"/>
      <c r="U79" s="732"/>
      <c r="V79" s="733"/>
      <c r="W79" s="1038"/>
      <c r="X79" s="1039"/>
      <c r="Y79" s="1042"/>
      <c r="Z79" s="112" t="s">
        <v>1230</v>
      </c>
      <c r="AA79" s="113"/>
      <c r="AB79" s="113"/>
      <c r="AC79" s="113"/>
      <c r="AD79" s="113"/>
      <c r="AE79" s="113"/>
      <c r="AF79" s="113"/>
      <c r="AG79" s="113"/>
      <c r="AH79" s="113"/>
      <c r="AI79" s="113"/>
      <c r="AJ79" s="113"/>
      <c r="AK79" s="113"/>
      <c r="AL79" s="113"/>
      <c r="AM79" s="114"/>
      <c r="AN79" s="1646" t="s">
        <v>1071</v>
      </c>
      <c r="AO79" s="1647"/>
      <c r="AP79" s="1647"/>
      <c r="AQ79" s="1648"/>
      <c r="AR79" s="718">
        <f>データ一覧!J435</f>
        <v>189788</v>
      </c>
      <c r="AS79" s="719"/>
      <c r="AT79" s="719"/>
      <c r="AU79" s="719"/>
      <c r="AV79" s="720"/>
      <c r="AW79" s="718">
        <f>データ一覧!J449</f>
        <v>194778</v>
      </c>
      <c r="AX79" s="719"/>
      <c r="AY79" s="719"/>
      <c r="AZ79" s="719"/>
      <c r="BA79" s="720"/>
      <c r="BB79" s="1534" t="s">
        <v>592</v>
      </c>
      <c r="BC79" s="919"/>
      <c r="BD79" s="919"/>
      <c r="BE79" s="920"/>
      <c r="BF79" s="718">
        <f>データ一覧!J463</f>
        <v>1063810</v>
      </c>
      <c r="BG79" s="719"/>
      <c r="BH79" s="719"/>
      <c r="BI79" s="719"/>
      <c r="BJ79" s="720"/>
      <c r="BK79" s="718">
        <f>データ一覧!J477</f>
        <v>1174353</v>
      </c>
      <c r="BL79" s="623"/>
      <c r="BM79" s="623"/>
      <c r="BN79" s="623"/>
      <c r="BO79" s="910"/>
      <c r="BP79" s="773" t="str">
        <f>+データ一覧!$A$676</f>
        <v>6年中</v>
      </c>
      <c r="BQ79" s="774"/>
      <c r="BR79" s="774"/>
      <c r="BS79" s="774"/>
      <c r="BT79" s="775"/>
      <c r="BU79" s="671" t="s">
        <v>1072</v>
      </c>
      <c r="BV79" s="645"/>
      <c r="BW79" s="645"/>
      <c r="BX79" s="645"/>
      <c r="BY79" s="672"/>
      <c r="BZ79" s="671" t="s">
        <v>1073</v>
      </c>
      <c r="CA79" s="645"/>
      <c r="CB79" s="645"/>
      <c r="CC79" s="645"/>
      <c r="CD79" s="672"/>
      <c r="CE79" s="671" t="s">
        <v>1074</v>
      </c>
      <c r="CF79" s="732"/>
      <c r="CG79" s="732"/>
      <c r="CH79" s="732"/>
      <c r="CI79" s="733"/>
      <c r="CJ79" s="671" t="s">
        <v>1075</v>
      </c>
      <c r="CK79" s="732"/>
      <c r="CL79" s="732"/>
      <c r="CM79" s="733"/>
      <c r="CN79" s="671" t="s">
        <v>1076</v>
      </c>
      <c r="CO79" s="732"/>
      <c r="CP79" s="732"/>
      <c r="CQ79" s="733"/>
      <c r="CR79" s="671" t="s">
        <v>1077</v>
      </c>
      <c r="CS79" s="645"/>
      <c r="CT79" s="645"/>
      <c r="CU79" s="672"/>
      <c r="CV79" s="671" t="s">
        <v>1078</v>
      </c>
      <c r="CW79" s="645"/>
      <c r="CX79" s="645"/>
      <c r="CY79" s="646"/>
    </row>
    <row r="80" spans="1:106" ht="15.75" customHeight="1" x14ac:dyDescent="0.15">
      <c r="A80" s="1645" t="s">
        <v>1079</v>
      </c>
      <c r="B80" s="483" t="str">
        <f>+LEFT(データ一覧!$A$213)</f>
        <v>2</v>
      </c>
      <c r="C80" s="729" t="s">
        <v>734</v>
      </c>
      <c r="D80" s="730"/>
      <c r="E80" s="730"/>
      <c r="F80" s="731"/>
      <c r="G80" s="647">
        <f>データ一覧!J213</f>
        <v>933</v>
      </c>
      <c r="H80" s="648"/>
      <c r="I80" s="649"/>
      <c r="J80" s="1518" t="s">
        <v>1080</v>
      </c>
      <c r="K80" s="621"/>
      <c r="L80" s="621"/>
      <c r="M80" s="621"/>
      <c r="N80" s="622"/>
      <c r="O80" s="1650">
        <f>データ一覧!J217</f>
        <v>933</v>
      </c>
      <c r="P80" s="623"/>
      <c r="Q80" s="624"/>
      <c r="R80" s="1518" t="s">
        <v>1080</v>
      </c>
      <c r="S80" s="621"/>
      <c r="T80" s="621"/>
      <c r="U80" s="621"/>
      <c r="V80" s="622"/>
      <c r="W80" s="647">
        <f>データ一覧!J233</f>
        <v>3837</v>
      </c>
      <c r="X80" s="648"/>
      <c r="Y80" s="1109"/>
      <c r="Z80" s="108"/>
      <c r="AA80" s="108"/>
      <c r="AB80" s="108"/>
      <c r="AC80" s="108"/>
      <c r="AD80" s="108"/>
      <c r="AE80" s="108"/>
      <c r="AF80" s="108"/>
      <c r="AG80" s="108"/>
      <c r="AH80" s="108"/>
      <c r="AI80" s="108"/>
      <c r="AJ80" s="108"/>
      <c r="AK80" s="108"/>
      <c r="AL80" s="108"/>
      <c r="AM80" s="115"/>
      <c r="AN80" s="1622" t="s">
        <v>577</v>
      </c>
      <c r="AO80" s="964"/>
      <c r="AP80" s="964"/>
      <c r="AQ80" s="965"/>
      <c r="AR80" s="718">
        <f>データ一覧!J436</f>
        <v>2822964</v>
      </c>
      <c r="AS80" s="719"/>
      <c r="AT80" s="719"/>
      <c r="AU80" s="719"/>
      <c r="AV80" s="720"/>
      <c r="AW80" s="718">
        <f>データ一覧!J450</f>
        <v>3803179</v>
      </c>
      <c r="AX80" s="719"/>
      <c r="AY80" s="719"/>
      <c r="AZ80" s="719"/>
      <c r="BA80" s="720"/>
      <c r="BB80" s="1534" t="s">
        <v>593</v>
      </c>
      <c r="BC80" s="919"/>
      <c r="BD80" s="919"/>
      <c r="BE80" s="920"/>
      <c r="BF80" s="718">
        <f>データ一覧!J464</f>
        <v>1609278</v>
      </c>
      <c r="BG80" s="719"/>
      <c r="BH80" s="719"/>
      <c r="BI80" s="719"/>
      <c r="BJ80" s="720"/>
      <c r="BK80" s="718">
        <f>データ一覧!J478</f>
        <v>2601976</v>
      </c>
      <c r="BL80" s="623"/>
      <c r="BM80" s="623"/>
      <c r="BN80" s="623"/>
      <c r="BO80" s="910"/>
      <c r="BP80" s="67" t="s">
        <v>1231</v>
      </c>
      <c r="BQ80" s="67"/>
      <c r="BR80" s="67"/>
      <c r="BS80" s="67"/>
      <c r="BT80" s="162"/>
      <c r="BU80" s="150"/>
      <c r="BV80" s="67" t="s">
        <v>1232</v>
      </c>
      <c r="BW80" s="67"/>
      <c r="BX80" s="67"/>
      <c r="BY80" s="162"/>
      <c r="BZ80" s="150"/>
      <c r="CA80" s="67"/>
      <c r="CB80" s="67"/>
      <c r="CC80" s="67" t="s">
        <v>1081</v>
      </c>
      <c r="CD80" s="162"/>
      <c r="CE80" s="67"/>
      <c r="CF80" s="67"/>
      <c r="CG80" s="67" t="s">
        <v>1082</v>
      </c>
      <c r="CH80" s="67"/>
      <c r="CI80" s="67"/>
      <c r="CJ80" s="150" t="s">
        <v>1083</v>
      </c>
      <c r="CK80" s="67"/>
      <c r="CL80" s="67"/>
      <c r="CM80" s="162"/>
      <c r="CN80" s="67"/>
      <c r="CO80" s="67"/>
      <c r="CP80" s="67"/>
      <c r="CQ80" s="67"/>
      <c r="CR80" s="150"/>
      <c r="CS80" s="67"/>
      <c r="CT80" s="767" t="s">
        <v>976</v>
      </c>
      <c r="CU80" s="772"/>
      <c r="CV80" s="150"/>
      <c r="CW80" s="67"/>
      <c r="CX80" s="980" t="s">
        <v>976</v>
      </c>
      <c r="CY80" s="934"/>
    </row>
    <row r="81" spans="1:106" ht="15.75" customHeight="1" x14ac:dyDescent="0.15">
      <c r="A81" s="1645" t="s">
        <v>1084</v>
      </c>
      <c r="B81" s="483" t="s">
        <v>892</v>
      </c>
      <c r="C81" s="214" t="s">
        <v>1085</v>
      </c>
      <c r="D81" s="595"/>
      <c r="E81" s="595"/>
      <c r="F81" s="596"/>
      <c r="G81" s="647">
        <f>データ一覧!J214</f>
        <v>885</v>
      </c>
      <c r="H81" s="648"/>
      <c r="I81" s="649"/>
      <c r="J81" s="1518" t="s">
        <v>1086</v>
      </c>
      <c r="K81" s="621"/>
      <c r="L81" s="621"/>
      <c r="M81" s="621"/>
      <c r="N81" s="622"/>
      <c r="O81" s="1650">
        <f>データ一覧!J218</f>
        <v>38</v>
      </c>
      <c r="P81" s="623"/>
      <c r="Q81" s="624"/>
      <c r="R81" s="1651" t="s">
        <v>1087</v>
      </c>
      <c r="S81" s="1652"/>
      <c r="T81" s="1652"/>
      <c r="U81" s="1652"/>
      <c r="V81" s="1653"/>
      <c r="W81" s="647">
        <f>データ一覧!J234</f>
        <v>35</v>
      </c>
      <c r="X81" s="648"/>
      <c r="Y81" s="1109"/>
      <c r="Z81" s="1654" t="str">
        <f>+データ一覧!$A$316</f>
        <v>5年</v>
      </c>
      <c r="AA81" s="1655"/>
      <c r="AB81" s="1655"/>
      <c r="AC81" s="1656"/>
      <c r="AD81" s="67"/>
      <c r="AE81" s="1657" t="str">
        <f>データ一覧!$A$319</f>
        <v>6年</v>
      </c>
      <c r="AF81" s="177" t="s">
        <v>1088</v>
      </c>
      <c r="AG81" s="67"/>
      <c r="AH81" s="177"/>
      <c r="AI81" s="177"/>
      <c r="AJ81" s="1658" t="str">
        <f>+データ一覧!$A$319</f>
        <v>6年</v>
      </c>
      <c r="AK81" s="1790"/>
      <c r="AL81" s="1790"/>
      <c r="AM81" s="1791"/>
      <c r="AN81" s="1622" t="s">
        <v>578</v>
      </c>
      <c r="AO81" s="964"/>
      <c r="AP81" s="964"/>
      <c r="AQ81" s="965"/>
      <c r="AR81" s="718">
        <f>データ一覧!J437</f>
        <v>1945572</v>
      </c>
      <c r="AS81" s="719"/>
      <c r="AT81" s="719"/>
      <c r="AU81" s="719"/>
      <c r="AV81" s="720"/>
      <c r="AW81" s="718">
        <f>データ一覧!J451</f>
        <v>1981736</v>
      </c>
      <c r="AX81" s="719"/>
      <c r="AY81" s="719"/>
      <c r="AZ81" s="719"/>
      <c r="BA81" s="720"/>
      <c r="BB81" s="1534" t="s">
        <v>594</v>
      </c>
      <c r="BC81" s="919"/>
      <c r="BD81" s="919"/>
      <c r="BE81" s="920"/>
      <c r="BF81" s="718">
        <f>データ一覧!J465</f>
        <v>722568</v>
      </c>
      <c r="BG81" s="719"/>
      <c r="BH81" s="719"/>
      <c r="BI81" s="719"/>
      <c r="BJ81" s="720"/>
      <c r="BK81" s="718">
        <f>データ一覧!J479</f>
        <v>1237776</v>
      </c>
      <c r="BL81" s="623"/>
      <c r="BM81" s="623"/>
      <c r="BN81" s="623"/>
      <c r="BO81" s="910"/>
      <c r="BP81" s="67"/>
      <c r="BQ81" s="770">
        <f>データ一覧!J676</f>
        <v>5</v>
      </c>
      <c r="BR81" s="770"/>
      <c r="BS81" s="770"/>
      <c r="BT81" s="162"/>
      <c r="BU81" s="150"/>
      <c r="BV81" s="770">
        <f>データ一覧!J677</f>
        <v>10</v>
      </c>
      <c r="BW81" s="770"/>
      <c r="BX81" s="770"/>
      <c r="BY81" s="162"/>
      <c r="BZ81" s="150"/>
      <c r="CA81" s="648">
        <f>データ一覧!J678</f>
        <v>0</v>
      </c>
      <c r="CB81" s="648"/>
      <c r="CC81" s="648"/>
      <c r="CD81" s="162"/>
      <c r="CE81" s="769">
        <f>データ一覧!J679</f>
        <v>4351</v>
      </c>
      <c r="CF81" s="770"/>
      <c r="CG81" s="770"/>
      <c r="CH81" s="770"/>
      <c r="CI81" s="771"/>
      <c r="CJ81" s="287"/>
      <c r="CK81" s="719">
        <f>データ一覧!J680</f>
        <v>17</v>
      </c>
      <c r="CL81" s="719"/>
      <c r="CM81" s="720"/>
      <c r="CN81" s="67"/>
      <c r="CO81" s="770">
        <f>データ一覧!J681</f>
        <v>32</v>
      </c>
      <c r="CP81" s="770"/>
      <c r="CQ81" s="771"/>
      <c r="CR81" s="150"/>
      <c r="CS81" s="770">
        <f>データ一覧!J682</f>
        <v>56</v>
      </c>
      <c r="CT81" s="770"/>
      <c r="CU81" s="771"/>
      <c r="CV81" s="150"/>
      <c r="CW81" s="770">
        <f>データ一覧!J683</f>
        <v>441</v>
      </c>
      <c r="CX81" s="770"/>
      <c r="CY81" s="785"/>
    </row>
    <row r="82" spans="1:106" ht="15.75" customHeight="1" x14ac:dyDescent="0.15">
      <c r="A82" s="1645" t="s">
        <v>1089</v>
      </c>
      <c r="B82" s="483" t="str">
        <f>+LEFT(データ一覧!$A$213,1)</f>
        <v>2</v>
      </c>
      <c r="C82" s="214" t="s">
        <v>384</v>
      </c>
      <c r="D82" s="595"/>
      <c r="E82" s="595"/>
      <c r="F82" s="596"/>
      <c r="G82" s="647">
        <f>データ一覧!J215</f>
        <v>48</v>
      </c>
      <c r="H82" s="648"/>
      <c r="I82" s="649"/>
      <c r="J82" s="1518" t="s">
        <v>388</v>
      </c>
      <c r="K82" s="621"/>
      <c r="L82" s="621"/>
      <c r="M82" s="621"/>
      <c r="N82" s="622"/>
      <c r="O82" s="1650">
        <f>データ一覧!J219</f>
        <v>252</v>
      </c>
      <c r="P82" s="623"/>
      <c r="Q82" s="624"/>
      <c r="R82" s="150" t="s">
        <v>1090</v>
      </c>
      <c r="S82" s="1661"/>
      <c r="T82" s="1661"/>
      <c r="U82" s="1661"/>
      <c r="V82" s="1662"/>
      <c r="W82" s="647">
        <f>データ一覧!J235</f>
        <v>183</v>
      </c>
      <c r="X82" s="648"/>
      <c r="Y82" s="1109"/>
      <c r="Z82" s="1663"/>
      <c r="AA82" s="1663"/>
      <c r="AB82" s="1663"/>
      <c r="AC82" s="1664"/>
      <c r="AD82" s="684" t="s">
        <v>1091</v>
      </c>
      <c r="AE82" s="669"/>
      <c r="AF82" s="886"/>
      <c r="AG82" s="684" t="s">
        <v>1092</v>
      </c>
      <c r="AH82" s="669"/>
      <c r="AI82" s="886"/>
      <c r="AJ82" s="1794"/>
      <c r="AK82" s="1795"/>
      <c r="AL82" s="1795"/>
      <c r="AM82" s="1796"/>
      <c r="AN82" s="1622" t="s">
        <v>579</v>
      </c>
      <c r="AO82" s="964"/>
      <c r="AP82" s="964"/>
      <c r="AQ82" s="965"/>
      <c r="AR82" s="718">
        <f>データ一覧!J438</f>
        <v>56426</v>
      </c>
      <c r="AS82" s="719"/>
      <c r="AT82" s="719"/>
      <c r="AU82" s="719"/>
      <c r="AV82" s="720"/>
      <c r="AW82" s="718">
        <f>データ一覧!J452</f>
        <v>82562</v>
      </c>
      <c r="AX82" s="719"/>
      <c r="AY82" s="719"/>
      <c r="AZ82" s="719"/>
      <c r="BA82" s="720"/>
      <c r="BB82" s="1534" t="s">
        <v>595</v>
      </c>
      <c r="BC82" s="919"/>
      <c r="BD82" s="919"/>
      <c r="BE82" s="920"/>
      <c r="BF82" s="718">
        <f>データ一覧!J466</f>
        <v>2979305</v>
      </c>
      <c r="BG82" s="719"/>
      <c r="BH82" s="719"/>
      <c r="BI82" s="719"/>
      <c r="BJ82" s="720"/>
      <c r="BK82" s="718">
        <f>データ一覧!J480</f>
        <v>3368136</v>
      </c>
      <c r="BL82" s="623"/>
      <c r="BM82" s="623"/>
      <c r="BN82" s="623"/>
      <c r="BO82" s="910"/>
      <c r="BP82" s="777" t="s">
        <v>1233</v>
      </c>
      <c r="BQ82" s="778"/>
      <c r="BR82" s="778"/>
      <c r="BS82" s="778"/>
      <c r="BT82" s="778"/>
      <c r="BU82" s="778"/>
      <c r="BV82" s="778"/>
      <c r="BW82" s="778"/>
      <c r="BX82" s="778"/>
      <c r="BY82" s="778"/>
      <c r="BZ82" s="778"/>
      <c r="CA82" s="778"/>
      <c r="CB82" s="778"/>
      <c r="CC82" s="778"/>
      <c r="CD82" s="778"/>
      <c r="CE82" s="778"/>
      <c r="CF82" s="778"/>
      <c r="CG82" s="778"/>
      <c r="CH82" s="778"/>
      <c r="CI82" s="778"/>
      <c r="CJ82" s="778"/>
      <c r="CK82" s="778"/>
      <c r="CL82" s="778"/>
      <c r="CM82" s="778"/>
      <c r="CN82" s="778"/>
      <c r="CO82" s="778"/>
      <c r="CP82" s="778"/>
      <c r="CQ82" s="778"/>
      <c r="CR82" s="778"/>
      <c r="CS82" s="778"/>
      <c r="CT82" s="778"/>
      <c r="CU82" s="778"/>
      <c r="CV82" s="778"/>
      <c r="CW82" s="778"/>
      <c r="CX82" s="778"/>
      <c r="CY82" s="783"/>
    </row>
    <row r="83" spans="1:106" ht="15.75" customHeight="1" x14ac:dyDescent="0.15">
      <c r="A83" s="1645" t="s">
        <v>1093</v>
      </c>
      <c r="B83" s="483" t="s">
        <v>892</v>
      </c>
      <c r="C83" s="150"/>
      <c r="D83" s="67" t="s">
        <v>1094</v>
      </c>
      <c r="E83" s="67"/>
      <c r="F83" s="162"/>
      <c r="G83" s="647">
        <f>データ一覧!J216</f>
        <v>34</v>
      </c>
      <c r="H83" s="648"/>
      <c r="I83" s="649"/>
      <c r="J83" s="1668" t="s">
        <v>1095</v>
      </c>
      <c r="K83" s="1669"/>
      <c r="L83" s="1669"/>
      <c r="M83" s="1669"/>
      <c r="N83" s="1670"/>
      <c r="O83" s="1650">
        <f>データ一覧!J220</f>
        <v>508</v>
      </c>
      <c r="P83" s="623"/>
      <c r="Q83" s="624"/>
      <c r="R83" s="150" t="s">
        <v>1096</v>
      </c>
      <c r="S83" s="67"/>
      <c r="T83" s="67"/>
      <c r="U83" s="67"/>
      <c r="V83" s="162"/>
      <c r="W83" s="647">
        <f>データ一覧!J236</f>
        <v>469</v>
      </c>
      <c r="X83" s="648"/>
      <c r="Y83" s="1109"/>
      <c r="Z83" s="166"/>
      <c r="AA83" s="166"/>
      <c r="AB83" s="166"/>
      <c r="AC83" s="165"/>
      <c r="AD83" s="67"/>
      <c r="AE83" s="67"/>
      <c r="AF83" s="165"/>
      <c r="AG83" s="150"/>
      <c r="AH83" s="67"/>
      <c r="AI83" s="67"/>
      <c r="AJ83" s="150"/>
      <c r="AK83" s="67"/>
      <c r="AL83" s="67"/>
      <c r="AM83" s="151"/>
      <c r="AN83" s="1622" t="s">
        <v>580</v>
      </c>
      <c r="AO83" s="964"/>
      <c r="AP83" s="964"/>
      <c r="AQ83" s="965"/>
      <c r="AR83" s="718">
        <f>データ一覧!J439</f>
        <v>1433584</v>
      </c>
      <c r="AS83" s="719"/>
      <c r="AT83" s="719"/>
      <c r="AU83" s="719"/>
      <c r="AV83" s="720"/>
      <c r="AW83" s="718">
        <f>データ一覧!J453</f>
        <v>1153159</v>
      </c>
      <c r="AX83" s="719"/>
      <c r="AY83" s="719"/>
      <c r="AZ83" s="719"/>
      <c r="BA83" s="720"/>
      <c r="BB83" s="1534" t="s">
        <v>596</v>
      </c>
      <c r="BC83" s="919"/>
      <c r="BD83" s="919"/>
      <c r="BE83" s="920"/>
      <c r="BF83" s="718">
        <f>データ一覧!J467</f>
        <v>1500</v>
      </c>
      <c r="BG83" s="719"/>
      <c r="BH83" s="719"/>
      <c r="BI83" s="719"/>
      <c r="BJ83" s="720"/>
      <c r="BK83" s="718">
        <f>データ一覧!J481</f>
        <v>31165</v>
      </c>
      <c r="BL83" s="623"/>
      <c r="BM83" s="623"/>
      <c r="BN83" s="623"/>
      <c r="BO83" s="910"/>
      <c r="BP83" s="779"/>
      <c r="BQ83" s="780"/>
      <c r="BR83" s="780"/>
      <c r="BS83" s="780"/>
      <c r="BT83" s="780"/>
      <c r="BU83" s="780"/>
      <c r="BV83" s="780"/>
      <c r="BW83" s="780"/>
      <c r="BX83" s="780"/>
      <c r="BY83" s="780"/>
      <c r="BZ83" s="780"/>
      <c r="CA83" s="780"/>
      <c r="CB83" s="780"/>
      <c r="CC83" s="780"/>
      <c r="CD83" s="780"/>
      <c r="CE83" s="780"/>
      <c r="CF83" s="780"/>
      <c r="CG83" s="780"/>
      <c r="CH83" s="780"/>
      <c r="CI83" s="780"/>
      <c r="CJ83" s="780"/>
      <c r="CK83" s="780"/>
      <c r="CL83" s="780"/>
      <c r="CM83" s="780"/>
      <c r="CN83" s="780"/>
      <c r="CO83" s="780"/>
      <c r="CP83" s="780"/>
      <c r="CQ83" s="780"/>
      <c r="CR83" s="780"/>
      <c r="CS83" s="780"/>
      <c r="CT83" s="780"/>
      <c r="CU83" s="780"/>
      <c r="CV83" s="780"/>
      <c r="CW83" s="780"/>
      <c r="CX83" s="780"/>
      <c r="CY83" s="784"/>
    </row>
    <row r="84" spans="1:106" ht="15.75" customHeight="1" x14ac:dyDescent="0.15">
      <c r="A84" s="1671" t="s">
        <v>1097</v>
      </c>
      <c r="B84" s="483" t="str">
        <f>+RIGHT(データ一覧!$A$213)</f>
        <v>1</v>
      </c>
      <c r="C84" s="150"/>
      <c r="D84" s="67"/>
      <c r="E84" s="67"/>
      <c r="F84" s="162"/>
      <c r="G84" s="648"/>
      <c r="H84" s="648"/>
      <c r="I84" s="649"/>
      <c r="J84" s="1668" t="s">
        <v>1098</v>
      </c>
      <c r="K84" s="1669"/>
      <c r="L84" s="1669"/>
      <c r="M84" s="1669"/>
      <c r="N84" s="1670"/>
      <c r="O84" s="1650">
        <f>データ一覧!J221</f>
        <v>43</v>
      </c>
      <c r="P84" s="623"/>
      <c r="Q84" s="624"/>
      <c r="R84" s="150" t="s">
        <v>1099</v>
      </c>
      <c r="S84" s="67"/>
      <c r="T84" s="67"/>
      <c r="U84" s="67"/>
      <c r="V84" s="162"/>
      <c r="W84" s="647">
        <f>データ一覧!J237</f>
        <v>263</v>
      </c>
      <c r="X84" s="648"/>
      <c r="Y84" s="1109"/>
      <c r="Z84" s="67"/>
      <c r="AA84" s="1672">
        <f>データ一覧!J316</f>
        <v>11193</v>
      </c>
      <c r="AB84" s="1672"/>
      <c r="AC84" s="259" t="s">
        <v>1100</v>
      </c>
      <c r="AD84" s="1673">
        <f>データ一覧!J317</f>
        <v>70</v>
      </c>
      <c r="AE84" s="945"/>
      <c r="AF84" s="259" t="s">
        <v>1100</v>
      </c>
      <c r="AG84" s="1673">
        <f>データ一覧!J318</f>
        <v>129</v>
      </c>
      <c r="AH84" s="945"/>
      <c r="AI84" s="259" t="s">
        <v>1100</v>
      </c>
      <c r="AJ84" s="150"/>
      <c r="AK84" s="742">
        <f>データ一覧!J319</f>
        <v>11134</v>
      </c>
      <c r="AL84" s="742"/>
      <c r="AM84" s="1675" t="s">
        <v>1100</v>
      </c>
      <c r="AN84" s="1622" t="s">
        <v>581</v>
      </c>
      <c r="AO84" s="964"/>
      <c r="AP84" s="964"/>
      <c r="AQ84" s="965"/>
      <c r="AR84" s="718">
        <f>データ一覧!J440</f>
        <v>1825800</v>
      </c>
      <c r="AS84" s="719"/>
      <c r="AT84" s="719"/>
      <c r="AU84" s="719"/>
      <c r="AV84" s="720"/>
      <c r="AW84" s="718">
        <f>データ一覧!J454</f>
        <v>3240000</v>
      </c>
      <c r="AX84" s="719"/>
      <c r="AY84" s="719"/>
      <c r="AZ84" s="719"/>
      <c r="BA84" s="720"/>
      <c r="BB84" s="1534" t="s">
        <v>597</v>
      </c>
      <c r="BC84" s="919"/>
      <c r="BD84" s="919"/>
      <c r="BE84" s="920"/>
      <c r="BF84" s="718">
        <f>データ一覧!J468</f>
        <v>1338631</v>
      </c>
      <c r="BG84" s="719"/>
      <c r="BH84" s="719"/>
      <c r="BI84" s="719"/>
      <c r="BJ84" s="720"/>
      <c r="BK84" s="718">
        <f>データ一覧!J482</f>
        <v>1303195</v>
      </c>
      <c r="BL84" s="623"/>
      <c r="BM84" s="623"/>
      <c r="BN84" s="623"/>
      <c r="BO84" s="910"/>
      <c r="BP84" s="319" t="s">
        <v>1234</v>
      </c>
      <c r="BQ84" s="67"/>
      <c r="BR84" s="67"/>
      <c r="BS84" s="215"/>
      <c r="BT84" s="162"/>
      <c r="BU84" s="1170" t="s">
        <v>1300</v>
      </c>
      <c r="BV84" s="1171"/>
      <c r="BW84" s="1171"/>
      <c r="BX84" s="1171"/>
      <c r="BY84" s="1171"/>
      <c r="BZ84" s="1171"/>
      <c r="CA84" s="1171"/>
      <c r="CB84" s="1171"/>
      <c r="CC84" s="1171"/>
      <c r="CD84" s="1171"/>
      <c r="CE84" s="1171"/>
      <c r="CF84" s="1171"/>
      <c r="CG84" s="1171"/>
      <c r="CH84" s="1171"/>
      <c r="CI84" s="1171"/>
      <c r="CJ84" s="1171"/>
      <c r="CK84" s="1171"/>
      <c r="CL84" s="1171"/>
      <c r="CM84" s="1171"/>
      <c r="CN84" s="1171"/>
      <c r="CO84" s="1171"/>
      <c r="CP84" s="1171"/>
      <c r="CQ84" s="1171"/>
      <c r="CR84" s="1171"/>
      <c r="CS84" s="1171"/>
      <c r="CT84" s="1171"/>
      <c r="CU84" s="1171"/>
      <c r="CV84" s="1171"/>
      <c r="CW84" s="1171"/>
      <c r="CX84" s="1171"/>
      <c r="CY84" s="1172"/>
    </row>
    <row r="85" spans="1:106" ht="15.75" customHeight="1" x14ac:dyDescent="0.15">
      <c r="A85" s="1645" t="s">
        <v>1101</v>
      </c>
      <c r="B85" s="483"/>
      <c r="C85" s="150"/>
      <c r="D85" s="67"/>
      <c r="E85" s="590"/>
      <c r="F85" s="314"/>
      <c r="G85" s="648"/>
      <c r="H85" s="648"/>
      <c r="I85" s="649"/>
      <c r="J85" s="1668" t="s">
        <v>1102</v>
      </c>
      <c r="K85" s="1669"/>
      <c r="L85" s="1669"/>
      <c r="M85" s="1669"/>
      <c r="N85" s="1670"/>
      <c r="O85" s="1650">
        <f>データ一覧!J222</f>
        <v>25</v>
      </c>
      <c r="P85" s="623"/>
      <c r="Q85" s="624"/>
      <c r="R85" s="150" t="s">
        <v>1103</v>
      </c>
      <c r="S85" s="67"/>
      <c r="T85" s="67"/>
      <c r="U85" s="67"/>
      <c r="V85" s="162"/>
      <c r="W85" s="647">
        <f>データ一覧!J238</f>
        <v>153</v>
      </c>
      <c r="X85" s="648"/>
      <c r="Y85" s="1109"/>
      <c r="Z85" s="209"/>
      <c r="AA85" s="209"/>
      <c r="AB85" s="209"/>
      <c r="AC85" s="210"/>
      <c r="AD85" s="209"/>
      <c r="AE85" s="209"/>
      <c r="AF85" s="210"/>
      <c r="AG85" s="284"/>
      <c r="AH85" s="209"/>
      <c r="AI85" s="209"/>
      <c r="AJ85" s="284"/>
      <c r="AK85" s="209"/>
      <c r="AL85" s="209"/>
      <c r="AM85" s="254"/>
      <c r="AN85" s="1678" t="s">
        <v>1104</v>
      </c>
      <c r="AO85" s="1679"/>
      <c r="AP85" s="1679"/>
      <c r="AQ85" s="1680"/>
      <c r="AR85" s="718">
        <f>データ一覧!J441</f>
        <v>684198</v>
      </c>
      <c r="AS85" s="719"/>
      <c r="AT85" s="719"/>
      <c r="AU85" s="719"/>
      <c r="AV85" s="720"/>
      <c r="AW85" s="718">
        <f>データ一覧!J455</f>
        <v>1850032</v>
      </c>
      <c r="AX85" s="719"/>
      <c r="AY85" s="719"/>
      <c r="AZ85" s="719"/>
      <c r="BA85" s="720"/>
      <c r="BB85" s="1534" t="s">
        <v>1104</v>
      </c>
      <c r="BC85" s="919"/>
      <c r="BD85" s="919"/>
      <c r="BE85" s="920"/>
      <c r="BF85" s="718">
        <f>データ一覧!J469</f>
        <v>20000</v>
      </c>
      <c r="BG85" s="719"/>
      <c r="BH85" s="719"/>
      <c r="BI85" s="719"/>
      <c r="BJ85" s="720"/>
      <c r="BK85" s="647">
        <f>データ一覧!J483</f>
        <v>0</v>
      </c>
      <c r="BL85" s="1833"/>
      <c r="BM85" s="1833"/>
      <c r="BN85" s="1833"/>
      <c r="BO85" s="1803"/>
      <c r="BP85" s="319" t="s">
        <v>1235</v>
      </c>
      <c r="BQ85" s="215"/>
      <c r="BR85" s="215"/>
      <c r="BS85" s="215"/>
      <c r="BT85" s="162"/>
      <c r="BU85" s="1173"/>
      <c r="BV85" s="1174"/>
      <c r="BW85" s="1174"/>
      <c r="BX85" s="1174"/>
      <c r="BY85" s="1174"/>
      <c r="BZ85" s="1174"/>
      <c r="CA85" s="1174"/>
      <c r="CB85" s="1174"/>
      <c r="CC85" s="1174"/>
      <c r="CD85" s="1174"/>
      <c r="CE85" s="1174"/>
      <c r="CF85" s="1174"/>
      <c r="CG85" s="1174"/>
      <c r="CH85" s="1174"/>
      <c r="CI85" s="1174"/>
      <c r="CJ85" s="1174"/>
      <c r="CK85" s="1174"/>
      <c r="CL85" s="1174"/>
      <c r="CM85" s="1174"/>
      <c r="CN85" s="1174"/>
      <c r="CO85" s="1174"/>
      <c r="CP85" s="1174"/>
      <c r="CQ85" s="1174"/>
      <c r="CR85" s="1174"/>
      <c r="CS85" s="1174"/>
      <c r="CT85" s="1174"/>
      <c r="CU85" s="1174"/>
      <c r="CV85" s="1174"/>
      <c r="CW85" s="1174"/>
      <c r="CX85" s="1174"/>
      <c r="CY85" s="1175"/>
    </row>
    <row r="86" spans="1:106" ht="17.45" customHeight="1" x14ac:dyDescent="0.15">
      <c r="A86" s="1645" t="s">
        <v>1093</v>
      </c>
      <c r="B86" s="1682"/>
      <c r="C86" s="171"/>
      <c r="D86" s="172"/>
      <c r="E86" s="172"/>
      <c r="F86" s="173"/>
      <c r="G86" s="648"/>
      <c r="H86" s="648"/>
      <c r="I86" s="649"/>
      <c r="J86" s="1668" t="s">
        <v>1110</v>
      </c>
      <c r="K86" s="1669"/>
      <c r="L86" s="1669"/>
      <c r="M86" s="1669"/>
      <c r="N86" s="1670"/>
      <c r="O86" s="1650">
        <f>データ一覧!J223</f>
        <v>67</v>
      </c>
      <c r="P86" s="623"/>
      <c r="Q86" s="624"/>
      <c r="R86" s="1683" t="s">
        <v>1111</v>
      </c>
      <c r="S86" s="1684"/>
      <c r="T86" s="1684"/>
      <c r="U86" s="1684"/>
      <c r="V86" s="1685"/>
      <c r="W86" s="647">
        <f>データ一覧!J239</f>
        <v>2732</v>
      </c>
      <c r="X86" s="648"/>
      <c r="Y86" s="1109"/>
      <c r="Z86" s="109"/>
      <c r="AA86" s="110"/>
      <c r="AB86" s="110"/>
      <c r="AC86" s="110"/>
      <c r="AD86" s="110"/>
      <c r="AE86" s="110"/>
      <c r="AF86" s="110"/>
      <c r="AG86" s="110"/>
      <c r="AH86" s="110"/>
      <c r="AI86" s="110"/>
      <c r="AJ86" s="110"/>
      <c r="AK86" s="110"/>
      <c r="AL86" s="110"/>
      <c r="AM86" s="111"/>
      <c r="AN86" s="109"/>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9"/>
      <c r="BP86" s="67"/>
      <c r="BQ86" s="67"/>
      <c r="BR86" s="67"/>
      <c r="BS86" s="67"/>
      <c r="BT86" s="67"/>
      <c r="BU86" s="1176"/>
      <c r="BV86" s="1177"/>
      <c r="BW86" s="1177"/>
      <c r="BX86" s="1177"/>
      <c r="BY86" s="1177"/>
      <c r="BZ86" s="1177"/>
      <c r="CA86" s="1177"/>
      <c r="CB86" s="1177"/>
      <c r="CC86" s="1177"/>
      <c r="CD86" s="1177"/>
      <c r="CE86" s="1177"/>
      <c r="CF86" s="1177"/>
      <c r="CG86" s="1177"/>
      <c r="CH86" s="1177"/>
      <c r="CI86" s="1177"/>
      <c r="CJ86" s="1177"/>
      <c r="CK86" s="1177"/>
      <c r="CL86" s="1177"/>
      <c r="CM86" s="1177"/>
      <c r="CN86" s="1177"/>
      <c r="CO86" s="1177"/>
      <c r="CP86" s="1177"/>
      <c r="CQ86" s="1177"/>
      <c r="CR86" s="1177"/>
      <c r="CS86" s="1177"/>
      <c r="CT86" s="1177"/>
      <c r="CU86" s="1177"/>
      <c r="CV86" s="1177"/>
      <c r="CW86" s="1177"/>
      <c r="CX86" s="1177"/>
      <c r="CY86" s="1178"/>
    </row>
    <row r="87" spans="1:106" ht="18" customHeight="1" x14ac:dyDescent="0.15">
      <c r="A87" s="1690" t="s">
        <v>1113</v>
      </c>
      <c r="B87" s="483"/>
      <c r="C87" s="1020" t="s">
        <v>1114</v>
      </c>
      <c r="D87" s="1021"/>
      <c r="E87" s="1021"/>
      <c r="F87" s="1021"/>
      <c r="G87" s="1021"/>
      <c r="H87" s="1021"/>
      <c r="I87" s="1022"/>
      <c r="J87" s="1691" t="s">
        <v>1115</v>
      </c>
      <c r="K87" s="1692"/>
      <c r="L87" s="1692"/>
      <c r="M87" s="1692"/>
      <c r="N87" s="1692"/>
      <c r="O87" s="1692"/>
      <c r="P87" s="1692"/>
      <c r="Q87" s="1692"/>
      <c r="R87" s="1692"/>
      <c r="S87" s="1692"/>
      <c r="T87" s="1692"/>
      <c r="U87" s="1692"/>
      <c r="V87" s="1692"/>
      <c r="W87" s="1692"/>
      <c r="X87" s="1692"/>
      <c r="Y87" s="1693"/>
      <c r="Z87" s="112" t="s">
        <v>1236</v>
      </c>
      <c r="AA87" s="113"/>
      <c r="AB87" s="113"/>
      <c r="AC87" s="113"/>
      <c r="AD87" s="113"/>
      <c r="AE87" s="113"/>
      <c r="AF87" s="113"/>
      <c r="AG87" s="113"/>
      <c r="AH87" s="113"/>
      <c r="AI87" s="113"/>
      <c r="AJ87" s="113"/>
      <c r="AK87" s="113"/>
      <c r="AL87" s="113"/>
      <c r="AM87" s="114"/>
      <c r="AN87" s="112" t="s">
        <v>1761</v>
      </c>
      <c r="AO87" s="130"/>
      <c r="AP87" s="130"/>
      <c r="AQ87" s="130"/>
      <c r="AR87" s="130"/>
      <c r="AS87" s="130"/>
      <c r="AT87" s="130"/>
      <c r="AU87" s="130"/>
      <c r="AV87" s="141" t="s">
        <v>1116</v>
      </c>
      <c r="AW87" s="1694" t="str">
        <f>"令"&amp;データ一覧!$A$488</f>
        <v>令7.3.31</v>
      </c>
      <c r="AX87" s="1695"/>
      <c r="AY87" s="1696"/>
      <c r="AZ87" s="142" t="s">
        <v>1117</v>
      </c>
      <c r="BA87" s="142"/>
      <c r="BB87" s="130"/>
      <c r="BC87" s="143"/>
      <c r="BD87" s="130"/>
      <c r="BE87" s="130"/>
      <c r="BF87" s="130"/>
      <c r="BG87" s="130"/>
      <c r="BH87" s="130"/>
      <c r="BI87" s="130"/>
      <c r="BJ87" s="130"/>
      <c r="BK87" s="1696"/>
      <c r="BL87" s="1697" t="str">
        <f>データ一覧!$A$484</f>
        <v>7.4.1</v>
      </c>
      <c r="BM87" s="130"/>
      <c r="BN87" s="130"/>
      <c r="BO87" s="135"/>
      <c r="BP87" s="320" t="s">
        <v>1239</v>
      </c>
      <c r="BQ87" s="166"/>
      <c r="BR87" s="321"/>
      <c r="BS87" s="321"/>
      <c r="BT87" s="166"/>
      <c r="BU87" s="1164" t="s">
        <v>1301</v>
      </c>
      <c r="BV87" s="1165"/>
      <c r="BW87" s="1165"/>
      <c r="BX87" s="1165"/>
      <c r="BY87" s="1165"/>
      <c r="BZ87" s="1165"/>
      <c r="CA87" s="1165"/>
      <c r="CB87" s="1165"/>
      <c r="CC87" s="1165"/>
      <c r="CD87" s="1165"/>
      <c r="CE87" s="1165"/>
      <c r="CF87" s="1165"/>
      <c r="CG87" s="1165"/>
      <c r="CH87" s="1165"/>
      <c r="CI87" s="1165"/>
      <c r="CJ87" s="1165"/>
      <c r="CK87" s="1165"/>
      <c r="CL87" s="1165"/>
      <c r="CM87" s="1165"/>
      <c r="CN87" s="1165"/>
      <c r="CO87" s="1165"/>
      <c r="CP87" s="1165"/>
      <c r="CQ87" s="1165"/>
      <c r="CR87" s="1165"/>
      <c r="CS87" s="1165"/>
      <c r="CT87" s="1165"/>
      <c r="CU87" s="1165"/>
      <c r="CV87" s="1165"/>
      <c r="CW87" s="1165"/>
      <c r="CX87" s="1165"/>
      <c r="CY87" s="1166"/>
    </row>
    <row r="88" spans="1:106" ht="21.75" customHeight="1" x14ac:dyDescent="0.15">
      <c r="A88" s="1645" t="s">
        <v>1119</v>
      </c>
      <c r="B88" s="1682"/>
      <c r="C88" s="1023"/>
      <c r="D88" s="1024"/>
      <c r="E88" s="1024"/>
      <c r="F88" s="1024"/>
      <c r="G88" s="1024"/>
      <c r="H88" s="1024"/>
      <c r="I88" s="1025"/>
      <c r="J88" s="1699"/>
      <c r="K88" s="1700"/>
      <c r="L88" s="1700"/>
      <c r="M88" s="1700"/>
      <c r="N88" s="1700"/>
      <c r="O88" s="1700"/>
      <c r="P88" s="1700"/>
      <c r="Q88" s="1700"/>
      <c r="R88" s="1700"/>
      <c r="S88" s="1700"/>
      <c r="T88" s="1700"/>
      <c r="U88" s="1700"/>
      <c r="V88" s="1700"/>
      <c r="W88" s="1700"/>
      <c r="X88" s="1700"/>
      <c r="Y88" s="1701"/>
      <c r="Z88" s="108"/>
      <c r="AA88" s="108"/>
      <c r="AB88" s="108"/>
      <c r="AC88" s="108"/>
      <c r="AD88" s="108"/>
      <c r="AE88" s="108"/>
      <c r="AF88" s="108"/>
      <c r="AG88" s="108"/>
      <c r="AH88" s="108"/>
      <c r="AI88" s="108"/>
      <c r="AJ88" s="108"/>
      <c r="AK88" s="108"/>
      <c r="AL88" s="108"/>
      <c r="AM88" s="115"/>
      <c r="AN88" s="136"/>
      <c r="AO88" s="131"/>
      <c r="AP88" s="131"/>
      <c r="AQ88" s="131"/>
      <c r="AR88" s="131"/>
      <c r="AS88" s="131"/>
      <c r="AT88" s="131"/>
      <c r="AU88" s="131"/>
      <c r="AV88" s="131"/>
      <c r="AW88" s="131"/>
      <c r="AX88" s="131"/>
      <c r="AY88" s="131"/>
      <c r="AZ88" s="131"/>
      <c r="BA88" s="144" t="s">
        <v>1120</v>
      </c>
      <c r="BB88" s="144"/>
      <c r="BC88" s="131"/>
      <c r="BD88" s="145"/>
      <c r="BE88" s="131"/>
      <c r="BF88" s="130"/>
      <c r="BG88" s="131"/>
      <c r="BH88" s="131"/>
      <c r="BI88" s="131"/>
      <c r="BJ88" s="131"/>
      <c r="BK88" s="1696"/>
      <c r="BL88" s="1702" t="str">
        <f>データ一覧!$A$492</f>
        <v>6.12.31</v>
      </c>
      <c r="BM88" s="131"/>
      <c r="BN88" s="131"/>
      <c r="BO88" s="131"/>
      <c r="BP88" s="152"/>
      <c r="BQ88" s="153"/>
      <c r="BR88" s="153"/>
      <c r="BS88" s="153"/>
      <c r="BT88" s="164"/>
      <c r="BU88" s="1167"/>
      <c r="BV88" s="1168"/>
      <c r="BW88" s="1168"/>
      <c r="BX88" s="1168"/>
      <c r="BY88" s="1168"/>
      <c r="BZ88" s="1168"/>
      <c r="CA88" s="1168"/>
      <c r="CB88" s="1168"/>
      <c r="CC88" s="1168"/>
      <c r="CD88" s="1168"/>
      <c r="CE88" s="1168"/>
      <c r="CF88" s="1168"/>
      <c r="CG88" s="1168"/>
      <c r="CH88" s="1168"/>
      <c r="CI88" s="1168"/>
      <c r="CJ88" s="1168"/>
      <c r="CK88" s="1168"/>
      <c r="CL88" s="1168"/>
      <c r="CM88" s="1168"/>
      <c r="CN88" s="1168"/>
      <c r="CO88" s="1168"/>
      <c r="CP88" s="1168"/>
      <c r="CQ88" s="1168"/>
      <c r="CR88" s="1168"/>
      <c r="CS88" s="1168"/>
      <c r="CT88" s="1168"/>
      <c r="CU88" s="1168"/>
      <c r="CV88" s="1168"/>
      <c r="CW88" s="1168"/>
      <c r="CX88" s="1168"/>
      <c r="CY88" s="1169"/>
    </row>
    <row r="89" spans="1:106" ht="15.75" customHeight="1" x14ac:dyDescent="0.15">
      <c r="A89" s="1645" t="s">
        <v>1122</v>
      </c>
      <c r="B89" s="1682"/>
      <c r="C89" s="1026"/>
      <c r="D89" s="1027"/>
      <c r="E89" s="1027"/>
      <c r="F89" s="1027"/>
      <c r="G89" s="1027"/>
      <c r="H89" s="1027"/>
      <c r="I89" s="1028"/>
      <c r="J89" s="1703" t="s">
        <v>1123</v>
      </c>
      <c r="K89" s="1704"/>
      <c r="L89" s="1704"/>
      <c r="M89" s="1704"/>
      <c r="N89" s="1704"/>
      <c r="O89" s="1704"/>
      <c r="P89" s="1704"/>
      <c r="Q89" s="1704"/>
      <c r="R89" s="1703" t="s">
        <v>396</v>
      </c>
      <c r="S89" s="1704"/>
      <c r="T89" s="1704"/>
      <c r="U89" s="1704"/>
      <c r="V89" s="1704"/>
      <c r="W89" s="1704"/>
      <c r="X89" s="1704"/>
      <c r="Y89" s="1811"/>
      <c r="Z89" s="174" t="s">
        <v>1124</v>
      </c>
      <c r="AA89" s="175"/>
      <c r="AB89" s="175"/>
      <c r="AC89" s="699" t="s">
        <v>1125</v>
      </c>
      <c r="AD89" s="700"/>
      <c r="AE89" s="1705" t="str">
        <f>データ一覧!$A$323</f>
        <v>7.9.1</v>
      </c>
      <c r="AF89" s="1706"/>
      <c r="AG89" s="793" t="s">
        <v>1126</v>
      </c>
      <c r="AH89" s="697"/>
      <c r="AI89" s="794"/>
      <c r="AJ89" s="177" t="s">
        <v>1237</v>
      </c>
      <c r="AK89" s="177"/>
      <c r="AL89" s="177"/>
      <c r="AM89" s="213"/>
      <c r="AN89" s="174"/>
      <c r="AO89" s="175"/>
      <c r="AP89" s="175"/>
      <c r="AQ89" s="176"/>
      <c r="AR89" s="177"/>
      <c r="AS89" s="795" t="s">
        <v>602</v>
      </c>
      <c r="AT89" s="795"/>
      <c r="AU89" s="795"/>
      <c r="AV89" s="795"/>
      <c r="AW89" s="178"/>
      <c r="AX89" s="177"/>
      <c r="AY89" s="795" t="s">
        <v>1129</v>
      </c>
      <c r="AZ89" s="795"/>
      <c r="BA89" s="795"/>
      <c r="BB89" s="795"/>
      <c r="BC89" s="178"/>
      <c r="BD89" s="179"/>
      <c r="BE89" s="175"/>
      <c r="BF89" s="176"/>
      <c r="BG89" s="175"/>
      <c r="BH89" s="175"/>
      <c r="BI89" s="180"/>
      <c r="BJ89" s="801" t="s">
        <v>1238</v>
      </c>
      <c r="BK89" s="802"/>
      <c r="BL89" s="802"/>
      <c r="BM89" s="802"/>
      <c r="BN89" s="802"/>
      <c r="BO89" s="803"/>
      <c r="BP89" s="319" t="s">
        <v>1241</v>
      </c>
      <c r="BQ89" s="67"/>
      <c r="BR89" s="215"/>
      <c r="BS89" s="215"/>
      <c r="BT89" s="67"/>
      <c r="BU89" s="1155" t="s">
        <v>1676</v>
      </c>
      <c r="BV89" s="1156"/>
      <c r="BW89" s="1156"/>
      <c r="BX89" s="1156"/>
      <c r="BY89" s="1156"/>
      <c r="BZ89" s="1156"/>
      <c r="CA89" s="1156"/>
      <c r="CB89" s="1156"/>
      <c r="CC89" s="1156"/>
      <c r="CD89" s="1156"/>
      <c r="CE89" s="1156"/>
      <c r="CF89" s="1156"/>
      <c r="CG89" s="1156"/>
      <c r="CH89" s="1156"/>
      <c r="CI89" s="1156"/>
      <c r="CJ89" s="1156"/>
      <c r="CK89" s="1156"/>
      <c r="CL89" s="1156"/>
      <c r="CM89" s="1156"/>
      <c r="CN89" s="1156"/>
      <c r="CO89" s="1156"/>
      <c r="CP89" s="1156"/>
      <c r="CQ89" s="1156"/>
      <c r="CR89" s="1156"/>
      <c r="CS89" s="1156"/>
      <c r="CT89" s="1156"/>
      <c r="CU89" s="1156"/>
      <c r="CV89" s="1156"/>
      <c r="CW89" s="1156"/>
      <c r="CX89" s="1156"/>
      <c r="CY89" s="1157"/>
    </row>
    <row r="90" spans="1:106" ht="15.75" customHeight="1" x14ac:dyDescent="0.15">
      <c r="A90" s="1690" t="s">
        <v>1070</v>
      </c>
      <c r="B90" s="483"/>
      <c r="C90" s="1043" t="s">
        <v>1132</v>
      </c>
      <c r="D90" s="1044"/>
      <c r="E90" s="1044"/>
      <c r="F90" s="1044"/>
      <c r="G90" s="634" t="s">
        <v>873</v>
      </c>
      <c r="H90" s="635"/>
      <c r="I90" s="636"/>
      <c r="J90" s="684" t="s">
        <v>1132</v>
      </c>
      <c r="K90" s="669"/>
      <c r="L90" s="669"/>
      <c r="M90" s="669"/>
      <c r="N90" s="886"/>
      <c r="O90" s="634" t="s">
        <v>1133</v>
      </c>
      <c r="P90" s="635"/>
      <c r="Q90" s="636"/>
      <c r="R90" s="1043" t="s">
        <v>1134</v>
      </c>
      <c r="S90" s="1044"/>
      <c r="T90" s="1044"/>
      <c r="U90" s="1044"/>
      <c r="V90" s="1045"/>
      <c r="W90" s="634" t="s">
        <v>1133</v>
      </c>
      <c r="X90" s="635"/>
      <c r="Y90" s="1005"/>
      <c r="Z90" s="153" t="s">
        <v>1135</v>
      </c>
      <c r="AA90" s="153"/>
      <c r="AB90" s="153"/>
      <c r="AC90" s="156" t="s">
        <v>1136</v>
      </c>
      <c r="AD90" s="164"/>
      <c r="AE90" s="153" t="s">
        <v>1137</v>
      </c>
      <c r="AF90" s="153"/>
      <c r="AG90" s="671" t="s">
        <v>1138</v>
      </c>
      <c r="AH90" s="732"/>
      <c r="AI90" s="733"/>
      <c r="AJ90" s="153" t="s">
        <v>1139</v>
      </c>
      <c r="AK90" s="153"/>
      <c r="AL90" s="158" t="s">
        <v>1140</v>
      </c>
      <c r="AM90" s="181"/>
      <c r="AN90" s="620" t="s">
        <v>1141</v>
      </c>
      <c r="AO90" s="621"/>
      <c r="AP90" s="621"/>
      <c r="AQ90" s="622"/>
      <c r="AR90" s="182" t="s">
        <v>1142</v>
      </c>
      <c r="AS90" s="166"/>
      <c r="AT90" s="165"/>
      <c r="AU90" s="153" t="s">
        <v>1143</v>
      </c>
      <c r="AV90" s="153"/>
      <c r="AW90" s="164"/>
      <c r="AX90" s="153" t="s">
        <v>1144</v>
      </c>
      <c r="AY90" s="153"/>
      <c r="AZ90" s="153"/>
      <c r="BA90" s="158" t="s">
        <v>1145</v>
      </c>
      <c r="BB90" s="153"/>
      <c r="BC90" s="164"/>
      <c r="BD90" s="156" t="s">
        <v>1146</v>
      </c>
      <c r="BE90" s="153"/>
      <c r="BF90" s="164"/>
      <c r="BG90" s="153" t="s">
        <v>1147</v>
      </c>
      <c r="BH90" s="153"/>
      <c r="BI90" s="155"/>
      <c r="BJ90" s="789" t="s">
        <v>612</v>
      </c>
      <c r="BK90" s="685"/>
      <c r="BL90" s="686"/>
      <c r="BM90" s="183" t="s">
        <v>613</v>
      </c>
      <c r="BN90" s="184"/>
      <c r="BO90" s="185"/>
      <c r="BP90" s="67"/>
      <c r="BQ90" s="67"/>
      <c r="BR90" s="67"/>
      <c r="BS90" s="67"/>
      <c r="BT90" s="67"/>
      <c r="BU90" s="1158"/>
      <c r="BV90" s="1159"/>
      <c r="BW90" s="1159"/>
      <c r="BX90" s="1159"/>
      <c r="BY90" s="1159"/>
      <c r="BZ90" s="1159"/>
      <c r="CA90" s="1159"/>
      <c r="CB90" s="1159"/>
      <c r="CC90" s="1159"/>
      <c r="CD90" s="1159"/>
      <c r="CE90" s="1159"/>
      <c r="CF90" s="1159"/>
      <c r="CG90" s="1159"/>
      <c r="CH90" s="1159"/>
      <c r="CI90" s="1159"/>
      <c r="CJ90" s="1159"/>
      <c r="CK90" s="1159"/>
      <c r="CL90" s="1159"/>
      <c r="CM90" s="1159"/>
      <c r="CN90" s="1159"/>
      <c r="CO90" s="1159"/>
      <c r="CP90" s="1159"/>
      <c r="CQ90" s="1159"/>
      <c r="CR90" s="1159"/>
      <c r="CS90" s="1159"/>
      <c r="CT90" s="1159"/>
      <c r="CU90" s="1159"/>
      <c r="CV90" s="1159"/>
      <c r="CW90" s="1159"/>
      <c r="CX90" s="1159"/>
      <c r="CY90" s="1160"/>
    </row>
    <row r="91" spans="1:106" ht="15.75" customHeight="1" x14ac:dyDescent="0.15">
      <c r="A91" s="1645" t="s">
        <v>1149</v>
      </c>
      <c r="B91" s="1682"/>
      <c r="C91" s="729" t="s">
        <v>735</v>
      </c>
      <c r="D91" s="730"/>
      <c r="E91" s="730"/>
      <c r="F91" s="731"/>
      <c r="G91" s="1707">
        <f>データ一覧!J230</f>
        <v>75</v>
      </c>
      <c r="H91" s="1708"/>
      <c r="I91" s="1709"/>
      <c r="J91" s="729" t="s">
        <v>735</v>
      </c>
      <c r="K91" s="730"/>
      <c r="L91" s="730"/>
      <c r="M91" s="730"/>
      <c r="N91" s="731"/>
      <c r="O91" s="1707">
        <f>データ一覧!J224</f>
        <v>68.3</v>
      </c>
      <c r="P91" s="1708"/>
      <c r="Q91" s="1709"/>
      <c r="R91" s="729" t="s">
        <v>735</v>
      </c>
      <c r="S91" s="730"/>
      <c r="T91" s="730"/>
      <c r="U91" s="730"/>
      <c r="V91" s="731"/>
      <c r="W91" s="1707">
        <f>データ一覧!J227</f>
        <v>69.3</v>
      </c>
      <c r="X91" s="1708"/>
      <c r="Y91" s="1710"/>
      <c r="Z91" s="67"/>
      <c r="AA91" s="67"/>
      <c r="AB91" s="186" t="s">
        <v>873</v>
      </c>
      <c r="AC91" s="187"/>
      <c r="AD91" s="188" t="s">
        <v>873</v>
      </c>
      <c r="AE91" s="186"/>
      <c r="AF91" s="186" t="s">
        <v>873</v>
      </c>
      <c r="AG91" s="150"/>
      <c r="AH91" s="67"/>
      <c r="AI91" s="162" t="s">
        <v>1150</v>
      </c>
      <c r="AJ91" s="187"/>
      <c r="AK91" s="188" t="s">
        <v>873</v>
      </c>
      <c r="AL91" s="187"/>
      <c r="AM91" s="189" t="s">
        <v>873</v>
      </c>
      <c r="AN91" s="837" t="s">
        <v>1151</v>
      </c>
      <c r="AO91" s="732"/>
      <c r="AP91" s="732"/>
      <c r="AQ91" s="733"/>
      <c r="AR91" s="158"/>
      <c r="AS91" s="796">
        <f>データ一覧!J484</f>
        <v>1</v>
      </c>
      <c r="AT91" s="797"/>
      <c r="AU91" s="1121">
        <f>データ一覧!J485</f>
        <v>240248</v>
      </c>
      <c r="AV91" s="1122"/>
      <c r="AW91" s="1123"/>
      <c r="AX91" s="153"/>
      <c r="AY91" s="805">
        <f>データ一覧!J486</f>
        <v>9</v>
      </c>
      <c r="AZ91" s="806"/>
      <c r="BA91" s="1114">
        <f>データ一覧!J487</f>
        <v>0</v>
      </c>
      <c r="BB91" s="1115"/>
      <c r="BC91" s="1116"/>
      <c r="BD91" s="804">
        <f>データ一覧!J488</f>
        <v>34</v>
      </c>
      <c r="BE91" s="805"/>
      <c r="BF91" s="806"/>
      <c r="BG91" s="804">
        <f>データ一覧!J489</f>
        <v>5</v>
      </c>
      <c r="BH91" s="805"/>
      <c r="BI91" s="823"/>
      <c r="BJ91" s="844">
        <f>データ一覧!J490</f>
        <v>1031</v>
      </c>
      <c r="BK91" s="845"/>
      <c r="BL91" s="846"/>
      <c r="BM91" s="786">
        <f>データ一覧!J491</f>
        <v>13266</v>
      </c>
      <c r="BN91" s="787"/>
      <c r="BO91" s="788"/>
      <c r="BP91" s="67"/>
      <c r="BQ91" s="67"/>
      <c r="BR91" s="67"/>
      <c r="BS91" s="67"/>
      <c r="BT91" s="67"/>
      <c r="BU91" s="1158"/>
      <c r="BV91" s="1159"/>
      <c r="BW91" s="1159"/>
      <c r="BX91" s="1159"/>
      <c r="BY91" s="1159"/>
      <c r="BZ91" s="1159"/>
      <c r="CA91" s="1159"/>
      <c r="CB91" s="1159"/>
      <c r="CC91" s="1159"/>
      <c r="CD91" s="1159"/>
      <c r="CE91" s="1159"/>
      <c r="CF91" s="1159"/>
      <c r="CG91" s="1159"/>
      <c r="CH91" s="1159"/>
      <c r="CI91" s="1159"/>
      <c r="CJ91" s="1159"/>
      <c r="CK91" s="1159"/>
      <c r="CL91" s="1159"/>
      <c r="CM91" s="1159"/>
      <c r="CN91" s="1159"/>
      <c r="CO91" s="1159"/>
      <c r="CP91" s="1159"/>
      <c r="CQ91" s="1159"/>
      <c r="CR91" s="1159"/>
      <c r="CS91" s="1159"/>
      <c r="CT91" s="1159"/>
      <c r="CU91" s="1159"/>
      <c r="CV91" s="1159"/>
      <c r="CW91" s="1159"/>
      <c r="CX91" s="1159"/>
      <c r="CY91" s="1160"/>
    </row>
    <row r="92" spans="1:106" ht="15.75" customHeight="1" x14ac:dyDescent="0.15">
      <c r="A92" s="1690" t="s">
        <v>1153</v>
      </c>
      <c r="B92" s="483"/>
      <c r="C92" s="1518" t="s">
        <v>394</v>
      </c>
      <c r="D92" s="621"/>
      <c r="E92" s="621"/>
      <c r="F92" s="622"/>
      <c r="G92" s="1650">
        <f>データ一覧!J231</f>
        <v>52</v>
      </c>
      <c r="H92" s="1711"/>
      <c r="I92" s="1712"/>
      <c r="J92" s="1518" t="s">
        <v>394</v>
      </c>
      <c r="K92" s="621"/>
      <c r="L92" s="621"/>
      <c r="M92" s="621"/>
      <c r="N92" s="622"/>
      <c r="O92" s="1650">
        <f>データ一覧!J225</f>
        <v>67.400000000000006</v>
      </c>
      <c r="P92" s="1711"/>
      <c r="Q92" s="1712"/>
      <c r="R92" s="1518" t="s">
        <v>394</v>
      </c>
      <c r="S92" s="621"/>
      <c r="T92" s="621"/>
      <c r="U92" s="621"/>
      <c r="V92" s="622"/>
      <c r="W92" s="1650">
        <f>データ一覧!J228</f>
        <v>68.599999999999994</v>
      </c>
      <c r="X92" s="1711"/>
      <c r="Y92" s="1713"/>
      <c r="Z92" s="67"/>
      <c r="AA92" s="742">
        <f>データ一覧!J320</f>
        <v>16</v>
      </c>
      <c r="AB92" s="743"/>
      <c r="AC92" s="656">
        <f>データ一覧!J323</f>
        <v>12095</v>
      </c>
      <c r="AD92" s="743"/>
      <c r="AE92" s="656">
        <f>データ一覧!J324</f>
        <v>13164</v>
      </c>
      <c r="AF92" s="743"/>
      <c r="AG92" s="809">
        <f>データ一覧!J322</f>
        <v>58.5</v>
      </c>
      <c r="AH92" s="1110"/>
      <c r="AI92" s="1111"/>
      <c r="AJ92" s="838">
        <f>データ一覧!J325</f>
        <v>356</v>
      </c>
      <c r="AK92" s="1112"/>
      <c r="AL92" s="838">
        <f>データ一覧!J326</f>
        <v>219</v>
      </c>
      <c r="AM92" s="1113"/>
      <c r="AN92" s="840" t="s">
        <v>1154</v>
      </c>
      <c r="AO92" s="730"/>
      <c r="AP92" s="730"/>
      <c r="AQ92" s="731"/>
      <c r="AR92" s="684" t="s">
        <v>1155</v>
      </c>
      <c r="AS92" s="685"/>
      <c r="AT92" s="686"/>
      <c r="AU92" s="684" t="s">
        <v>1156</v>
      </c>
      <c r="AV92" s="685"/>
      <c r="AW92" s="686"/>
      <c r="AX92" s="684" t="s">
        <v>1157</v>
      </c>
      <c r="AY92" s="685"/>
      <c r="AZ92" s="807"/>
      <c r="BA92" s="812" t="s">
        <v>617</v>
      </c>
      <c r="BB92" s="669"/>
      <c r="BC92" s="669"/>
      <c r="BD92" s="669"/>
      <c r="BE92" s="669"/>
      <c r="BF92" s="670"/>
      <c r="BG92" s="166" t="s">
        <v>1158</v>
      </c>
      <c r="BH92" s="67"/>
      <c r="BI92" s="67"/>
      <c r="BJ92" s="841" t="s">
        <v>1159</v>
      </c>
      <c r="BK92" s="842"/>
      <c r="BL92" s="842"/>
      <c r="BM92" s="842"/>
      <c r="BN92" s="842"/>
      <c r="BO92" s="843"/>
      <c r="BP92" s="319"/>
      <c r="BQ92" s="215"/>
      <c r="BR92" s="215"/>
      <c r="BS92" s="215"/>
      <c r="BT92" s="67"/>
      <c r="BU92" s="1158"/>
      <c r="BV92" s="1159"/>
      <c r="BW92" s="1159"/>
      <c r="BX92" s="1159"/>
      <c r="BY92" s="1159"/>
      <c r="BZ92" s="1159"/>
      <c r="CA92" s="1159"/>
      <c r="CB92" s="1159"/>
      <c r="CC92" s="1159"/>
      <c r="CD92" s="1159"/>
      <c r="CE92" s="1159"/>
      <c r="CF92" s="1159"/>
      <c r="CG92" s="1159"/>
      <c r="CH92" s="1159"/>
      <c r="CI92" s="1159"/>
      <c r="CJ92" s="1159"/>
      <c r="CK92" s="1159"/>
      <c r="CL92" s="1159"/>
      <c r="CM92" s="1159"/>
      <c r="CN92" s="1159"/>
      <c r="CO92" s="1159"/>
      <c r="CP92" s="1159"/>
      <c r="CQ92" s="1159"/>
      <c r="CR92" s="1159"/>
      <c r="CS92" s="1159"/>
      <c r="CT92" s="1159"/>
      <c r="CU92" s="1159"/>
      <c r="CV92" s="1159"/>
      <c r="CW92" s="1159"/>
      <c r="CX92" s="1159"/>
      <c r="CY92" s="1160"/>
    </row>
    <row r="93" spans="1:106" ht="15.75" customHeight="1" thickBot="1" x14ac:dyDescent="0.2">
      <c r="A93" s="593"/>
      <c r="B93" s="1715"/>
      <c r="C93" s="1716" t="s">
        <v>395</v>
      </c>
      <c r="D93" s="1717"/>
      <c r="E93" s="1717"/>
      <c r="F93" s="1718"/>
      <c r="G93" s="1719">
        <f>データ一覧!J232</f>
        <v>23</v>
      </c>
      <c r="H93" s="1720"/>
      <c r="I93" s="1721"/>
      <c r="J93" s="1716" t="s">
        <v>395</v>
      </c>
      <c r="K93" s="1717"/>
      <c r="L93" s="1717"/>
      <c r="M93" s="1717"/>
      <c r="N93" s="1718"/>
      <c r="O93" s="1719">
        <f>データ一覧!J226</f>
        <v>69.7</v>
      </c>
      <c r="P93" s="1720"/>
      <c r="Q93" s="1721"/>
      <c r="R93" s="1716" t="s">
        <v>395</v>
      </c>
      <c r="S93" s="1717"/>
      <c r="T93" s="1717"/>
      <c r="U93" s="1717"/>
      <c r="V93" s="1718"/>
      <c r="W93" s="1719">
        <f>データ一覧!J229</f>
        <v>70.7</v>
      </c>
      <c r="X93" s="1720"/>
      <c r="Y93" s="1722"/>
      <c r="Z93" s="191"/>
      <c r="AA93" s="191"/>
      <c r="AB93" s="191"/>
      <c r="AC93" s="192"/>
      <c r="AD93" s="193"/>
      <c r="AE93" s="191"/>
      <c r="AF93" s="191"/>
      <c r="AG93" s="1823" t="str">
        <f>データ一覧!J321</f>
        <v>5.2.12</v>
      </c>
      <c r="AH93" s="1070"/>
      <c r="AI93" s="1071"/>
      <c r="AJ93" s="191"/>
      <c r="AK93" s="191"/>
      <c r="AL93" s="192"/>
      <c r="AM93" s="195"/>
      <c r="AN93" s="824" t="s">
        <v>1161</v>
      </c>
      <c r="AO93" s="825"/>
      <c r="AP93" s="825"/>
      <c r="AQ93" s="826"/>
      <c r="AR93" s="1127">
        <f>データ一覧!J492</f>
        <v>76</v>
      </c>
      <c r="AS93" s="1128"/>
      <c r="AT93" s="1129"/>
      <c r="AU93" s="1118">
        <f>データ一覧!J493</f>
        <v>1</v>
      </c>
      <c r="AV93" s="1119"/>
      <c r="AW93" s="1120"/>
      <c r="AX93" s="1118">
        <f>データ一覧!J494</f>
        <v>102</v>
      </c>
      <c r="AY93" s="1119"/>
      <c r="AZ93" s="1119"/>
      <c r="BA93" s="832">
        <f>データ一覧!J495</f>
        <v>2</v>
      </c>
      <c r="BB93" s="815"/>
      <c r="BC93" s="815"/>
      <c r="BD93" s="815"/>
      <c r="BE93" s="815"/>
      <c r="BF93" s="833"/>
      <c r="BG93" s="88" t="s">
        <v>1243</v>
      </c>
      <c r="BH93" s="88"/>
      <c r="BI93" s="197"/>
      <c r="BJ93" s="814">
        <f>データ一覧!J496</f>
        <v>7067</v>
      </c>
      <c r="BK93" s="815"/>
      <c r="BL93" s="815"/>
      <c r="BM93" s="815"/>
      <c r="BN93" s="815"/>
      <c r="BO93" s="816"/>
      <c r="BP93" s="323"/>
      <c r="BQ93" s="324"/>
      <c r="BR93" s="324"/>
      <c r="BS93" s="324"/>
      <c r="BT93" s="88"/>
      <c r="BU93" s="1161"/>
      <c r="BV93" s="1162"/>
      <c r="BW93" s="1162"/>
      <c r="BX93" s="1162"/>
      <c r="BY93" s="1162"/>
      <c r="BZ93" s="1162"/>
      <c r="CA93" s="1162"/>
      <c r="CB93" s="1162"/>
      <c r="CC93" s="1162"/>
      <c r="CD93" s="1162"/>
      <c r="CE93" s="1162"/>
      <c r="CF93" s="1162"/>
      <c r="CG93" s="1162"/>
      <c r="CH93" s="1162"/>
      <c r="CI93" s="1162"/>
      <c r="CJ93" s="1162"/>
      <c r="CK93" s="1162"/>
      <c r="CL93" s="1162"/>
      <c r="CM93" s="1162"/>
      <c r="CN93" s="1162"/>
      <c r="CO93" s="1162"/>
      <c r="CP93" s="1162"/>
      <c r="CQ93" s="1162"/>
      <c r="CR93" s="1162"/>
      <c r="CS93" s="1162"/>
      <c r="CT93" s="1162"/>
      <c r="CU93" s="1162"/>
      <c r="CV93" s="1162"/>
      <c r="CW93" s="1162"/>
      <c r="CX93" s="1162"/>
      <c r="CY93" s="1163"/>
      <c r="CZ93" s="3"/>
      <c r="DA93" s="3"/>
      <c r="DB93" s="3"/>
    </row>
    <row r="95" spans="1:106" x14ac:dyDescent="0.15">
      <c r="CV95"/>
      <c r="CW95"/>
      <c r="CX95"/>
      <c r="CY95"/>
      <c r="CZ95"/>
      <c r="DA95"/>
      <c r="DB95"/>
    </row>
    <row r="96" spans="1:106" x14ac:dyDescent="0.15">
      <c r="CV96"/>
      <c r="CW96"/>
      <c r="CX96"/>
      <c r="CY96"/>
      <c r="CZ96"/>
      <c r="DA96"/>
      <c r="DB96"/>
    </row>
    <row r="97" spans="90:106" x14ac:dyDescent="0.15">
      <c r="CV97"/>
      <c r="CW97"/>
      <c r="CX97"/>
      <c r="CY97"/>
      <c r="CZ97"/>
      <c r="DA97"/>
      <c r="DB97"/>
    </row>
    <row r="98" spans="90:106" x14ac:dyDescent="0.15">
      <c r="CV98"/>
      <c r="CW98"/>
      <c r="CX98"/>
      <c r="CY98"/>
      <c r="CZ98"/>
      <c r="DA98"/>
      <c r="DB98"/>
    </row>
    <row r="99" spans="90:106" x14ac:dyDescent="0.15">
      <c r="CV99"/>
      <c r="CW99"/>
      <c r="CX99"/>
      <c r="CY99"/>
      <c r="CZ99"/>
      <c r="DA99"/>
      <c r="DB99"/>
    </row>
    <row r="100" spans="90:106" x14ac:dyDescent="0.15">
      <c r="CV100"/>
      <c r="CW100"/>
      <c r="CX100"/>
      <c r="CY100"/>
      <c r="CZ100"/>
      <c r="DA100"/>
      <c r="DB100"/>
    </row>
    <row r="101" spans="90:106" x14ac:dyDescent="0.15">
      <c r="CV101"/>
      <c r="CW101"/>
      <c r="CX101"/>
      <c r="CY101"/>
      <c r="CZ101"/>
      <c r="DA101"/>
      <c r="DB101"/>
    </row>
    <row r="102" spans="90:106" x14ac:dyDescent="0.15">
      <c r="CV102"/>
      <c r="CW102"/>
      <c r="CX102"/>
      <c r="CY102"/>
      <c r="CZ102"/>
      <c r="DA102"/>
      <c r="DB102"/>
    </row>
    <row r="103" spans="90:106" x14ac:dyDescent="0.15">
      <c r="CV103"/>
      <c r="CW103"/>
      <c r="CX103"/>
      <c r="CY103"/>
      <c r="CZ103"/>
      <c r="DA103"/>
      <c r="DB103"/>
    </row>
    <row r="104" spans="90:106" x14ac:dyDescent="0.15">
      <c r="CL104"/>
      <c r="CM104"/>
      <c r="CN104"/>
      <c r="CO104"/>
      <c r="CP104"/>
      <c r="CQ104"/>
      <c r="CR104"/>
      <c r="CS104"/>
      <c r="CT104"/>
      <c r="CU104"/>
      <c r="CV104"/>
      <c r="CW104"/>
      <c r="CX104"/>
      <c r="CY104"/>
      <c r="CZ104"/>
      <c r="DA104"/>
      <c r="DB104"/>
    </row>
  </sheetData>
  <mergeCells count="1109">
    <mergeCell ref="A61:G61"/>
    <mergeCell ref="A62:G62"/>
    <mergeCell ref="F37:H37"/>
    <mergeCell ref="I37:K37"/>
    <mergeCell ref="L37:N37"/>
    <mergeCell ref="O37:Q37"/>
    <mergeCell ref="S37:T37"/>
    <mergeCell ref="U37:V37"/>
    <mergeCell ref="W37:Y37"/>
    <mergeCell ref="Z51:AC53"/>
    <mergeCell ref="AD51:AG53"/>
    <mergeCell ref="AH51:AM53"/>
    <mergeCell ref="Z54:AC55"/>
    <mergeCell ref="AD54:AG55"/>
    <mergeCell ref="AH54:AJ55"/>
    <mergeCell ref="AK54:AM55"/>
    <mergeCell ref="Z57:AB57"/>
    <mergeCell ref="AD57:AF57"/>
    <mergeCell ref="AH57:AI57"/>
    <mergeCell ref="AK57:AL57"/>
    <mergeCell ref="L51:Y52"/>
    <mergeCell ref="Q56:S56"/>
    <mergeCell ref="T56:V56"/>
    <mergeCell ref="K56:M56"/>
    <mergeCell ref="AD46:AE46"/>
    <mergeCell ref="AD47:AE47"/>
    <mergeCell ref="AK43:AL43"/>
    <mergeCell ref="AK47:AL47"/>
    <mergeCell ref="AK46:AL46"/>
    <mergeCell ref="A60:G60"/>
    <mergeCell ref="A59:G59"/>
    <mergeCell ref="K59:M59"/>
    <mergeCell ref="H59:J59"/>
    <mergeCell ref="H60:J60"/>
    <mergeCell ref="N61:P61"/>
    <mergeCell ref="Q61:S61"/>
    <mergeCell ref="T61:V61"/>
    <mergeCell ref="W57:Y57"/>
    <mergeCell ref="Z60:AE61"/>
    <mergeCell ref="AF60:AI61"/>
    <mergeCell ref="AJ60:AM61"/>
    <mergeCell ref="Z63:AD63"/>
    <mergeCell ref="AF63:AH63"/>
    <mergeCell ref="AJ63:AL63"/>
    <mergeCell ref="W65:Y65"/>
    <mergeCell ref="W66:Y66"/>
    <mergeCell ref="H64:J64"/>
    <mergeCell ref="W60:Y60"/>
    <mergeCell ref="Q57:S57"/>
    <mergeCell ref="T57:V57"/>
    <mergeCell ref="T65:V65"/>
    <mergeCell ref="W64:Y64"/>
    <mergeCell ref="BQ57:BX57"/>
    <mergeCell ref="CR56:CU56"/>
    <mergeCell ref="A15:Y16"/>
    <mergeCell ref="A25:Y26"/>
    <mergeCell ref="H61:J61"/>
    <mergeCell ref="H62:J62"/>
    <mergeCell ref="K62:M62"/>
    <mergeCell ref="K63:M63"/>
    <mergeCell ref="K61:M61"/>
    <mergeCell ref="W56:Y56"/>
    <mergeCell ref="T62:V62"/>
    <mergeCell ref="H56:J56"/>
    <mergeCell ref="N57:P57"/>
    <mergeCell ref="N56:P56"/>
    <mergeCell ref="CU66:CX66"/>
    <mergeCell ref="AU50:AX50"/>
    <mergeCell ref="CF44:CY45"/>
    <mergeCell ref="CR47:CU47"/>
    <mergeCell ref="CT37:CW37"/>
    <mergeCell ref="CF66:CI66"/>
    <mergeCell ref="CP37:CR37"/>
    <mergeCell ref="AD42:AE42"/>
    <mergeCell ref="AK41:AL41"/>
    <mergeCell ref="AD41:AE41"/>
    <mergeCell ref="A51:K52"/>
    <mergeCell ref="AF28:AG28"/>
    <mergeCell ref="T64:V64"/>
    <mergeCell ref="W63:Y63"/>
    <mergeCell ref="K60:M60"/>
    <mergeCell ref="T60:V60"/>
    <mergeCell ref="N59:P59"/>
    <mergeCell ref="N60:P60"/>
    <mergeCell ref="T70:V70"/>
    <mergeCell ref="K68:M68"/>
    <mergeCell ref="H69:J69"/>
    <mergeCell ref="K69:M69"/>
    <mergeCell ref="K71:M71"/>
    <mergeCell ref="H68:J68"/>
    <mergeCell ref="N71:P71"/>
    <mergeCell ref="K66:M66"/>
    <mergeCell ref="W69:Y69"/>
    <mergeCell ref="H66:J66"/>
    <mergeCell ref="K73:M73"/>
    <mergeCell ref="K72:M72"/>
    <mergeCell ref="T71:V71"/>
    <mergeCell ref="K74:M74"/>
    <mergeCell ref="N73:P73"/>
    <mergeCell ref="N74:P74"/>
    <mergeCell ref="Q68:S68"/>
    <mergeCell ref="T68:V68"/>
    <mergeCell ref="W68:Y68"/>
    <mergeCell ref="H72:J72"/>
    <mergeCell ref="T74:V74"/>
    <mergeCell ref="T73:V73"/>
    <mergeCell ref="H71:J71"/>
    <mergeCell ref="T66:V66"/>
    <mergeCell ref="H70:J70"/>
    <mergeCell ref="T69:V69"/>
    <mergeCell ref="K70:M70"/>
    <mergeCell ref="N70:P70"/>
    <mergeCell ref="N69:P69"/>
    <mergeCell ref="W67:Y67"/>
    <mergeCell ref="N68:P68"/>
    <mergeCell ref="T67:V67"/>
    <mergeCell ref="AN93:AQ93"/>
    <mergeCell ref="AR93:AT93"/>
    <mergeCell ref="AU93:AW93"/>
    <mergeCell ref="AN92:AQ92"/>
    <mergeCell ref="AR92:AT92"/>
    <mergeCell ref="AX93:AZ93"/>
    <mergeCell ref="AU91:AW91"/>
    <mergeCell ref="AY91:AZ91"/>
    <mergeCell ref="BM91:BO91"/>
    <mergeCell ref="AJ92:AK92"/>
    <mergeCell ref="AL92:AM92"/>
    <mergeCell ref="BJ89:BO89"/>
    <mergeCell ref="AG93:AI93"/>
    <mergeCell ref="AA92:AB92"/>
    <mergeCell ref="AG90:AI90"/>
    <mergeCell ref="G92:I92"/>
    <mergeCell ref="O92:Q92"/>
    <mergeCell ref="W92:Y92"/>
    <mergeCell ref="G93:I93"/>
    <mergeCell ref="W93:Y93"/>
    <mergeCell ref="G90:I90"/>
    <mergeCell ref="O90:Q90"/>
    <mergeCell ref="W90:Y90"/>
    <mergeCell ref="G91:I91"/>
    <mergeCell ref="O91:Q91"/>
    <mergeCell ref="W91:Y91"/>
    <mergeCell ref="BA93:BF93"/>
    <mergeCell ref="BJ93:BO93"/>
    <mergeCell ref="BA91:BC91"/>
    <mergeCell ref="BD91:BF91"/>
    <mergeCell ref="AG89:AI89"/>
    <mergeCell ref="BJ92:BO92"/>
    <mergeCell ref="BJ90:BL90"/>
    <mergeCell ref="AN90:AQ90"/>
    <mergeCell ref="BJ91:BL91"/>
    <mergeCell ref="W84:Y84"/>
    <mergeCell ref="W82:Y82"/>
    <mergeCell ref="Q72:S72"/>
    <mergeCell ref="BF72:BJ72"/>
    <mergeCell ref="BB81:BE81"/>
    <mergeCell ref="AW81:BA81"/>
    <mergeCell ref="BB80:BE80"/>
    <mergeCell ref="BF80:BJ80"/>
    <mergeCell ref="BF73:BJ73"/>
    <mergeCell ref="T72:V72"/>
    <mergeCell ref="A75:Y76"/>
    <mergeCell ref="AA84:AB84"/>
    <mergeCell ref="AG84:AH84"/>
    <mergeCell ref="AG82:AI82"/>
    <mergeCell ref="AN83:AQ83"/>
    <mergeCell ref="BK80:BO80"/>
    <mergeCell ref="BB85:BE85"/>
    <mergeCell ref="AR80:AV80"/>
    <mergeCell ref="BF75:BJ75"/>
    <mergeCell ref="AN75:AQ75"/>
    <mergeCell ref="BB75:BE75"/>
    <mergeCell ref="AR77:AV77"/>
    <mergeCell ref="AW77:BA77"/>
    <mergeCell ref="BB77:BE77"/>
    <mergeCell ref="AN78:AQ78"/>
    <mergeCell ref="W74:Y74"/>
    <mergeCell ref="W72:Y72"/>
    <mergeCell ref="W73:Y73"/>
    <mergeCell ref="Q73:S73"/>
    <mergeCell ref="BU87:CY88"/>
    <mergeCell ref="AS89:AV89"/>
    <mergeCell ref="AW84:BA84"/>
    <mergeCell ref="BB84:BE84"/>
    <mergeCell ref="AW72:BA72"/>
    <mergeCell ref="AW73:BA73"/>
    <mergeCell ref="Z73:AC73"/>
    <mergeCell ref="Z71:AC71"/>
    <mergeCell ref="AW83:BA83"/>
    <mergeCell ref="AD73:AE73"/>
    <mergeCell ref="AN74:AQ74"/>
    <mergeCell ref="AR73:AV73"/>
    <mergeCell ref="BB73:BE73"/>
    <mergeCell ref="AN72:AQ72"/>
    <mergeCell ref="AR72:AV72"/>
    <mergeCell ref="AD74:AE74"/>
    <mergeCell ref="AD75:AE75"/>
    <mergeCell ref="AC89:AD89"/>
    <mergeCell ref="AW85:BA85"/>
    <mergeCell ref="BU84:CY86"/>
    <mergeCell ref="CJ77:CM77"/>
    <mergeCell ref="CN78:CQ78"/>
    <mergeCell ref="CJ78:CM78"/>
    <mergeCell ref="CE79:CI79"/>
    <mergeCell ref="AG75:AH75"/>
    <mergeCell ref="AR81:AV81"/>
    <mergeCell ref="AN79:AQ79"/>
    <mergeCell ref="AR79:AV79"/>
    <mergeCell ref="AN80:AQ80"/>
    <mergeCell ref="AN76:AQ76"/>
    <mergeCell ref="AN82:AQ82"/>
    <mergeCell ref="AK84:AL84"/>
    <mergeCell ref="AU92:AW92"/>
    <mergeCell ref="AX92:AZ92"/>
    <mergeCell ref="AC92:AD92"/>
    <mergeCell ref="AE92:AF92"/>
    <mergeCell ref="BG91:BI91"/>
    <mergeCell ref="BA92:BF92"/>
    <mergeCell ref="BF85:BJ85"/>
    <mergeCell ref="BK85:BO85"/>
    <mergeCell ref="BF83:BJ83"/>
    <mergeCell ref="AG92:AI92"/>
    <mergeCell ref="AY89:BB89"/>
    <mergeCell ref="AG73:AH73"/>
    <mergeCell ref="AD84:AE84"/>
    <mergeCell ref="Z81:AC82"/>
    <mergeCell ref="BK83:BO83"/>
    <mergeCell ref="BK84:BO84"/>
    <mergeCell ref="AR85:AV85"/>
    <mergeCell ref="AN85:AQ85"/>
    <mergeCell ref="AJ76:AL76"/>
    <mergeCell ref="AJ75:AL75"/>
    <mergeCell ref="BF77:BJ77"/>
    <mergeCell ref="BB79:BE79"/>
    <mergeCell ref="BF81:BJ81"/>
    <mergeCell ref="AD82:AF82"/>
    <mergeCell ref="AD76:AE76"/>
    <mergeCell ref="AG76:AH76"/>
    <mergeCell ref="Z75:AC75"/>
    <mergeCell ref="AE89:AF89"/>
    <mergeCell ref="BB82:BE82"/>
    <mergeCell ref="BK82:BO82"/>
    <mergeCell ref="AN91:AQ91"/>
    <mergeCell ref="AS91:AT91"/>
    <mergeCell ref="BB83:BE83"/>
    <mergeCell ref="AR84:AV84"/>
    <mergeCell ref="AV51:AX51"/>
    <mergeCell ref="AJ73:AL73"/>
    <mergeCell ref="AJ74:AL74"/>
    <mergeCell ref="AR82:AV82"/>
    <mergeCell ref="AN81:AQ81"/>
    <mergeCell ref="AW82:BA82"/>
    <mergeCell ref="AR83:AV83"/>
    <mergeCell ref="AN84:AQ84"/>
    <mergeCell ref="BF82:BJ82"/>
    <mergeCell ref="AN71:AQ71"/>
    <mergeCell ref="AR71:AV71"/>
    <mergeCell ref="AJ72:AL72"/>
    <mergeCell ref="AW75:BA75"/>
    <mergeCell ref="BF84:BJ84"/>
    <mergeCell ref="BF78:BJ78"/>
    <mergeCell ref="AW68:BA68"/>
    <mergeCell ref="AW69:BA69"/>
    <mergeCell ref="BB69:BE69"/>
    <mergeCell ref="AW79:BA79"/>
    <mergeCell ref="AW80:BA80"/>
    <mergeCell ref="BH60:BK60"/>
    <mergeCell ref="AN61:AQ61"/>
    <mergeCell ref="AR60:BE60"/>
    <mergeCell ref="AR61:AV61"/>
    <mergeCell ref="AW61:BA61"/>
    <mergeCell ref="BB61:BE61"/>
    <mergeCell ref="AR62:AV62"/>
    <mergeCell ref="AW62:BA62"/>
    <mergeCell ref="BB62:BE62"/>
    <mergeCell ref="BH62:BK62"/>
    <mergeCell ref="CC48:CE48"/>
    <mergeCell ref="AK45:AL45"/>
    <mergeCell ref="BZ50:CB50"/>
    <mergeCell ref="BQ49:BX49"/>
    <mergeCell ref="BZ49:CB49"/>
    <mergeCell ref="Z58:AM59"/>
    <mergeCell ref="BB29:BE29"/>
    <mergeCell ref="AO37:AU37"/>
    <mergeCell ref="AZ56:BB56"/>
    <mergeCell ref="AO42:AU42"/>
    <mergeCell ref="BH51:BJ51"/>
    <mergeCell ref="BD51:BF51"/>
    <mergeCell ref="BD56:BF56"/>
    <mergeCell ref="AJ81:AM82"/>
    <mergeCell ref="AX40:AZ40"/>
    <mergeCell ref="BB68:BE68"/>
    <mergeCell ref="AJ67:AM67"/>
    <mergeCell ref="AR68:AV68"/>
    <mergeCell ref="AN66:AQ66"/>
    <mergeCell ref="AN68:AQ68"/>
    <mergeCell ref="AD37:AE37"/>
    <mergeCell ref="AK37:AL37"/>
    <mergeCell ref="AD45:AE45"/>
    <mergeCell ref="AN55:AQ55"/>
    <mergeCell ref="AN50:AT50"/>
    <mergeCell ref="AY49:BB49"/>
    <mergeCell ref="BK49:BN49"/>
    <mergeCell ref="BE49:BH49"/>
    <mergeCell ref="BR47:BW47"/>
    <mergeCell ref="BX43:BZ43"/>
    <mergeCell ref="CB43:CE43"/>
    <mergeCell ref="AK42:AL42"/>
    <mergeCell ref="AY51:BB51"/>
    <mergeCell ref="CN55:CQ55"/>
    <mergeCell ref="CR55:CU55"/>
    <mergeCell ref="CF52:CI52"/>
    <mergeCell ref="CN50:CQ50"/>
    <mergeCell ref="CR50:CU50"/>
    <mergeCell ref="AV56:AX56"/>
    <mergeCell ref="CP66:CS66"/>
    <mergeCell ref="BF69:BJ69"/>
    <mergeCell ref="BK69:BO69"/>
    <mergeCell ref="BD59:BF59"/>
    <mergeCell ref="BP58:CY59"/>
    <mergeCell ref="CT61:CY61"/>
    <mergeCell ref="BM59:BO59"/>
    <mergeCell ref="BZ57:CB57"/>
    <mergeCell ref="BC50:BF50"/>
    <mergeCell ref="BK50:BO50"/>
    <mergeCell ref="BY67:CM67"/>
    <mergeCell ref="BV66:BY66"/>
    <mergeCell ref="CK68:CM68"/>
    <mergeCell ref="BW64:BY64"/>
    <mergeCell ref="CO67:CS67"/>
    <mergeCell ref="BQ66:BT66"/>
    <mergeCell ref="BQ65:BT65"/>
    <mergeCell ref="AV58:AY58"/>
    <mergeCell ref="CV63:CX63"/>
    <mergeCell ref="CC62:CF62"/>
    <mergeCell ref="BH61:BK61"/>
    <mergeCell ref="CK66:CN66"/>
    <mergeCell ref="AZ58:BC58"/>
    <mergeCell ref="BQ52:BX52"/>
    <mergeCell ref="CC55:CE55"/>
    <mergeCell ref="AN56:AQ56"/>
    <mergeCell ref="CE15:CR16"/>
    <mergeCell ref="BD55:BG55"/>
    <mergeCell ref="BP37:BV37"/>
    <mergeCell ref="CB37:CE37"/>
    <mergeCell ref="CH37:CN37"/>
    <mergeCell ref="BH55:BO55"/>
    <mergeCell ref="BG50:BJ50"/>
    <mergeCell ref="AK18:AM18"/>
    <mergeCell ref="CR57:CU57"/>
    <mergeCell ref="CJ56:CM56"/>
    <mergeCell ref="BQ54:BX54"/>
    <mergeCell ref="AR55:AU55"/>
    <mergeCell ref="AZ55:BC55"/>
    <mergeCell ref="BH56:BK56"/>
    <mergeCell ref="BL56:BN56"/>
    <mergeCell ref="AW57:BB57"/>
    <mergeCell ref="AJ16:AL16"/>
    <mergeCell ref="CH38:CN38"/>
    <mergeCell ref="CH39:CN39"/>
    <mergeCell ref="CH40:CN40"/>
    <mergeCell ref="CP40:CR40"/>
    <mergeCell ref="CP38:CR38"/>
    <mergeCell ref="BP43:BV43"/>
    <mergeCell ref="BP44:CE45"/>
    <mergeCell ref="BL51:BO51"/>
    <mergeCell ref="AR56:AT56"/>
    <mergeCell ref="BP15:CD16"/>
    <mergeCell ref="CF50:CI50"/>
    <mergeCell ref="CF49:CI49"/>
    <mergeCell ref="AO40:AU40"/>
    <mergeCell ref="CR51:CU51"/>
    <mergeCell ref="AD16:AE16"/>
    <mergeCell ref="AG16:AH16"/>
    <mergeCell ref="AC19:AE19"/>
    <mergeCell ref="AG17:AH17"/>
    <mergeCell ref="AG18:AI18"/>
    <mergeCell ref="AF19:AI19"/>
    <mergeCell ref="AJ19:AM19"/>
    <mergeCell ref="AV55:AY55"/>
    <mergeCell ref="BD58:BF58"/>
    <mergeCell ref="BM58:BO58"/>
    <mergeCell ref="BK77:BO77"/>
    <mergeCell ref="AN73:AQ73"/>
    <mergeCell ref="AY50:BB50"/>
    <mergeCell ref="AR76:AV76"/>
    <mergeCell ref="AR74:AV74"/>
    <mergeCell ref="AW74:BA74"/>
    <mergeCell ref="BB74:BE74"/>
    <mergeCell ref="AR75:AV75"/>
    <mergeCell ref="AG77:AH77"/>
    <mergeCell ref="AG67:AI67"/>
    <mergeCell ref="AG74:AH74"/>
    <mergeCell ref="Z74:AC74"/>
    <mergeCell ref="AD71:AE71"/>
    <mergeCell ref="AD72:AE72"/>
    <mergeCell ref="AG72:AH72"/>
    <mergeCell ref="AR69:AV69"/>
    <mergeCell ref="BK75:BO75"/>
    <mergeCell ref="AW76:BA76"/>
    <mergeCell ref="AW59:AY59"/>
    <mergeCell ref="BJ58:BL58"/>
    <mergeCell ref="BG58:BI58"/>
    <mergeCell ref="AR58:AU58"/>
    <mergeCell ref="BZ71:CA71"/>
    <mergeCell ref="Z77:AC77"/>
    <mergeCell ref="AD77:AE77"/>
    <mergeCell ref="AR78:AV78"/>
    <mergeCell ref="AG71:AH71"/>
    <mergeCell ref="AJ71:AL71"/>
    <mergeCell ref="BF74:BJ74"/>
    <mergeCell ref="BB72:BE72"/>
    <mergeCell ref="AW71:BA71"/>
    <mergeCell ref="BB71:BE71"/>
    <mergeCell ref="BK74:BO74"/>
    <mergeCell ref="BP72:CD73"/>
    <mergeCell ref="Z76:AC76"/>
    <mergeCell ref="Z72:AC72"/>
    <mergeCell ref="BF71:BJ71"/>
    <mergeCell ref="BP68:BT71"/>
    <mergeCell ref="BY69:CA69"/>
    <mergeCell ref="BB78:BE78"/>
    <mergeCell ref="AW78:BA78"/>
    <mergeCell ref="AJ77:AL77"/>
    <mergeCell ref="Z69:AC69"/>
    <mergeCell ref="BQ75:BW75"/>
    <mergeCell ref="Z70:AC70"/>
    <mergeCell ref="AD69:AE69"/>
    <mergeCell ref="AG69:AH69"/>
    <mergeCell ref="AJ69:AL69"/>
    <mergeCell ref="AJ70:AL70"/>
    <mergeCell ref="AD70:AE70"/>
    <mergeCell ref="BU71:BX71"/>
    <mergeCell ref="CF72:CY73"/>
    <mergeCell ref="BK73:BO73"/>
    <mergeCell ref="BK72:BO72"/>
    <mergeCell ref="BK71:BO71"/>
    <mergeCell ref="CT68:CY68"/>
    <mergeCell ref="CN79:CQ79"/>
    <mergeCell ref="BK76:BO76"/>
    <mergeCell ref="CO81:CQ81"/>
    <mergeCell ref="CS81:CU81"/>
    <mergeCell ref="BK81:BO81"/>
    <mergeCell ref="CE81:CI81"/>
    <mergeCell ref="CK81:CM81"/>
    <mergeCell ref="CX80:CY80"/>
    <mergeCell ref="BK78:BO78"/>
    <mergeCell ref="CR79:CU79"/>
    <mergeCell ref="AN77:AQ77"/>
    <mergeCell ref="AN70:BO70"/>
    <mergeCell ref="AN69:AQ69"/>
    <mergeCell ref="BB76:BE76"/>
    <mergeCell ref="CF71:CG71"/>
    <mergeCell ref="CE69:CG69"/>
    <mergeCell ref="CW69:CY69"/>
    <mergeCell ref="CH69:CJ69"/>
    <mergeCell ref="CK69:CM69"/>
    <mergeCell ref="CK71:CM71"/>
    <mergeCell ref="CN71:CP71"/>
    <mergeCell ref="CQ69:CS69"/>
    <mergeCell ref="CN69:CP69"/>
    <mergeCell ref="BU69:BX69"/>
    <mergeCell ref="CE68:CG68"/>
    <mergeCell ref="CB71:CD71"/>
    <mergeCell ref="CB69:CD69"/>
    <mergeCell ref="BP82:CY83"/>
    <mergeCell ref="BF76:BJ76"/>
    <mergeCell ref="BP79:BT79"/>
    <mergeCell ref="BU79:BY79"/>
    <mergeCell ref="BZ78:CD78"/>
    <mergeCell ref="CV79:CY79"/>
    <mergeCell ref="BZ79:CD79"/>
    <mergeCell ref="BF79:BJ79"/>
    <mergeCell ref="CJ79:CM79"/>
    <mergeCell ref="CA77:CD77"/>
    <mergeCell ref="BR77:BU77"/>
    <mergeCell ref="CT80:CU80"/>
    <mergeCell ref="CW81:CY81"/>
    <mergeCell ref="BQ81:BS81"/>
    <mergeCell ref="BV81:BX81"/>
    <mergeCell ref="CA81:CC81"/>
    <mergeCell ref="CS77:CV77"/>
    <mergeCell ref="CE78:CI78"/>
    <mergeCell ref="BK79:BO79"/>
    <mergeCell ref="CH71:CJ71"/>
    <mergeCell ref="CQ71:CS71"/>
    <mergeCell ref="CT71:CV71"/>
    <mergeCell ref="AR66:AX66"/>
    <mergeCell ref="BB66:BE66"/>
    <mergeCell ref="CW71:CY71"/>
    <mergeCell ref="BF66:BL66"/>
    <mergeCell ref="CB68:CD68"/>
    <mergeCell ref="W70:Y70"/>
    <mergeCell ref="AG70:AH70"/>
    <mergeCell ref="CA66:CD66"/>
    <mergeCell ref="BL62:BO62"/>
    <mergeCell ref="N64:P64"/>
    <mergeCell ref="T63:V63"/>
    <mergeCell ref="AN67:BO67"/>
    <mergeCell ref="A57:G57"/>
    <mergeCell ref="Q60:S60"/>
    <mergeCell ref="AN59:AQ59"/>
    <mergeCell ref="W59:Y59"/>
    <mergeCell ref="W61:Y61"/>
    <mergeCell ref="AN62:AQ62"/>
    <mergeCell ref="W58:Y58"/>
    <mergeCell ref="AS59:AU59"/>
    <mergeCell ref="AN57:AQ57"/>
    <mergeCell ref="AN58:AQ58"/>
    <mergeCell ref="N58:P58"/>
    <mergeCell ref="BG59:BI59"/>
    <mergeCell ref="BJ59:BL59"/>
    <mergeCell ref="H65:J65"/>
    <mergeCell ref="K65:M65"/>
    <mergeCell ref="N65:P65"/>
    <mergeCell ref="Q65:S65"/>
    <mergeCell ref="BL61:BO61"/>
    <mergeCell ref="BQ63:BT63"/>
    <mergeCell ref="BQ62:BT62"/>
    <mergeCell ref="BA59:BC59"/>
    <mergeCell ref="W62:Y62"/>
    <mergeCell ref="N62:P62"/>
    <mergeCell ref="Q62:S62"/>
    <mergeCell ref="Q59:S59"/>
    <mergeCell ref="T59:V59"/>
    <mergeCell ref="K57:M57"/>
    <mergeCell ref="K58:M58"/>
    <mergeCell ref="H63:J63"/>
    <mergeCell ref="A58:G58"/>
    <mergeCell ref="CV64:CX64"/>
    <mergeCell ref="CF57:CI57"/>
    <mergeCell ref="CJ57:CM57"/>
    <mergeCell ref="CN57:CQ57"/>
    <mergeCell ref="CV57:CY57"/>
    <mergeCell ref="K64:M64"/>
    <mergeCell ref="CQ64:CS64"/>
    <mergeCell ref="CL64:CN64"/>
    <mergeCell ref="CP63:CR63"/>
    <mergeCell ref="BX63:BZ63"/>
    <mergeCell ref="CD63:CF63"/>
    <mergeCell ref="CJ63:CL63"/>
    <mergeCell ref="CG64:CI64"/>
    <mergeCell ref="CH61:CM61"/>
    <mergeCell ref="CN61:CS61"/>
    <mergeCell ref="CC57:CE57"/>
    <mergeCell ref="T58:V58"/>
    <mergeCell ref="H58:J58"/>
    <mergeCell ref="H57:J57"/>
    <mergeCell ref="A71:G71"/>
    <mergeCell ref="A70:G70"/>
    <mergeCell ref="A69:G69"/>
    <mergeCell ref="A67:G67"/>
    <mergeCell ref="A66:G66"/>
    <mergeCell ref="A72:G72"/>
    <mergeCell ref="A68:G68"/>
    <mergeCell ref="A73:G73"/>
    <mergeCell ref="H74:J74"/>
    <mergeCell ref="A64:G64"/>
    <mergeCell ref="A63:G63"/>
    <mergeCell ref="Q71:S71"/>
    <mergeCell ref="N72:P72"/>
    <mergeCell ref="H73:J73"/>
    <mergeCell ref="H67:J67"/>
    <mergeCell ref="N66:P66"/>
    <mergeCell ref="Q66:S66"/>
    <mergeCell ref="K67:M67"/>
    <mergeCell ref="N67:P67"/>
    <mergeCell ref="Q67:S67"/>
    <mergeCell ref="Q69:S69"/>
    <mergeCell ref="A65:G65"/>
    <mergeCell ref="N63:P63"/>
    <mergeCell ref="Q63:S63"/>
    <mergeCell ref="Q64:S64"/>
    <mergeCell ref="Q74:S74"/>
    <mergeCell ref="Q70:S70"/>
    <mergeCell ref="CV55:CY55"/>
    <mergeCell ref="BZ54:CB54"/>
    <mergeCell ref="CN52:CQ52"/>
    <mergeCell ref="CJ53:CM53"/>
    <mergeCell ref="CN53:CQ53"/>
    <mergeCell ref="BZ52:CB52"/>
    <mergeCell ref="CC52:CE52"/>
    <mergeCell ref="CV52:CY52"/>
    <mergeCell ref="CJ52:CM52"/>
    <mergeCell ref="CC53:CE53"/>
    <mergeCell ref="BZ51:CB51"/>
    <mergeCell ref="CC51:CE51"/>
    <mergeCell ref="BQ51:BX51"/>
    <mergeCell ref="CC54:CE54"/>
    <mergeCell ref="BZ53:CB53"/>
    <mergeCell ref="CV49:CY49"/>
    <mergeCell ref="CF53:CI53"/>
    <mergeCell ref="CV53:CY53"/>
    <mergeCell ref="BQ55:BX55"/>
    <mergeCell ref="BZ55:CB55"/>
    <mergeCell ref="CV51:CY51"/>
    <mergeCell ref="CR53:CU53"/>
    <mergeCell ref="CF55:CI55"/>
    <mergeCell ref="CN51:CQ51"/>
    <mergeCell ref="CJ51:CM51"/>
    <mergeCell ref="CR52:CU52"/>
    <mergeCell ref="CV56:CY56"/>
    <mergeCell ref="BQ56:BX56"/>
    <mergeCell ref="BZ56:CB56"/>
    <mergeCell ref="CC56:CE56"/>
    <mergeCell ref="CF56:CI56"/>
    <mergeCell ref="CN56:CQ56"/>
    <mergeCell ref="CT41:CW41"/>
    <mergeCell ref="CT40:CW40"/>
    <mergeCell ref="CV50:CY50"/>
    <mergeCell ref="CJ49:CM49"/>
    <mergeCell ref="CN49:CQ49"/>
    <mergeCell ref="CR49:CU49"/>
    <mergeCell ref="BQ50:BX50"/>
    <mergeCell ref="CC50:CE50"/>
    <mergeCell ref="CC49:CE49"/>
    <mergeCell ref="CJ50:CM50"/>
    <mergeCell ref="CJ55:CM55"/>
    <mergeCell ref="CF51:CI51"/>
    <mergeCell ref="BQ53:BX53"/>
    <mergeCell ref="CV54:CY54"/>
    <mergeCell ref="CR54:CU54"/>
    <mergeCell ref="CF54:CI54"/>
    <mergeCell ref="CJ54:CM54"/>
    <mergeCell ref="CH42:CN42"/>
    <mergeCell ref="CN54:CQ54"/>
    <mergeCell ref="BX40:BZ40"/>
    <mergeCell ref="CR48:CU48"/>
    <mergeCell ref="CV48:CY48"/>
    <mergeCell ref="BZ46:CE46"/>
    <mergeCell ref="BQ48:BX48"/>
    <mergeCell ref="BZ48:CB48"/>
    <mergeCell ref="CB41:CE42"/>
    <mergeCell ref="BP38:BV38"/>
    <mergeCell ref="BX39:BZ39"/>
    <mergeCell ref="CN48:CQ48"/>
    <mergeCell ref="BP40:BV40"/>
    <mergeCell ref="N44:P44"/>
    <mergeCell ref="BI42:BM42"/>
    <mergeCell ref="CV47:CY47"/>
    <mergeCell ref="AX43:AZ43"/>
    <mergeCell ref="CG46:CL46"/>
    <mergeCell ref="CO46:CX46"/>
    <mergeCell ref="BB43:BE43"/>
    <mergeCell ref="CP43:CR43"/>
    <mergeCell ref="CT43:CW43"/>
    <mergeCell ref="BB44:BE44"/>
    <mergeCell ref="BI44:BM44"/>
    <mergeCell ref="BI43:BM43"/>
    <mergeCell ref="AO43:AU43"/>
    <mergeCell ref="AO44:AU44"/>
    <mergeCell ref="AX44:AZ44"/>
    <mergeCell ref="CH43:CN43"/>
    <mergeCell ref="T45:Y45"/>
    <mergeCell ref="Q48:S48"/>
    <mergeCell ref="T48:V48"/>
    <mergeCell ref="CP41:CR41"/>
    <mergeCell ref="CP39:CR39"/>
    <mergeCell ref="W48:Y48"/>
    <mergeCell ref="W42:Y42"/>
    <mergeCell ref="AO41:AU41"/>
    <mergeCell ref="AX41:AZ41"/>
    <mergeCell ref="BB41:BE41"/>
    <mergeCell ref="BI41:BM41"/>
    <mergeCell ref="CB40:CE40"/>
    <mergeCell ref="CP42:CR42"/>
    <mergeCell ref="K49:M49"/>
    <mergeCell ref="H44:J44"/>
    <mergeCell ref="A45:B46"/>
    <mergeCell ref="A47:B47"/>
    <mergeCell ref="A48:B48"/>
    <mergeCell ref="A49:B49"/>
    <mergeCell ref="H49:J49"/>
    <mergeCell ref="N49:P49"/>
    <mergeCell ref="W49:Y49"/>
    <mergeCell ref="Q44:S44"/>
    <mergeCell ref="T44:V44"/>
    <mergeCell ref="AG43:AJ43"/>
    <mergeCell ref="Q49:S49"/>
    <mergeCell ref="T49:V49"/>
    <mergeCell ref="H48:J48"/>
    <mergeCell ref="K48:M48"/>
    <mergeCell ref="N48:P48"/>
    <mergeCell ref="H43:J43"/>
    <mergeCell ref="E44:G44"/>
    <mergeCell ref="Z45:AC45"/>
    <mergeCell ref="Z46:AC46"/>
    <mergeCell ref="Z47:AC47"/>
    <mergeCell ref="AG45:AJ45"/>
    <mergeCell ref="AG46:AJ46"/>
    <mergeCell ref="AG47:AJ47"/>
    <mergeCell ref="Q42:S42"/>
    <mergeCell ref="C42:D42"/>
    <mergeCell ref="CF48:CI48"/>
    <mergeCell ref="CJ48:CM48"/>
    <mergeCell ref="BB42:BE42"/>
    <mergeCell ref="AX42:AZ42"/>
    <mergeCell ref="BB40:BE40"/>
    <mergeCell ref="W44:Y44"/>
    <mergeCell ref="BI40:BM40"/>
    <mergeCell ref="CT39:CW39"/>
    <mergeCell ref="BP41:BV42"/>
    <mergeCell ref="CT42:CW42"/>
    <mergeCell ref="BX41:BZ42"/>
    <mergeCell ref="CH41:CN41"/>
    <mergeCell ref="BI38:BM38"/>
    <mergeCell ref="BX38:BZ38"/>
    <mergeCell ref="CT38:CW38"/>
    <mergeCell ref="F33:H33"/>
    <mergeCell ref="I33:K33"/>
    <mergeCell ref="L33:N33"/>
    <mergeCell ref="O33:Q33"/>
    <mergeCell ref="S33:T33"/>
    <mergeCell ref="F34:H34"/>
    <mergeCell ref="I34:K34"/>
    <mergeCell ref="AX38:AZ38"/>
    <mergeCell ref="BB38:BE38"/>
    <mergeCell ref="AX37:AZ37"/>
    <mergeCell ref="BB37:BE37"/>
    <mergeCell ref="W34:Y34"/>
    <mergeCell ref="AO38:AU38"/>
    <mergeCell ref="W35:Y35"/>
    <mergeCell ref="BB34:BE34"/>
    <mergeCell ref="AK36:AL36"/>
    <mergeCell ref="BB35:BE35"/>
    <mergeCell ref="U33:V33"/>
    <mergeCell ref="W33:Y33"/>
    <mergeCell ref="BI37:BM37"/>
    <mergeCell ref="AO39:AU39"/>
    <mergeCell ref="AX39:AZ39"/>
    <mergeCell ref="BB39:BE39"/>
    <mergeCell ref="O35:Q35"/>
    <mergeCell ref="CB39:CE39"/>
    <mergeCell ref="BP39:BV39"/>
    <mergeCell ref="BI39:BM39"/>
    <mergeCell ref="BQ33:BU33"/>
    <mergeCell ref="BV33:BY33"/>
    <mergeCell ref="W31:Y31"/>
    <mergeCell ref="BV31:BY31"/>
    <mergeCell ref="AX33:AZ33"/>
    <mergeCell ref="AO31:AU31"/>
    <mergeCell ref="AX31:AZ31"/>
    <mergeCell ref="BI32:BM32"/>
    <mergeCell ref="BI31:BM31"/>
    <mergeCell ref="BQ32:BU32"/>
    <mergeCell ref="BP34:CC35"/>
    <mergeCell ref="BI33:BM33"/>
    <mergeCell ref="BV32:BY32"/>
    <mergeCell ref="U32:V32"/>
    <mergeCell ref="W32:Y32"/>
    <mergeCell ref="BQ36:BU36"/>
    <mergeCell ref="CB38:CE38"/>
    <mergeCell ref="BX37:BZ37"/>
    <mergeCell ref="AO34:AU34"/>
    <mergeCell ref="AD35:AE35"/>
    <mergeCell ref="AK35:AL35"/>
    <mergeCell ref="BI36:BM36"/>
    <mergeCell ref="BB36:BE36"/>
    <mergeCell ref="AD36:AE36"/>
    <mergeCell ref="AO36:AU36"/>
    <mergeCell ref="AO35:AU35"/>
    <mergeCell ref="AX36:AZ36"/>
    <mergeCell ref="W30:Y30"/>
    <mergeCell ref="AO32:AU32"/>
    <mergeCell ref="AX32:AZ32"/>
    <mergeCell ref="AX34:AZ34"/>
    <mergeCell ref="U35:V35"/>
    <mergeCell ref="CN32:CQ32"/>
    <mergeCell ref="BZ32:CC32"/>
    <mergeCell ref="CD32:CG32"/>
    <mergeCell ref="CR32:CU32"/>
    <mergeCell ref="CU36:CX36"/>
    <mergeCell ref="CV32:CY32"/>
    <mergeCell ref="CV33:CY33"/>
    <mergeCell ref="CN33:CQ33"/>
    <mergeCell ref="O34:Q34"/>
    <mergeCell ref="S34:T34"/>
    <mergeCell ref="U34:V34"/>
    <mergeCell ref="AX35:AZ35"/>
    <mergeCell ref="BB32:BE32"/>
    <mergeCell ref="BB33:BE33"/>
    <mergeCell ref="CV30:CY30"/>
    <mergeCell ref="BZ30:CC30"/>
    <mergeCell ref="CR29:CU29"/>
    <mergeCell ref="CV29:CY29"/>
    <mergeCell ref="CR31:CU31"/>
    <mergeCell ref="CN29:CQ29"/>
    <mergeCell ref="BI30:BM30"/>
    <mergeCell ref="BI29:BM29"/>
    <mergeCell ref="CV31:CY31"/>
    <mergeCell ref="CN30:CQ30"/>
    <mergeCell ref="CR30:CU30"/>
    <mergeCell ref="BX36:BZ36"/>
    <mergeCell ref="CC36:CF36"/>
    <mergeCell ref="BI35:BM35"/>
    <mergeCell ref="BI34:BM34"/>
    <mergeCell ref="CP36:CR36"/>
    <mergeCell ref="CF34:CS35"/>
    <mergeCell ref="CI36:CM36"/>
    <mergeCell ref="CR33:CU33"/>
    <mergeCell ref="BZ33:CC33"/>
    <mergeCell ref="BI25:BM25"/>
    <mergeCell ref="BZ26:CC26"/>
    <mergeCell ref="CD26:CG26"/>
    <mergeCell ref="CN28:CQ28"/>
    <mergeCell ref="CI28:CM28"/>
    <mergeCell ref="BQ28:BU28"/>
    <mergeCell ref="BI28:BM28"/>
    <mergeCell ref="CD25:CG25"/>
    <mergeCell ref="BQ25:BU25"/>
    <mergeCell ref="CN27:CQ27"/>
    <mergeCell ref="CD31:CG31"/>
    <mergeCell ref="CI31:CM31"/>
    <mergeCell ref="BZ31:CC31"/>
    <mergeCell ref="BV30:BY30"/>
    <mergeCell ref="CD30:CG30"/>
    <mergeCell ref="CI26:CM26"/>
    <mergeCell ref="BQ27:BU27"/>
    <mergeCell ref="BZ28:CC28"/>
    <mergeCell ref="CD28:CG28"/>
    <mergeCell ref="CD29:CG29"/>
    <mergeCell ref="BV26:BY26"/>
    <mergeCell ref="CN31:CQ31"/>
    <mergeCell ref="CV20:CY20"/>
    <mergeCell ref="CV22:CY22"/>
    <mergeCell ref="CR22:CU22"/>
    <mergeCell ref="CV23:CY23"/>
    <mergeCell ref="CN21:CQ21"/>
    <mergeCell ref="CR21:CU21"/>
    <mergeCell ref="CR26:CU26"/>
    <mergeCell ref="CV26:CY26"/>
    <mergeCell ref="CR27:CU27"/>
    <mergeCell ref="CV27:CY27"/>
    <mergeCell ref="BI23:BM23"/>
    <mergeCell ref="CV21:CY21"/>
    <mergeCell ref="BV22:BY22"/>
    <mergeCell ref="BZ22:CC22"/>
    <mergeCell ref="CD27:CG27"/>
    <mergeCell ref="CI27:CM27"/>
    <mergeCell ref="CI25:CM25"/>
    <mergeCell ref="CR23:CU23"/>
    <mergeCell ref="CN23:CQ23"/>
    <mergeCell ref="BI26:BM26"/>
    <mergeCell ref="BI27:BM27"/>
    <mergeCell ref="CI24:CM24"/>
    <mergeCell ref="BZ21:CC21"/>
    <mergeCell ref="CD21:CG21"/>
    <mergeCell ref="CI21:CM21"/>
    <mergeCell ref="CD22:CG22"/>
    <mergeCell ref="CI22:CM22"/>
    <mergeCell ref="BZ23:CC23"/>
    <mergeCell ref="BV25:BY25"/>
    <mergeCell ref="BZ25:CC25"/>
    <mergeCell ref="BV27:BY27"/>
    <mergeCell ref="BZ27:CC27"/>
    <mergeCell ref="AO24:AU24"/>
    <mergeCell ref="BB23:BE23"/>
    <mergeCell ref="CD23:CG23"/>
    <mergeCell ref="CI23:CM23"/>
    <mergeCell ref="BQ24:BU24"/>
    <mergeCell ref="CN24:CQ24"/>
    <mergeCell ref="CR24:CU24"/>
    <mergeCell ref="AD23:AF23"/>
    <mergeCell ref="AG23:AI23"/>
    <mergeCell ref="AO23:AU23"/>
    <mergeCell ref="AX23:AZ23"/>
    <mergeCell ref="AJ23:AM23"/>
    <mergeCell ref="H23:I23"/>
    <mergeCell ref="BW17:CR17"/>
    <mergeCell ref="CE18:CF18"/>
    <mergeCell ref="CI18:CL18"/>
    <mergeCell ref="BV20:BY20"/>
    <mergeCell ref="BZ20:CC20"/>
    <mergeCell ref="BH18:BN18"/>
    <mergeCell ref="BQ18:BT18"/>
    <mergeCell ref="BV18:BY18"/>
    <mergeCell ref="BI20:BM20"/>
    <mergeCell ref="CD20:CG20"/>
    <mergeCell ref="BV21:BY21"/>
    <mergeCell ref="BI24:BM24"/>
    <mergeCell ref="BQ23:BU23"/>
    <mergeCell ref="BV23:BY23"/>
    <mergeCell ref="AX24:AZ24"/>
    <mergeCell ref="BB24:BE24"/>
    <mergeCell ref="BV24:BY24"/>
    <mergeCell ref="BZ24:CC24"/>
    <mergeCell ref="CD24:CG24"/>
    <mergeCell ref="A6:J6"/>
    <mergeCell ref="A7:J9"/>
    <mergeCell ref="AO18:AU18"/>
    <mergeCell ref="D20:F20"/>
    <mergeCell ref="BI21:BM21"/>
    <mergeCell ref="AO21:AU21"/>
    <mergeCell ref="AX21:AZ21"/>
    <mergeCell ref="BB21:BE21"/>
    <mergeCell ref="AO20:AU20"/>
    <mergeCell ref="AK17:AL17"/>
    <mergeCell ref="BI22:BM22"/>
    <mergeCell ref="AO22:AU22"/>
    <mergeCell ref="AX22:AZ22"/>
    <mergeCell ref="AD21:AF21"/>
    <mergeCell ref="AG21:AI21"/>
    <mergeCell ref="Z22:AC22"/>
    <mergeCell ref="Z21:AC21"/>
    <mergeCell ref="AW18:BA18"/>
    <mergeCell ref="BB18:BF18"/>
    <mergeCell ref="BB22:BE22"/>
    <mergeCell ref="AG20:AI20"/>
    <mergeCell ref="AJ20:AM20"/>
    <mergeCell ref="AX20:AZ20"/>
    <mergeCell ref="BB20:BE20"/>
    <mergeCell ref="AJ21:AM21"/>
    <mergeCell ref="Z20:AC20"/>
    <mergeCell ref="AD20:AF20"/>
    <mergeCell ref="AD22:AF22"/>
    <mergeCell ref="AG22:AI22"/>
    <mergeCell ref="AJ22:AM22"/>
    <mergeCell ref="Z15:Z16"/>
    <mergeCell ref="AA15:AC16"/>
    <mergeCell ref="V21:X21"/>
    <mergeCell ref="L21:N21"/>
    <mergeCell ref="Q21:S21"/>
    <mergeCell ref="V24:X24"/>
    <mergeCell ref="W27:Y27"/>
    <mergeCell ref="S30:T30"/>
    <mergeCell ref="O30:Q30"/>
    <mergeCell ref="Z24:AC24"/>
    <mergeCell ref="AD24:AF24"/>
    <mergeCell ref="AG24:AI24"/>
    <mergeCell ref="AJ24:AM24"/>
    <mergeCell ref="AL25:AM25"/>
    <mergeCell ref="AB26:AC26"/>
    <mergeCell ref="AD26:AE27"/>
    <mergeCell ref="AF26:AG27"/>
    <mergeCell ref="AD25:AE25"/>
    <mergeCell ref="AF25:AG25"/>
    <mergeCell ref="AH25:AI25"/>
    <mergeCell ref="AJ25:AK25"/>
    <mergeCell ref="Z23:AC23"/>
    <mergeCell ref="AB27:AC27"/>
    <mergeCell ref="Z26:AA26"/>
    <mergeCell ref="Z28:AA28"/>
    <mergeCell ref="AB28:AC28"/>
    <mergeCell ref="AD28:AE28"/>
    <mergeCell ref="Q24:S24"/>
    <mergeCell ref="AH28:AI28"/>
    <mergeCell ref="AJ28:AK28"/>
    <mergeCell ref="AL28:AM28"/>
    <mergeCell ref="AH26:AI27"/>
    <mergeCell ref="AJ26:AK27"/>
    <mergeCell ref="Z27:AA27"/>
    <mergeCell ref="Z18:AB18"/>
    <mergeCell ref="Z19:AB19"/>
    <mergeCell ref="CW18:CX18"/>
    <mergeCell ref="CN22:CQ22"/>
    <mergeCell ref="CR20:CU20"/>
    <mergeCell ref="CV24:CY24"/>
    <mergeCell ref="CN25:CQ25"/>
    <mergeCell ref="CN20:CQ20"/>
    <mergeCell ref="CR25:CU25"/>
    <mergeCell ref="CV25:CY25"/>
    <mergeCell ref="F35:H35"/>
    <mergeCell ref="K43:M43"/>
    <mergeCell ref="N43:P43"/>
    <mergeCell ref="E42:G42"/>
    <mergeCell ref="CN18:CQ18"/>
    <mergeCell ref="CN26:CQ26"/>
    <mergeCell ref="F30:H30"/>
    <mergeCell ref="S31:T31"/>
    <mergeCell ref="AO29:AU29"/>
    <mergeCell ref="L24:N24"/>
    <mergeCell ref="E43:G43"/>
    <mergeCell ref="F32:H32"/>
    <mergeCell ref="BQ31:BU31"/>
    <mergeCell ref="U31:V31"/>
    <mergeCell ref="L31:N31"/>
    <mergeCell ref="S32:T32"/>
    <mergeCell ref="O31:Q31"/>
    <mergeCell ref="N42:P42"/>
    <mergeCell ref="T43:V43"/>
    <mergeCell ref="W43:Y43"/>
    <mergeCell ref="AG42:AJ42"/>
    <mergeCell ref="O32:Q32"/>
    <mergeCell ref="AX27:AZ27"/>
    <mergeCell ref="BB27:BE27"/>
    <mergeCell ref="AO25:AU25"/>
    <mergeCell ref="AX25:AZ25"/>
    <mergeCell ref="BB25:BE25"/>
    <mergeCell ref="AG41:AJ41"/>
    <mergeCell ref="BB31:BE31"/>
    <mergeCell ref="AX30:AZ30"/>
    <mergeCell ref="BB30:BE30"/>
    <mergeCell ref="AX28:AZ28"/>
    <mergeCell ref="AO30:AU30"/>
    <mergeCell ref="AO28:AU28"/>
    <mergeCell ref="AX26:AZ26"/>
    <mergeCell ref="BB26:BE26"/>
    <mergeCell ref="A28:E28"/>
    <mergeCell ref="F28:H28"/>
    <mergeCell ref="AL26:AM27"/>
    <mergeCell ref="AB25:AC25"/>
    <mergeCell ref="AO26:AU26"/>
    <mergeCell ref="AO27:AU27"/>
    <mergeCell ref="F36:H36"/>
    <mergeCell ref="I36:K36"/>
    <mergeCell ref="F31:H31"/>
    <mergeCell ref="L32:N32"/>
    <mergeCell ref="I31:K31"/>
    <mergeCell ref="I30:K30"/>
    <mergeCell ref="BB28:BE28"/>
    <mergeCell ref="L34:N34"/>
    <mergeCell ref="L35:N35"/>
    <mergeCell ref="AX29:AZ29"/>
    <mergeCell ref="S35:T35"/>
    <mergeCell ref="U30:V30"/>
    <mergeCell ref="BU89:CY93"/>
    <mergeCell ref="CI29:CM29"/>
    <mergeCell ref="W28:Y28"/>
    <mergeCell ref="L30:N30"/>
    <mergeCell ref="CD33:CG33"/>
    <mergeCell ref="AO33:AU33"/>
    <mergeCell ref="CI30:CM30"/>
    <mergeCell ref="BQ29:BU29"/>
    <mergeCell ref="BV29:BY29"/>
    <mergeCell ref="BZ29:CC29"/>
    <mergeCell ref="W71:Y71"/>
    <mergeCell ref="W36:Y36"/>
    <mergeCell ref="L36:N36"/>
    <mergeCell ref="O36:Q36"/>
    <mergeCell ref="S36:T36"/>
    <mergeCell ref="U36:V36"/>
    <mergeCell ref="K44:M44"/>
    <mergeCell ref="Q43:S43"/>
    <mergeCell ref="BZ74:CF74"/>
    <mergeCell ref="CI74:CO74"/>
    <mergeCell ref="CR74:CX74"/>
    <mergeCell ref="BZ75:CF75"/>
    <mergeCell ref="CJ75:CN75"/>
    <mergeCell ref="CS75:CW75"/>
    <mergeCell ref="BF68:BJ68"/>
    <mergeCell ref="BK68:BO68"/>
    <mergeCell ref="Q58:S58"/>
    <mergeCell ref="AD67:AF67"/>
    <mergeCell ref="I32:K32"/>
    <mergeCell ref="BV28:BY28"/>
    <mergeCell ref="CR28:CU28"/>
    <mergeCell ref="CV28:CY28"/>
    <mergeCell ref="I35:K35"/>
    <mergeCell ref="W85:Y85"/>
    <mergeCell ref="G86:I86"/>
    <mergeCell ref="R89:Y89"/>
    <mergeCell ref="C77:I77"/>
    <mergeCell ref="J77:Q77"/>
    <mergeCell ref="R77:Y77"/>
    <mergeCell ref="C78:F79"/>
    <mergeCell ref="G78:I79"/>
    <mergeCell ref="J78:N79"/>
    <mergeCell ref="O78:Q79"/>
    <mergeCell ref="R78:V79"/>
    <mergeCell ref="W78:Y79"/>
    <mergeCell ref="C80:F80"/>
    <mergeCell ref="G80:I80"/>
    <mergeCell ref="J80:N80"/>
    <mergeCell ref="O80:Q80"/>
    <mergeCell ref="R80:V80"/>
    <mergeCell ref="W80:Y80"/>
    <mergeCell ref="G81:I81"/>
    <mergeCell ref="J81:N81"/>
    <mergeCell ref="O81:Q81"/>
    <mergeCell ref="R81:V81"/>
    <mergeCell ref="W81:Y81"/>
    <mergeCell ref="G82:I82"/>
    <mergeCell ref="W83:Y83"/>
    <mergeCell ref="W86:Y86"/>
    <mergeCell ref="A56:G56"/>
    <mergeCell ref="H42:J42"/>
    <mergeCell ref="K42:M42"/>
    <mergeCell ref="T42:V42"/>
    <mergeCell ref="A74:G74"/>
    <mergeCell ref="C90:F90"/>
    <mergeCell ref="J90:N90"/>
    <mergeCell ref="R90:V90"/>
    <mergeCell ref="C91:F91"/>
    <mergeCell ref="J91:N91"/>
    <mergeCell ref="R91:V91"/>
    <mergeCell ref="C92:F92"/>
    <mergeCell ref="J92:N92"/>
    <mergeCell ref="R92:V92"/>
    <mergeCell ref="C93:F93"/>
    <mergeCell ref="J93:N93"/>
    <mergeCell ref="O93:Q93"/>
    <mergeCell ref="R93:V93"/>
    <mergeCell ref="R86:V86"/>
    <mergeCell ref="J82:N82"/>
    <mergeCell ref="O82:Q82"/>
    <mergeCell ref="G83:I83"/>
    <mergeCell ref="J83:N83"/>
    <mergeCell ref="O83:Q83"/>
    <mergeCell ref="G84:I84"/>
    <mergeCell ref="J84:N84"/>
    <mergeCell ref="O84:Q84"/>
    <mergeCell ref="G85:I85"/>
    <mergeCell ref="J85:N85"/>
    <mergeCell ref="O85:Q85"/>
    <mergeCell ref="J86:N86"/>
    <mergeCell ref="O86:Q86"/>
    <mergeCell ref="C87:I89"/>
    <mergeCell ref="J87:Y88"/>
    <mergeCell ref="J89:Q89"/>
  </mergeCells>
  <phoneticPr fontId="2"/>
  <hyperlinks>
    <hyperlink ref="CD12" r:id="rId1" display="http://toukei.pref.fukui.jp/" xr:uid="{00000000-0004-0000-0800-000000000000}"/>
    <hyperlink ref="CA13" r:id="rId2" display="http://www.city.ono.fukui.jp/" xr:uid="{00000000-0004-0000-0800-000001000000}"/>
  </hyperlinks>
  <printOptions horizontalCentered="1" verticalCentered="1"/>
  <pageMargins left="0.39370078740157483" right="0.39370078740157483" top="0.39370078740157483" bottom="0.39370078740157483" header="0.51181102362204722" footer="0.51181102362204722"/>
  <pageSetup paperSize="8" scale="58" orientation="landscape" r:id="rId3"/>
  <headerFooter alignWithMargins="0"/>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A89B6B16263D244BA39428837D92B5D" ma:contentTypeVersion="19" ma:contentTypeDescription="新しいドキュメントを作成します。" ma:contentTypeScope="" ma:versionID="940817272ae9f42989160e9bc26bb5d7">
  <xsd:schema xmlns:xsd="http://www.w3.org/2001/XMLSchema" xmlns:xs="http://www.w3.org/2001/XMLSchema" xmlns:p="http://schemas.microsoft.com/office/2006/metadata/properties" xmlns:ns3="f6b67245-335c-44f2-80a3-e814434b52ba" xmlns:ns4="3351a25f-b06d-466e-81f7-d0fd540ebc1c" targetNamespace="http://schemas.microsoft.com/office/2006/metadata/properties" ma:root="true" ma:fieldsID="27db6ea5a834f9218c6b194f51bcb7c6" ns3:_="" ns4:_="">
    <xsd:import namespace="f6b67245-335c-44f2-80a3-e814434b52ba"/>
    <xsd:import namespace="3351a25f-b06d-466e-81f7-d0fd540ebc1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Location" minOccurs="0"/>
                <xsd:element ref="ns4:_activity" minOccurs="0"/>
                <xsd:element ref="ns4:MediaServiceSearchProperties" minOccurs="0"/>
                <xsd:element ref="ns4:MediaServiceObjectDetectorVersions" minOccurs="0"/>
                <xsd:element ref="ns4:MediaServiceSystemTags"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b67245-335c-44f2-80a3-e814434b52ba"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51a25f-b06d-466e-81f7-d0fd540ebc1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351a25f-b06d-466e-81f7-d0fd540ebc1c" xsi:nil="true"/>
  </documentManagement>
</p:properties>
</file>

<file path=customXml/itemProps1.xml><?xml version="1.0" encoding="utf-8"?>
<ds:datastoreItem xmlns:ds="http://schemas.openxmlformats.org/officeDocument/2006/customXml" ds:itemID="{EC0EB825-24D0-4FA1-B8B2-282FA57BB2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b67245-335c-44f2-80a3-e814434b52ba"/>
    <ds:schemaRef ds:uri="3351a25f-b06d-466e-81f7-d0fd540ebc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38B8E8-39E1-469B-B438-749F9D2D345E}">
  <ds:schemaRefs>
    <ds:schemaRef ds:uri="http://schemas.microsoft.com/sharepoint/v3/contenttype/forms"/>
  </ds:schemaRefs>
</ds:datastoreItem>
</file>

<file path=customXml/itemProps3.xml><?xml version="1.0" encoding="utf-8"?>
<ds:datastoreItem xmlns:ds="http://schemas.openxmlformats.org/officeDocument/2006/customXml" ds:itemID="{EFC77232-A71D-42F2-B615-756958FDEDBF}">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3351a25f-b06d-466e-81f7-d0fd540ebc1c"/>
    <ds:schemaRef ds:uri="f6b67245-335c-44f2-80a3-e814434b52b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20</vt:i4>
      </vt:variant>
    </vt:vector>
  </HeadingPairs>
  <TitlesOfParts>
    <vt:vector size="42" baseType="lpstr">
      <vt:lpstr>表紙</vt:lpstr>
      <vt:lpstr>ご利用の方へ</vt:lpstr>
      <vt:lpstr>行政区画図（目次）</vt:lpstr>
      <vt:lpstr>データ一覧</vt:lpstr>
      <vt:lpstr>福井県</vt:lpstr>
      <vt:lpstr>福井市</vt:lpstr>
      <vt:lpstr>敦賀市</vt:lpstr>
      <vt:lpstr>小浜市</vt:lpstr>
      <vt:lpstr>大野市</vt:lpstr>
      <vt:lpstr>勝山市</vt:lpstr>
      <vt:lpstr>鯖江市</vt:lpstr>
      <vt:lpstr>あわら市</vt:lpstr>
      <vt:lpstr>越前市</vt:lpstr>
      <vt:lpstr>坂井市</vt:lpstr>
      <vt:lpstr>永平寺町</vt:lpstr>
      <vt:lpstr>池田町</vt:lpstr>
      <vt:lpstr>南越前町</vt:lpstr>
      <vt:lpstr>越前町</vt:lpstr>
      <vt:lpstr>美浜町</vt:lpstr>
      <vt:lpstr>高浜町</vt:lpstr>
      <vt:lpstr>おおい町</vt:lpstr>
      <vt:lpstr>若狭町</vt:lpstr>
      <vt:lpstr>データ一覧!Criteria</vt:lpstr>
      <vt:lpstr>あわら市!Print_Area</vt:lpstr>
      <vt:lpstr>ご利用の方へ!Print_Area</vt:lpstr>
      <vt:lpstr>データ一覧!Print_Area</vt:lpstr>
      <vt:lpstr>永平寺町!Print_Area</vt:lpstr>
      <vt:lpstr>越前市!Print_Area</vt:lpstr>
      <vt:lpstr>越前町!Print_Area</vt:lpstr>
      <vt:lpstr>'行政区画図（目次）'!Print_Area</vt:lpstr>
      <vt:lpstr>高浜町!Print_Area</vt:lpstr>
      <vt:lpstr>坂井市!Print_Area</vt:lpstr>
      <vt:lpstr>若狭町!Print_Area</vt:lpstr>
      <vt:lpstr>勝山市!Print_Area</vt:lpstr>
      <vt:lpstr>大野市!Print_Area</vt:lpstr>
      <vt:lpstr>池田町!Print_Area</vt:lpstr>
      <vt:lpstr>敦賀市!Print_Area</vt:lpstr>
      <vt:lpstr>南越前町!Print_Area</vt:lpstr>
      <vt:lpstr>美浜町!Print_Area</vt:lpstr>
      <vt:lpstr>福井県!Print_Area</vt:lpstr>
      <vt:lpstr>福井市!Print_Area</vt:lpstr>
      <vt:lpstr>データ一覧!Print_Titles</vt:lpstr>
    </vt:vector>
  </TitlesOfParts>
  <Manager/>
  <Company>福井県 情報性策課</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福井県 情報性策課</dc:creator>
  <cp:keywords/>
  <dc:description/>
  <cp:lastModifiedBy>島田 和也</cp:lastModifiedBy>
  <cp:revision/>
  <cp:lastPrinted>2026-01-27T01:38:13Z</cp:lastPrinted>
  <dcterms:created xsi:type="dcterms:W3CDTF">2003-08-15T07:51:59Z</dcterms:created>
  <dcterms:modified xsi:type="dcterms:W3CDTF">2026-01-28T01:27:46Z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0x0101003A89B6B16263D244BA39428837D92B5D</vt:lpwstr>
  </property>
</Properties>
</file>