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80" windowHeight="9225" activeTab="17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</sheets>
  <definedNames>
    <definedName name="_xlnm.Print_Area" localSheetId="7">'あわら市'!$A$1:$I$59</definedName>
    <definedName name="_xlnm.Print_Area" localSheetId="16">'おおい町'!$A$1:$I$59</definedName>
    <definedName name="_xlnm.Print_Area" localSheetId="10">'永平寺町'!$A$1:$I$59</definedName>
    <definedName name="_xlnm.Print_Area" localSheetId="8">'越前市'!$A$1:$I$59</definedName>
    <definedName name="_xlnm.Print_Area" localSheetId="13">'越前町'!$A$1:$I$59</definedName>
    <definedName name="_xlnm.Print_Area" localSheetId="15">'高浜町'!$A$1:$I$59</definedName>
    <definedName name="_xlnm.Print_Area" localSheetId="9">'坂井市'!$A$1:$I$59</definedName>
    <definedName name="_xlnm.Print_Area" localSheetId="6">'鯖江市'!$A$1:$I$59</definedName>
    <definedName name="_xlnm.Print_Area" localSheetId="17">'若狭町'!$A$1:$I$59</definedName>
    <definedName name="_xlnm.Print_Area" localSheetId="5">'勝山市'!$A$1:$I$59</definedName>
    <definedName name="_xlnm.Print_Area" localSheetId="3">'小浜市'!$A$1:$I$59</definedName>
    <definedName name="_xlnm.Print_Area" localSheetId="4">'大野市'!$A$1:$I$59</definedName>
    <definedName name="_xlnm.Print_Area" localSheetId="11">'池田町'!$A$1:$I$59</definedName>
    <definedName name="_xlnm.Print_Area" localSheetId="2">'敦賀市'!$A$1:$I$59</definedName>
    <definedName name="_xlnm.Print_Area" localSheetId="12">'南越前町'!$A$1:$I$59</definedName>
    <definedName name="_xlnm.Print_Area" localSheetId="14">'美浜町'!$A$1:$I$59</definedName>
    <definedName name="_xlnm.Print_Area" localSheetId="0">'福井県'!$A$1:$I$59</definedName>
    <definedName name="_xlnm.Print_Area" localSheetId="1">'福井市'!$A$1:$I$59</definedName>
  </definedNames>
  <calcPr fullCalcOnLoad="1"/>
</workbook>
</file>

<file path=xl/sharedStrings.xml><?xml version="1.0" encoding="utf-8"?>
<sst xmlns="http://schemas.openxmlformats.org/spreadsheetml/2006/main" count="558" uniqueCount="74">
  <si>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</si>
  <si>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</si>
  <si>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</si>
  <si>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</si>
  <si>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</si>
  <si>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</si>
  <si>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</si>
  <si>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</si>
  <si>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</si>
  <si>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</si>
  <si>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</si>
  <si>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</si>
  <si>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</si>
  <si>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</si>
  <si>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</si>
  <si>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</si>
  <si>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</si>
  <si>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</si>
  <si>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</si>
  <si>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</si>
  <si>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</si>
  <si>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</si>
  <si>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</si>
  <si>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</si>
  <si>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</si>
  <si>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</si>
  <si>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</si>
  <si>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</si>
  <si>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(注)年齢不詳</t>
  </si>
  <si>
    <t>合計</t>
  </si>
  <si>
    <t>男女計1,488人、男1,146人、女342人を
計に含む。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</si>
  <si>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</si>
  <si>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</si>
  <si>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</si>
  <si>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</si>
  <si>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</si>
  <si>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</si>
  <si>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</si>
  <si>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</si>
  <si>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</si>
  <si>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</si>
  <si>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</si>
  <si>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</si>
  <si>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</si>
  <si>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</si>
  <si>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</si>
  <si>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</si>
  <si>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</si>
  <si>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</si>
  <si>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</si>
  <si>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</si>
  <si>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男女計1,202人、男956人、女246人を計に含む。</t>
  </si>
  <si>
    <t>敦賀市</t>
  </si>
  <si>
    <t>男女計135人、男96人、女39人を計に含む。</t>
  </si>
  <si>
    <t>小浜市</t>
  </si>
  <si>
    <t>男女計2人、男2人を計に含む。</t>
  </si>
  <si>
    <t>大野市</t>
  </si>
  <si>
    <t>勝山市</t>
  </si>
  <si>
    <t>男女計2人、男1人、女1人を計に含む。</t>
  </si>
  <si>
    <t>鯖江市</t>
  </si>
  <si>
    <t>あわら市</t>
  </si>
  <si>
    <t>越前市</t>
  </si>
  <si>
    <t>坂井市</t>
  </si>
  <si>
    <t>男女計68人、男39人、女29人を計に含む。</t>
  </si>
  <si>
    <t>永平寺町</t>
  </si>
  <si>
    <t>男女計63人、男42人、女21人を計に含む。</t>
  </si>
  <si>
    <t>池田町</t>
  </si>
  <si>
    <t>南越前町</t>
  </si>
  <si>
    <t>越前町</t>
  </si>
  <si>
    <t>男女計14人、男9人、女5人を計に含む。</t>
  </si>
  <si>
    <t>美浜町</t>
  </si>
  <si>
    <t>高浜町</t>
  </si>
  <si>
    <t>おおい町</t>
  </si>
  <si>
    <t>若狭町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</si>
</sst>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6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20" applyFont="1" applyBorder="1" applyAlignment="1">
      <alignment/>
    </xf>
    <xf numFmtId="0" fontId="3" fillId="0" borderId="0" xfId="21" applyFont="1" applyBorder="1" applyAlignment="1">
      <alignment/>
    </xf>
    <xf numFmtId="0" fontId="1" fillId="0" borderId="1" xfId="21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" xfId="21" applyFont="1" applyFill="1" applyBorder="1" applyAlignment="1">
      <alignment horizontal="center"/>
    </xf>
    <xf numFmtId="176" fontId="1" fillId="0" borderId="1" xfId="21" applyNumberFormat="1" applyFont="1" applyFill="1" applyBorder="1" applyAlignment="1">
      <alignment/>
    </xf>
    <xf numFmtId="0" fontId="3" fillId="0" borderId="0" xfId="21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1" xfId="21" applyFont="1" applyFill="1" applyBorder="1" applyAlignment="1">
      <alignment horizontal="right"/>
    </xf>
    <xf numFmtId="176" fontId="3" fillId="0" borderId="1" xfId="21" applyNumberFormat="1" applyFont="1" applyFill="1" applyBorder="1" applyAlignment="1">
      <alignment/>
    </xf>
    <xf numFmtId="176" fontId="3" fillId="0" borderId="1" xfId="21" applyNumberFormat="1" applyFont="1" applyFill="1" applyBorder="1" applyAlignment="1" applyProtection="1">
      <alignment/>
      <protection locked="0"/>
    </xf>
    <xf numFmtId="0" fontId="3" fillId="0" borderId="1" xfId="21" applyFont="1" applyFill="1" applyBorder="1" applyAlignment="1">
      <alignment/>
    </xf>
    <xf numFmtId="0" fontId="4" fillId="0" borderId="2" xfId="21" applyFont="1" applyFill="1" applyBorder="1" applyAlignment="1">
      <alignment horizontal="left" vertical="top"/>
    </xf>
    <xf numFmtId="176" fontId="1" fillId="0" borderId="1" xfId="21" applyNumberFormat="1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center"/>
    </xf>
    <xf numFmtId="177" fontId="1" fillId="0" borderId="1" xfId="21" applyNumberFormat="1" applyFont="1" applyFill="1" applyBorder="1" applyAlignment="1" applyProtection="1">
      <alignment/>
      <protection/>
    </xf>
    <xf numFmtId="58" fontId="1" fillId="0" borderId="0" xfId="20" applyNumberFormat="1" applyFont="1" applyBorder="1" applyAlignment="1">
      <alignment horizontal="right"/>
    </xf>
    <xf numFmtId="0" fontId="4" fillId="0" borderId="2" xfId="21" applyFont="1" applyFill="1" applyBorder="1" applyAlignment="1" applyProtection="1">
      <alignment horizontal="left" vertical="top" wrapText="1"/>
      <protection locked="0"/>
    </xf>
    <xf numFmtId="0" fontId="4" fillId="0" borderId="0" xfId="21" applyFont="1" applyFill="1" applyBorder="1" applyAlignment="1" applyProtection="1">
      <alignment horizontal="left" vertical="top" wrapText="1"/>
      <protection locked="0"/>
    </xf>
    <xf numFmtId="58" fontId="5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表22市町村別年齢別人口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5" sqref="A5:A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8">
        <v>39173</v>
      </c>
      <c r="I1" s="18"/>
    </row>
    <row r="2" spans="1:9" ht="13.5">
      <c r="A2" s="2"/>
      <c r="B2" s="2"/>
      <c r="C2" s="2"/>
      <c r="D2" s="2"/>
      <c r="E2" s="2"/>
      <c r="F2" s="2"/>
      <c r="G2" s="2"/>
      <c r="H2" s="18" t="s">
        <v>31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10</v>
      </c>
      <c r="B4" s="6">
        <f>SUM(C4:D4)</f>
        <v>36555</v>
      </c>
      <c r="C4" s="6">
        <f>SUM(C5:C9)</f>
        <v>18830</v>
      </c>
      <c r="D4" s="6">
        <f>SUM(D5:D9)</f>
        <v>17725</v>
      </c>
      <c r="E4" s="7"/>
      <c r="F4" s="5" t="s">
        <v>11</v>
      </c>
      <c r="G4" s="6">
        <f>SUM(H4:I4)</f>
        <v>50450</v>
      </c>
      <c r="H4" s="6">
        <f>SUM(H5:H9)</f>
        <v>25220</v>
      </c>
      <c r="I4" s="6">
        <f>SUM(I5:I9)</f>
        <v>25230</v>
      </c>
      <c r="K4" s="9"/>
    </row>
    <row r="5" spans="1:9" s="8" customFormat="1" ht="13.5">
      <c r="A5" s="10">
        <v>0</v>
      </c>
      <c r="B5" s="11">
        <f aca="true" t="shared" si="0" ref="B5:B57">SUM(C5:D5)</f>
        <v>7322</v>
      </c>
      <c r="C5" s="12">
        <v>3758</v>
      </c>
      <c r="D5" s="12">
        <v>3564</v>
      </c>
      <c r="E5" s="7"/>
      <c r="F5" s="10">
        <v>45</v>
      </c>
      <c r="G5" s="12">
        <f>SUM(H5:I5)</f>
        <v>9654</v>
      </c>
      <c r="H5" s="12">
        <v>4880</v>
      </c>
      <c r="I5" s="12">
        <v>4774</v>
      </c>
    </row>
    <row r="6" spans="1:9" s="8" customFormat="1" ht="13.5">
      <c r="A6" s="10">
        <v>1</v>
      </c>
      <c r="B6" s="11">
        <f t="shared" si="0"/>
        <v>7043</v>
      </c>
      <c r="C6" s="12">
        <v>3621</v>
      </c>
      <c r="D6" s="12">
        <v>3422</v>
      </c>
      <c r="E6" s="7"/>
      <c r="F6" s="10">
        <v>46</v>
      </c>
      <c r="G6" s="12">
        <f aca="true" t="shared" si="1" ref="G6:G57">SUM(H6:I6)</f>
        <v>10181</v>
      </c>
      <c r="H6" s="12">
        <v>5030</v>
      </c>
      <c r="I6" s="12">
        <v>5151</v>
      </c>
    </row>
    <row r="7" spans="1:9" s="8" customFormat="1" ht="13.5">
      <c r="A7" s="10">
        <v>2</v>
      </c>
      <c r="B7" s="11">
        <f t="shared" si="0"/>
        <v>7260</v>
      </c>
      <c r="C7" s="12">
        <v>3735</v>
      </c>
      <c r="D7" s="12">
        <v>3525</v>
      </c>
      <c r="E7" s="7"/>
      <c r="F7" s="10">
        <v>47</v>
      </c>
      <c r="G7" s="12">
        <f t="shared" si="1"/>
        <v>9997</v>
      </c>
      <c r="H7" s="12">
        <v>4930</v>
      </c>
      <c r="I7" s="12">
        <v>5067</v>
      </c>
    </row>
    <row r="8" spans="1:9" s="8" customFormat="1" ht="13.5">
      <c r="A8" s="10">
        <v>3</v>
      </c>
      <c r="B8" s="11">
        <f t="shared" si="0"/>
        <v>7356</v>
      </c>
      <c r="C8" s="12">
        <v>3784</v>
      </c>
      <c r="D8" s="12">
        <v>3572</v>
      </c>
      <c r="E8" s="7"/>
      <c r="F8" s="10">
        <v>48</v>
      </c>
      <c r="G8" s="12">
        <f t="shared" si="1"/>
        <v>10831</v>
      </c>
      <c r="H8" s="12">
        <v>5428</v>
      </c>
      <c r="I8" s="12">
        <v>5403</v>
      </c>
    </row>
    <row r="9" spans="1:9" s="8" customFormat="1" ht="13.5">
      <c r="A9" s="10">
        <v>4</v>
      </c>
      <c r="B9" s="11">
        <f t="shared" si="0"/>
        <v>7574</v>
      </c>
      <c r="C9" s="12">
        <v>3932</v>
      </c>
      <c r="D9" s="12">
        <v>3642</v>
      </c>
      <c r="E9" s="7"/>
      <c r="F9" s="10">
        <v>49</v>
      </c>
      <c r="G9" s="12">
        <f t="shared" si="1"/>
        <v>9787</v>
      </c>
      <c r="H9" s="12">
        <v>4952</v>
      </c>
      <c r="I9" s="12">
        <v>4835</v>
      </c>
    </row>
    <row r="10" spans="1:9" s="8" customFormat="1" ht="13.5">
      <c r="A10" s="5" t="s">
        <v>12</v>
      </c>
      <c r="B10" s="6">
        <f t="shared" si="0"/>
        <v>40135</v>
      </c>
      <c r="C10" s="6">
        <f>SUM(C11:C15)</f>
        <v>20483</v>
      </c>
      <c r="D10" s="6">
        <f>SUM(D11:D15)</f>
        <v>19652</v>
      </c>
      <c r="E10" s="7"/>
      <c r="F10" s="5" t="s">
        <v>13</v>
      </c>
      <c r="G10" s="6">
        <f t="shared" si="1"/>
        <v>53127</v>
      </c>
      <c r="H10" s="6">
        <f>SUM(H11:H15)</f>
        <v>26559</v>
      </c>
      <c r="I10" s="6">
        <f>SUM(I11:I15)</f>
        <v>26568</v>
      </c>
    </row>
    <row r="11" spans="1:9" s="8" customFormat="1" ht="13.5">
      <c r="A11" s="10">
        <v>5</v>
      </c>
      <c r="B11" s="11">
        <f t="shared" si="0"/>
        <v>7855</v>
      </c>
      <c r="C11" s="12">
        <v>4030</v>
      </c>
      <c r="D11" s="12">
        <v>3825</v>
      </c>
      <c r="E11" s="7"/>
      <c r="F11" s="10">
        <v>50</v>
      </c>
      <c r="G11" s="12">
        <f t="shared" si="1"/>
        <v>9689</v>
      </c>
      <c r="H11" s="12">
        <v>4856</v>
      </c>
      <c r="I11" s="12">
        <v>4833</v>
      </c>
    </row>
    <row r="12" spans="1:9" s="8" customFormat="1" ht="13.5">
      <c r="A12" s="10">
        <v>6</v>
      </c>
      <c r="B12" s="11">
        <f t="shared" si="0"/>
        <v>7882</v>
      </c>
      <c r="C12" s="12">
        <v>4007</v>
      </c>
      <c r="D12" s="12">
        <v>3875</v>
      </c>
      <c r="E12" s="7"/>
      <c r="F12" s="10">
        <v>51</v>
      </c>
      <c r="G12" s="12">
        <f t="shared" si="1"/>
        <v>10543</v>
      </c>
      <c r="H12" s="12">
        <v>5178</v>
      </c>
      <c r="I12" s="12">
        <v>5365</v>
      </c>
    </row>
    <row r="13" spans="1:9" s="8" customFormat="1" ht="13.5">
      <c r="A13" s="10">
        <v>7</v>
      </c>
      <c r="B13" s="11">
        <f t="shared" si="0"/>
        <v>7969</v>
      </c>
      <c r="C13" s="12">
        <v>4107</v>
      </c>
      <c r="D13" s="12">
        <v>3862</v>
      </c>
      <c r="E13" s="7"/>
      <c r="F13" s="10">
        <v>52</v>
      </c>
      <c r="G13" s="12">
        <f t="shared" si="1"/>
        <v>10599</v>
      </c>
      <c r="H13" s="12">
        <v>5424</v>
      </c>
      <c r="I13" s="12">
        <v>5175</v>
      </c>
    </row>
    <row r="14" spans="1:9" s="8" customFormat="1" ht="13.5">
      <c r="A14" s="10">
        <v>8</v>
      </c>
      <c r="B14" s="11">
        <f t="shared" si="0"/>
        <v>8288</v>
      </c>
      <c r="C14" s="12">
        <v>4200</v>
      </c>
      <c r="D14" s="12">
        <v>4088</v>
      </c>
      <c r="E14" s="7"/>
      <c r="F14" s="10">
        <v>53</v>
      </c>
      <c r="G14" s="12">
        <f t="shared" si="1"/>
        <v>10779</v>
      </c>
      <c r="H14" s="12">
        <v>5349</v>
      </c>
      <c r="I14" s="12">
        <v>5430</v>
      </c>
    </row>
    <row r="15" spans="1:9" s="8" customFormat="1" ht="13.5">
      <c r="A15" s="10">
        <v>9</v>
      </c>
      <c r="B15" s="11">
        <f t="shared" si="0"/>
        <v>8141</v>
      </c>
      <c r="C15" s="12">
        <v>4139</v>
      </c>
      <c r="D15" s="12">
        <v>4002</v>
      </c>
      <c r="E15" s="7"/>
      <c r="F15" s="10">
        <v>54</v>
      </c>
      <c r="G15" s="12">
        <f t="shared" si="1"/>
        <v>11517</v>
      </c>
      <c r="H15" s="12">
        <v>5752</v>
      </c>
      <c r="I15" s="12">
        <v>5765</v>
      </c>
    </row>
    <row r="16" spans="1:9" s="8" customFormat="1" ht="13.5">
      <c r="A16" s="5" t="s">
        <v>14</v>
      </c>
      <c r="B16" s="6">
        <f t="shared" si="0"/>
        <v>41834</v>
      </c>
      <c r="C16" s="6">
        <f>SUM(C17:C21)</f>
        <v>21648</v>
      </c>
      <c r="D16" s="6">
        <f>SUM(D17:D21)</f>
        <v>20186</v>
      </c>
      <c r="E16" s="7"/>
      <c r="F16" s="5" t="s">
        <v>15</v>
      </c>
      <c r="G16" s="6">
        <f t="shared" si="1"/>
        <v>69861</v>
      </c>
      <c r="H16" s="6">
        <f>SUM(H17:H21)</f>
        <v>35011</v>
      </c>
      <c r="I16" s="6">
        <f>SUM(I17:I21)</f>
        <v>34850</v>
      </c>
    </row>
    <row r="17" spans="1:9" s="8" customFormat="1" ht="13.5">
      <c r="A17" s="10">
        <v>10</v>
      </c>
      <c r="B17" s="11">
        <f t="shared" si="0"/>
        <v>8352</v>
      </c>
      <c r="C17" s="12">
        <v>4313</v>
      </c>
      <c r="D17" s="12">
        <v>4039</v>
      </c>
      <c r="E17" s="7"/>
      <c r="F17" s="10">
        <v>55</v>
      </c>
      <c r="G17" s="12">
        <f t="shared" si="1"/>
        <v>12085</v>
      </c>
      <c r="H17" s="12">
        <v>6027</v>
      </c>
      <c r="I17" s="12">
        <v>6058</v>
      </c>
    </row>
    <row r="18" spans="1:9" s="8" customFormat="1" ht="13.5">
      <c r="A18" s="10">
        <v>11</v>
      </c>
      <c r="B18" s="11">
        <f t="shared" si="0"/>
        <v>8278</v>
      </c>
      <c r="C18" s="12">
        <v>4311</v>
      </c>
      <c r="D18" s="12">
        <v>3967</v>
      </c>
      <c r="E18" s="7"/>
      <c r="F18" s="10">
        <v>56</v>
      </c>
      <c r="G18" s="12">
        <f t="shared" si="1"/>
        <v>13019</v>
      </c>
      <c r="H18" s="12">
        <v>6509</v>
      </c>
      <c r="I18" s="12">
        <v>6510</v>
      </c>
    </row>
    <row r="19" spans="1:9" s="8" customFormat="1" ht="13.5">
      <c r="A19" s="10">
        <v>12</v>
      </c>
      <c r="B19" s="11">
        <f t="shared" si="0"/>
        <v>8544</v>
      </c>
      <c r="C19" s="12">
        <v>4426</v>
      </c>
      <c r="D19" s="12">
        <v>4118</v>
      </c>
      <c r="E19" s="7"/>
      <c r="F19" s="10">
        <v>57</v>
      </c>
      <c r="G19" s="12">
        <f t="shared" si="1"/>
        <v>14504</v>
      </c>
      <c r="H19" s="12">
        <v>7253</v>
      </c>
      <c r="I19" s="12">
        <v>7251</v>
      </c>
    </row>
    <row r="20" spans="1:9" s="8" customFormat="1" ht="13.5">
      <c r="A20" s="10">
        <v>13</v>
      </c>
      <c r="B20" s="11">
        <f t="shared" si="0"/>
        <v>8305</v>
      </c>
      <c r="C20" s="12">
        <v>4261</v>
      </c>
      <c r="D20" s="12">
        <v>4044</v>
      </c>
      <c r="E20" s="7"/>
      <c r="F20" s="10">
        <v>58</v>
      </c>
      <c r="G20" s="12">
        <f t="shared" si="1"/>
        <v>15491</v>
      </c>
      <c r="H20" s="12">
        <v>7794</v>
      </c>
      <c r="I20" s="12">
        <v>7697</v>
      </c>
    </row>
    <row r="21" spans="1:9" s="8" customFormat="1" ht="13.5">
      <c r="A21" s="10">
        <v>14</v>
      </c>
      <c r="B21" s="11">
        <f t="shared" si="0"/>
        <v>8355</v>
      </c>
      <c r="C21" s="12">
        <v>4337</v>
      </c>
      <c r="D21" s="12">
        <v>4018</v>
      </c>
      <c r="E21" s="7"/>
      <c r="F21" s="10">
        <v>59</v>
      </c>
      <c r="G21" s="12">
        <f t="shared" si="1"/>
        <v>14762</v>
      </c>
      <c r="H21" s="12">
        <v>7428</v>
      </c>
      <c r="I21" s="12">
        <v>7334</v>
      </c>
    </row>
    <row r="22" spans="1:9" s="8" customFormat="1" ht="13.5">
      <c r="A22" s="5" t="s">
        <v>16</v>
      </c>
      <c r="B22" s="6">
        <f t="shared" si="0"/>
        <v>44344</v>
      </c>
      <c r="C22" s="6">
        <f>SUM(C23:C27)</f>
        <v>22766</v>
      </c>
      <c r="D22" s="6">
        <f>SUM(D23:D27)</f>
        <v>21578</v>
      </c>
      <c r="E22" s="7"/>
      <c r="F22" s="5" t="s">
        <v>17</v>
      </c>
      <c r="G22" s="6">
        <f t="shared" si="1"/>
        <v>48821</v>
      </c>
      <c r="H22" s="6">
        <f>SUM(H23:H27)</f>
        <v>23864</v>
      </c>
      <c r="I22" s="6">
        <f>SUM(I23:I27)</f>
        <v>24957</v>
      </c>
    </row>
    <row r="23" spans="1:9" s="8" customFormat="1" ht="13.5">
      <c r="A23" s="10">
        <v>15</v>
      </c>
      <c r="B23" s="11">
        <f t="shared" si="0"/>
        <v>8505</v>
      </c>
      <c r="C23" s="12">
        <v>4427</v>
      </c>
      <c r="D23" s="12">
        <v>4078</v>
      </c>
      <c r="E23" s="7"/>
      <c r="F23" s="10">
        <v>60</v>
      </c>
      <c r="G23" s="12">
        <f t="shared" si="1"/>
        <v>10231</v>
      </c>
      <c r="H23" s="12">
        <v>5142</v>
      </c>
      <c r="I23" s="12">
        <v>5089</v>
      </c>
    </row>
    <row r="24" spans="1:9" s="8" customFormat="1" ht="13.5">
      <c r="A24" s="10">
        <v>16</v>
      </c>
      <c r="B24" s="11">
        <f t="shared" si="0"/>
        <v>8689</v>
      </c>
      <c r="C24" s="12">
        <v>4396</v>
      </c>
      <c r="D24" s="12">
        <v>4293</v>
      </c>
      <c r="E24" s="7"/>
      <c r="F24" s="10">
        <v>61</v>
      </c>
      <c r="G24" s="12">
        <f t="shared" si="1"/>
        <v>7087</v>
      </c>
      <c r="H24" s="12">
        <v>3500</v>
      </c>
      <c r="I24" s="12">
        <v>3587</v>
      </c>
    </row>
    <row r="25" spans="1:9" s="8" customFormat="1" ht="13.5">
      <c r="A25" s="10">
        <v>17</v>
      </c>
      <c r="B25" s="11">
        <f t="shared" si="0"/>
        <v>9089</v>
      </c>
      <c r="C25" s="12">
        <v>4747</v>
      </c>
      <c r="D25" s="12">
        <v>4342</v>
      </c>
      <c r="E25" s="7"/>
      <c r="F25" s="10">
        <v>62</v>
      </c>
      <c r="G25" s="12">
        <f t="shared" si="1"/>
        <v>9785</v>
      </c>
      <c r="H25" s="12">
        <v>4655</v>
      </c>
      <c r="I25" s="12">
        <v>5130</v>
      </c>
    </row>
    <row r="26" spans="1:9" s="8" customFormat="1" ht="13.5">
      <c r="A26" s="10">
        <v>18</v>
      </c>
      <c r="B26" s="11">
        <f t="shared" si="0"/>
        <v>9059</v>
      </c>
      <c r="C26" s="12">
        <v>4642</v>
      </c>
      <c r="D26" s="12">
        <v>4417</v>
      </c>
      <c r="E26" s="7"/>
      <c r="F26" s="10">
        <v>63</v>
      </c>
      <c r="G26" s="12">
        <f t="shared" si="1"/>
        <v>10705</v>
      </c>
      <c r="H26" s="12">
        <v>5223</v>
      </c>
      <c r="I26" s="12">
        <v>5482</v>
      </c>
    </row>
    <row r="27" spans="1:9" s="8" customFormat="1" ht="13.5">
      <c r="A27" s="10">
        <v>19</v>
      </c>
      <c r="B27" s="11">
        <f t="shared" si="0"/>
        <v>9002</v>
      </c>
      <c r="C27" s="12">
        <v>4554</v>
      </c>
      <c r="D27" s="12">
        <v>4448</v>
      </c>
      <c r="E27" s="7"/>
      <c r="F27" s="10">
        <v>64</v>
      </c>
      <c r="G27" s="12">
        <f t="shared" si="1"/>
        <v>11013</v>
      </c>
      <c r="H27" s="12">
        <v>5344</v>
      </c>
      <c r="I27" s="12">
        <v>5669</v>
      </c>
    </row>
    <row r="28" spans="1:9" s="8" customFormat="1" ht="13.5">
      <c r="A28" s="5" t="s">
        <v>18</v>
      </c>
      <c r="B28" s="6">
        <f t="shared" si="0"/>
        <v>36611</v>
      </c>
      <c r="C28" s="6">
        <f>SUM(C29:C33)</f>
        <v>18436</v>
      </c>
      <c r="D28" s="6">
        <f>SUM(D29:D33)</f>
        <v>18175</v>
      </c>
      <c r="E28" s="7"/>
      <c r="F28" s="5" t="s">
        <v>19</v>
      </c>
      <c r="G28" s="6">
        <f t="shared" si="1"/>
        <v>46428</v>
      </c>
      <c r="H28" s="6">
        <f>SUM(H29:H33)</f>
        <v>21883</v>
      </c>
      <c r="I28" s="6">
        <f>SUM(I29:I33)</f>
        <v>24545</v>
      </c>
    </row>
    <row r="29" spans="1:9" s="8" customFormat="1" ht="13.5">
      <c r="A29" s="10">
        <v>20</v>
      </c>
      <c r="B29" s="11">
        <f t="shared" si="0"/>
        <v>6909</v>
      </c>
      <c r="C29" s="12">
        <v>3571</v>
      </c>
      <c r="D29" s="12">
        <v>3338</v>
      </c>
      <c r="E29" s="7"/>
      <c r="F29" s="10">
        <v>65</v>
      </c>
      <c r="G29" s="12">
        <f t="shared" si="1"/>
        <v>11011</v>
      </c>
      <c r="H29" s="12">
        <v>5322</v>
      </c>
      <c r="I29" s="12">
        <v>5689</v>
      </c>
    </row>
    <row r="30" spans="1:9" s="8" customFormat="1" ht="13.5">
      <c r="A30" s="10">
        <v>21</v>
      </c>
      <c r="B30" s="11">
        <f t="shared" si="0"/>
        <v>6936</v>
      </c>
      <c r="C30" s="12">
        <v>3546</v>
      </c>
      <c r="D30" s="12">
        <v>3390</v>
      </c>
      <c r="E30" s="7"/>
      <c r="F30" s="10">
        <v>66</v>
      </c>
      <c r="G30" s="12">
        <f t="shared" si="1"/>
        <v>9788</v>
      </c>
      <c r="H30" s="12">
        <v>4660</v>
      </c>
      <c r="I30" s="12">
        <v>5128</v>
      </c>
    </row>
    <row r="31" spans="1:9" s="8" customFormat="1" ht="13.5">
      <c r="A31" s="10">
        <v>22</v>
      </c>
      <c r="B31" s="11">
        <f t="shared" si="0"/>
        <v>7209</v>
      </c>
      <c r="C31" s="12">
        <v>3598</v>
      </c>
      <c r="D31" s="12">
        <v>3611</v>
      </c>
      <c r="E31" s="7"/>
      <c r="F31" s="10">
        <v>67</v>
      </c>
      <c r="G31" s="12">
        <f t="shared" si="1"/>
        <v>8356</v>
      </c>
      <c r="H31" s="12">
        <v>3943</v>
      </c>
      <c r="I31" s="12">
        <v>4413</v>
      </c>
    </row>
    <row r="32" spans="1:9" s="8" customFormat="1" ht="13.5">
      <c r="A32" s="10">
        <v>23</v>
      </c>
      <c r="B32" s="11">
        <f t="shared" si="0"/>
        <v>7534</v>
      </c>
      <c r="C32" s="12">
        <v>3806</v>
      </c>
      <c r="D32" s="12">
        <v>3728</v>
      </c>
      <c r="E32" s="7"/>
      <c r="F32" s="10">
        <v>68</v>
      </c>
      <c r="G32" s="12">
        <f t="shared" si="1"/>
        <v>7570</v>
      </c>
      <c r="H32" s="12">
        <v>3482</v>
      </c>
      <c r="I32" s="12">
        <v>4088</v>
      </c>
    </row>
    <row r="33" spans="1:9" s="8" customFormat="1" ht="13.5">
      <c r="A33" s="10">
        <v>24</v>
      </c>
      <c r="B33" s="11">
        <f t="shared" si="0"/>
        <v>8023</v>
      </c>
      <c r="C33" s="12">
        <v>3915</v>
      </c>
      <c r="D33" s="12">
        <v>4108</v>
      </c>
      <c r="E33" s="7"/>
      <c r="F33" s="10">
        <v>69</v>
      </c>
      <c r="G33" s="12">
        <f t="shared" si="1"/>
        <v>9703</v>
      </c>
      <c r="H33" s="12">
        <v>4476</v>
      </c>
      <c r="I33" s="12">
        <v>5227</v>
      </c>
    </row>
    <row r="34" spans="1:9" s="8" customFormat="1" ht="13.5">
      <c r="A34" s="5" t="s">
        <v>20</v>
      </c>
      <c r="B34" s="6">
        <f t="shared" si="0"/>
        <v>45099</v>
      </c>
      <c r="C34" s="6">
        <f>SUM(C35:C39)</f>
        <v>22946</v>
      </c>
      <c r="D34" s="6">
        <f>SUM(D35:D39)</f>
        <v>22153</v>
      </c>
      <c r="E34" s="7"/>
      <c r="F34" s="5" t="s">
        <v>21</v>
      </c>
      <c r="G34" s="6">
        <f t="shared" si="1"/>
        <v>46707</v>
      </c>
      <c r="H34" s="6">
        <f>SUM(H35:H39)</f>
        <v>21009</v>
      </c>
      <c r="I34" s="6">
        <f>SUM(I35:I39)</f>
        <v>25698</v>
      </c>
    </row>
    <row r="35" spans="1:9" s="8" customFormat="1" ht="13.5">
      <c r="A35" s="10">
        <v>25</v>
      </c>
      <c r="B35" s="11">
        <f t="shared" si="0"/>
        <v>8015</v>
      </c>
      <c r="C35" s="12">
        <v>4092</v>
      </c>
      <c r="D35" s="12">
        <v>3923</v>
      </c>
      <c r="E35" s="7"/>
      <c r="F35" s="10">
        <v>70</v>
      </c>
      <c r="G35" s="12">
        <f t="shared" si="1"/>
        <v>9317</v>
      </c>
      <c r="H35" s="12">
        <v>4289</v>
      </c>
      <c r="I35" s="12">
        <v>5028</v>
      </c>
    </row>
    <row r="36" spans="1:9" s="8" customFormat="1" ht="13.5">
      <c r="A36" s="10">
        <v>26</v>
      </c>
      <c r="B36" s="11">
        <f t="shared" si="0"/>
        <v>8647</v>
      </c>
      <c r="C36" s="12">
        <v>4353</v>
      </c>
      <c r="D36" s="12">
        <v>4294</v>
      </c>
      <c r="E36" s="7"/>
      <c r="F36" s="10">
        <v>71</v>
      </c>
      <c r="G36" s="12">
        <f t="shared" si="1"/>
        <v>10019</v>
      </c>
      <c r="H36" s="12">
        <v>4471</v>
      </c>
      <c r="I36" s="12">
        <v>5548</v>
      </c>
    </row>
    <row r="37" spans="1:9" s="8" customFormat="1" ht="13.5">
      <c r="A37" s="10">
        <v>27</v>
      </c>
      <c r="B37" s="11">
        <f t="shared" si="0"/>
        <v>8984</v>
      </c>
      <c r="C37" s="12">
        <v>4547</v>
      </c>
      <c r="D37" s="12">
        <v>4437</v>
      </c>
      <c r="E37" s="7"/>
      <c r="F37" s="10">
        <v>72</v>
      </c>
      <c r="G37" s="12">
        <f t="shared" si="1"/>
        <v>8601</v>
      </c>
      <c r="H37" s="12">
        <v>3839</v>
      </c>
      <c r="I37" s="12">
        <v>4762</v>
      </c>
    </row>
    <row r="38" spans="1:9" s="8" customFormat="1" ht="13.5">
      <c r="A38" s="10">
        <v>28</v>
      </c>
      <c r="B38" s="11">
        <f t="shared" si="0"/>
        <v>9667</v>
      </c>
      <c r="C38" s="12">
        <v>4938</v>
      </c>
      <c r="D38" s="12">
        <v>4729</v>
      </c>
      <c r="E38" s="7"/>
      <c r="F38" s="10">
        <v>73</v>
      </c>
      <c r="G38" s="12">
        <f t="shared" si="1"/>
        <v>9248</v>
      </c>
      <c r="H38" s="12">
        <v>4138</v>
      </c>
      <c r="I38" s="12">
        <v>5110</v>
      </c>
    </row>
    <row r="39" spans="1:9" s="8" customFormat="1" ht="13.5">
      <c r="A39" s="10">
        <v>29</v>
      </c>
      <c r="B39" s="11">
        <f t="shared" si="0"/>
        <v>9786</v>
      </c>
      <c r="C39" s="12">
        <v>5016</v>
      </c>
      <c r="D39" s="12">
        <v>4770</v>
      </c>
      <c r="E39" s="7"/>
      <c r="F39" s="10">
        <v>74</v>
      </c>
      <c r="G39" s="12">
        <f t="shared" si="1"/>
        <v>9522</v>
      </c>
      <c r="H39" s="12">
        <v>4272</v>
      </c>
      <c r="I39" s="12">
        <v>5250</v>
      </c>
    </row>
    <row r="40" spans="1:9" s="8" customFormat="1" ht="13.5">
      <c r="A40" s="5" t="s">
        <v>22</v>
      </c>
      <c r="B40" s="6">
        <f t="shared" si="0"/>
        <v>55396</v>
      </c>
      <c r="C40" s="6">
        <f>SUM(C41:C45)</f>
        <v>28172</v>
      </c>
      <c r="D40" s="6">
        <f>SUM(D41:D45)</f>
        <v>27224</v>
      </c>
      <c r="E40" s="7"/>
      <c r="F40" s="5" t="s">
        <v>23</v>
      </c>
      <c r="G40" s="6">
        <f t="shared" si="1"/>
        <v>41417</v>
      </c>
      <c r="H40" s="6">
        <f>SUM(H41:H45)</f>
        <v>18046</v>
      </c>
      <c r="I40" s="6">
        <f>SUM(I41:I45)</f>
        <v>23371</v>
      </c>
    </row>
    <row r="41" spans="1:9" s="8" customFormat="1" ht="13.5">
      <c r="A41" s="10">
        <v>30</v>
      </c>
      <c r="B41" s="11">
        <f t="shared" si="0"/>
        <v>10170</v>
      </c>
      <c r="C41" s="12">
        <v>5147</v>
      </c>
      <c r="D41" s="12">
        <v>5023</v>
      </c>
      <c r="E41" s="7"/>
      <c r="F41" s="10">
        <v>75</v>
      </c>
      <c r="G41" s="12">
        <f t="shared" si="1"/>
        <v>8627</v>
      </c>
      <c r="H41" s="12">
        <v>3839</v>
      </c>
      <c r="I41" s="12">
        <v>4788</v>
      </c>
    </row>
    <row r="42" spans="1:9" s="8" customFormat="1" ht="13.5">
      <c r="A42" s="10">
        <v>31</v>
      </c>
      <c r="B42" s="11">
        <f t="shared" si="0"/>
        <v>10661</v>
      </c>
      <c r="C42" s="12">
        <v>5413</v>
      </c>
      <c r="D42" s="12">
        <v>5248</v>
      </c>
      <c r="E42" s="7"/>
      <c r="F42" s="10">
        <v>76</v>
      </c>
      <c r="G42" s="12">
        <f t="shared" si="1"/>
        <v>8873</v>
      </c>
      <c r="H42" s="12">
        <v>3977</v>
      </c>
      <c r="I42" s="12">
        <v>4896</v>
      </c>
    </row>
    <row r="43" spans="1:9" s="8" customFormat="1" ht="13.5">
      <c r="A43" s="10">
        <v>32</v>
      </c>
      <c r="B43" s="11">
        <f t="shared" si="0"/>
        <v>11223</v>
      </c>
      <c r="C43" s="12">
        <v>5665</v>
      </c>
      <c r="D43" s="12">
        <v>5558</v>
      </c>
      <c r="E43" s="7"/>
      <c r="F43" s="10">
        <v>77</v>
      </c>
      <c r="G43" s="12">
        <f t="shared" si="1"/>
        <v>8063</v>
      </c>
      <c r="H43" s="12">
        <v>3503</v>
      </c>
      <c r="I43" s="12">
        <v>4560</v>
      </c>
    </row>
    <row r="44" spans="1:9" s="8" customFormat="1" ht="13.5">
      <c r="A44" s="10">
        <v>33</v>
      </c>
      <c r="B44" s="11">
        <f t="shared" si="0"/>
        <v>11686</v>
      </c>
      <c r="C44" s="12">
        <v>6019</v>
      </c>
      <c r="D44" s="12">
        <v>5667</v>
      </c>
      <c r="E44" s="7"/>
      <c r="F44" s="10">
        <v>78</v>
      </c>
      <c r="G44" s="12">
        <f t="shared" si="1"/>
        <v>8362</v>
      </c>
      <c r="H44" s="12">
        <v>3561</v>
      </c>
      <c r="I44" s="12">
        <v>4801</v>
      </c>
    </row>
    <row r="45" spans="1:9" s="8" customFormat="1" ht="13.5">
      <c r="A45" s="10">
        <v>34</v>
      </c>
      <c r="B45" s="11">
        <f t="shared" si="0"/>
        <v>11656</v>
      </c>
      <c r="C45" s="12">
        <v>5928</v>
      </c>
      <c r="D45" s="12">
        <v>5728</v>
      </c>
      <c r="E45" s="7"/>
      <c r="F45" s="10">
        <v>79</v>
      </c>
      <c r="G45" s="12">
        <f t="shared" si="1"/>
        <v>7492</v>
      </c>
      <c r="H45" s="12">
        <v>3166</v>
      </c>
      <c r="I45" s="12">
        <v>4326</v>
      </c>
    </row>
    <row r="46" spans="1:9" s="8" customFormat="1" ht="13.5">
      <c r="A46" s="5" t="s">
        <v>24</v>
      </c>
      <c r="B46" s="6">
        <f t="shared" si="0"/>
        <v>52987</v>
      </c>
      <c r="C46" s="6">
        <f>SUM(C47:C51)</f>
        <v>26582</v>
      </c>
      <c r="D46" s="6">
        <f>SUM(D47:D51)</f>
        <v>26405</v>
      </c>
      <c r="E46" s="7"/>
      <c r="F46" s="5" t="s">
        <v>25</v>
      </c>
      <c r="G46" s="6">
        <f t="shared" si="1"/>
        <v>29979</v>
      </c>
      <c r="H46" s="6">
        <f>SUM(H47:H51)</f>
        <v>11198</v>
      </c>
      <c r="I46" s="6">
        <f>SUM(I47:I51)</f>
        <v>18781</v>
      </c>
    </row>
    <row r="47" spans="1:9" s="8" customFormat="1" ht="13.5">
      <c r="A47" s="10">
        <v>35</v>
      </c>
      <c r="B47" s="11">
        <f t="shared" si="0"/>
        <v>11033</v>
      </c>
      <c r="C47" s="12">
        <v>5549</v>
      </c>
      <c r="D47" s="12">
        <v>5484</v>
      </c>
      <c r="E47" s="7"/>
      <c r="F47" s="10">
        <v>80</v>
      </c>
      <c r="G47" s="12">
        <f t="shared" si="1"/>
        <v>7326</v>
      </c>
      <c r="H47" s="12">
        <v>3067</v>
      </c>
      <c r="I47" s="12">
        <v>4259</v>
      </c>
    </row>
    <row r="48" spans="1:9" s="8" customFormat="1" ht="13.5">
      <c r="A48" s="10">
        <v>36</v>
      </c>
      <c r="B48" s="11">
        <f t="shared" si="0"/>
        <v>10780</v>
      </c>
      <c r="C48" s="12">
        <v>5550</v>
      </c>
      <c r="D48" s="12">
        <v>5230</v>
      </c>
      <c r="E48" s="7"/>
      <c r="F48" s="10">
        <v>81</v>
      </c>
      <c r="G48" s="12">
        <f t="shared" si="1"/>
        <v>6955</v>
      </c>
      <c r="H48" s="12">
        <v>2853</v>
      </c>
      <c r="I48" s="12">
        <v>4102</v>
      </c>
    </row>
    <row r="49" spans="1:9" s="8" customFormat="1" ht="13.5">
      <c r="A49" s="10">
        <v>37</v>
      </c>
      <c r="B49" s="11">
        <f t="shared" si="0"/>
        <v>10282</v>
      </c>
      <c r="C49" s="12">
        <v>5200</v>
      </c>
      <c r="D49" s="12">
        <v>5082</v>
      </c>
      <c r="E49" s="7"/>
      <c r="F49" s="10">
        <v>82</v>
      </c>
      <c r="G49" s="12">
        <f t="shared" si="1"/>
        <v>6133</v>
      </c>
      <c r="H49" s="12">
        <v>2243</v>
      </c>
      <c r="I49" s="12">
        <v>3890</v>
      </c>
    </row>
    <row r="50" spans="1:9" s="8" customFormat="1" ht="13.5">
      <c r="A50" s="10">
        <v>38</v>
      </c>
      <c r="B50" s="11">
        <f t="shared" si="0"/>
        <v>10364</v>
      </c>
      <c r="C50" s="12">
        <v>5103</v>
      </c>
      <c r="D50" s="12">
        <v>5261</v>
      </c>
      <c r="E50" s="7"/>
      <c r="F50" s="10">
        <v>83</v>
      </c>
      <c r="G50" s="12">
        <f t="shared" si="1"/>
        <v>5126</v>
      </c>
      <c r="H50" s="12">
        <v>1719</v>
      </c>
      <c r="I50" s="12">
        <v>3407</v>
      </c>
    </row>
    <row r="51" spans="1:9" s="8" customFormat="1" ht="13.5">
      <c r="A51" s="10">
        <v>39</v>
      </c>
      <c r="B51" s="11">
        <f t="shared" si="0"/>
        <v>10528</v>
      </c>
      <c r="C51" s="12">
        <v>5180</v>
      </c>
      <c r="D51" s="12">
        <v>5348</v>
      </c>
      <c r="E51" s="7"/>
      <c r="F51" s="10">
        <v>84</v>
      </c>
      <c r="G51" s="12">
        <f t="shared" si="1"/>
        <v>4439</v>
      </c>
      <c r="H51" s="12">
        <v>1316</v>
      </c>
      <c r="I51" s="12">
        <v>3123</v>
      </c>
    </row>
    <row r="52" spans="1:9" s="8" customFormat="1" ht="13.5">
      <c r="A52" s="5" t="s">
        <v>26</v>
      </c>
      <c r="B52" s="6">
        <f t="shared" si="0"/>
        <v>48330</v>
      </c>
      <c r="C52" s="6">
        <f>SUM(C53:C57)</f>
        <v>23906</v>
      </c>
      <c r="D52" s="6">
        <f>SUM(D53:D57)</f>
        <v>24424</v>
      </c>
      <c r="E52" s="7"/>
      <c r="F52" s="5" t="s">
        <v>27</v>
      </c>
      <c r="G52" s="6">
        <f t="shared" si="1"/>
        <v>16489</v>
      </c>
      <c r="H52" s="6">
        <f>SUM(H53:H57)</f>
        <v>4804</v>
      </c>
      <c r="I52" s="6">
        <f>SUM(I53:I57)</f>
        <v>11685</v>
      </c>
    </row>
    <row r="53" spans="1:9" s="8" customFormat="1" ht="13.5">
      <c r="A53" s="10">
        <v>40</v>
      </c>
      <c r="B53" s="11">
        <f t="shared" si="0"/>
        <v>8615</v>
      </c>
      <c r="C53" s="12">
        <v>4269</v>
      </c>
      <c r="D53" s="12">
        <v>4346</v>
      </c>
      <c r="E53" s="7"/>
      <c r="F53" s="10">
        <v>85</v>
      </c>
      <c r="G53" s="12">
        <f t="shared" si="1"/>
        <v>4127</v>
      </c>
      <c r="H53" s="12">
        <v>1213</v>
      </c>
      <c r="I53" s="12">
        <v>2914</v>
      </c>
    </row>
    <row r="54" spans="1:9" s="8" customFormat="1" ht="13.5">
      <c r="A54" s="10">
        <v>41</v>
      </c>
      <c r="B54" s="11">
        <f t="shared" si="0"/>
        <v>9480</v>
      </c>
      <c r="C54" s="12">
        <v>4668</v>
      </c>
      <c r="D54" s="12">
        <v>4812</v>
      </c>
      <c r="E54" s="7"/>
      <c r="F54" s="10">
        <v>86</v>
      </c>
      <c r="G54" s="12">
        <f t="shared" si="1"/>
        <v>3972</v>
      </c>
      <c r="H54" s="12">
        <v>1215</v>
      </c>
      <c r="I54" s="12">
        <v>2757</v>
      </c>
    </row>
    <row r="55" spans="1:9" s="8" customFormat="1" ht="13.5">
      <c r="A55" s="10">
        <v>42</v>
      </c>
      <c r="B55" s="11">
        <f t="shared" si="0"/>
        <v>10346</v>
      </c>
      <c r="C55" s="12">
        <v>5154</v>
      </c>
      <c r="D55" s="12">
        <v>5192</v>
      </c>
      <c r="E55" s="7"/>
      <c r="F55" s="10">
        <v>87</v>
      </c>
      <c r="G55" s="12">
        <f t="shared" si="1"/>
        <v>3462</v>
      </c>
      <c r="H55" s="12">
        <v>1055</v>
      </c>
      <c r="I55" s="12">
        <v>2407</v>
      </c>
    </row>
    <row r="56" spans="1:9" s="8" customFormat="1" ht="13.5">
      <c r="A56" s="10">
        <v>43</v>
      </c>
      <c r="B56" s="11">
        <f t="shared" si="0"/>
        <v>9996</v>
      </c>
      <c r="C56" s="12">
        <v>4908</v>
      </c>
      <c r="D56" s="12">
        <v>5088</v>
      </c>
      <c r="E56" s="7"/>
      <c r="F56" s="10">
        <v>88</v>
      </c>
      <c r="G56" s="12">
        <f t="shared" si="1"/>
        <v>2561</v>
      </c>
      <c r="H56" s="12">
        <v>712</v>
      </c>
      <c r="I56" s="12">
        <v>1849</v>
      </c>
    </row>
    <row r="57" spans="1:9" s="8" customFormat="1" ht="13.5">
      <c r="A57" s="13">
        <v>44</v>
      </c>
      <c r="B57" s="11">
        <f t="shared" si="0"/>
        <v>9893</v>
      </c>
      <c r="C57" s="12">
        <v>4907</v>
      </c>
      <c r="D57" s="12">
        <v>4986</v>
      </c>
      <c r="E57" s="7"/>
      <c r="F57" s="10">
        <v>89</v>
      </c>
      <c r="G57" s="12">
        <f t="shared" si="1"/>
        <v>2367</v>
      </c>
      <c r="H57" s="12">
        <v>609</v>
      </c>
      <c r="I57" s="12">
        <v>1758</v>
      </c>
    </row>
    <row r="58" spans="1:9" s="8" customFormat="1" ht="13.5" customHeight="1">
      <c r="A58" s="14" t="s">
        <v>28</v>
      </c>
      <c r="B58" s="19" t="s">
        <v>30</v>
      </c>
      <c r="C58" s="19"/>
      <c r="D58" s="19"/>
      <c r="E58" s="7"/>
      <c r="F58" s="5" t="s">
        <v>0</v>
      </c>
      <c r="G58" s="6">
        <f>SUM(H58:I58)</f>
        <v>10135</v>
      </c>
      <c r="H58" s="15">
        <v>2181</v>
      </c>
      <c r="I58" s="15">
        <v>7954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B4+B10+B16+B22+B28+B34+B40+B46+B52+G4+G10+G16+G22+G28+G34+G40+G46+G52+G58+1488</f>
        <v>816193</v>
      </c>
      <c r="H59" s="17">
        <f>C4+C10+C16+C22+C28+C34+C40+C46+C52+H4+H10+H16+H22+H28+H34+H40+H46+H52+H58+1146</f>
        <v>394690</v>
      </c>
      <c r="I59" s="17">
        <f>D4+D10+D16+D22+D28+D34+D40+D46+D52+I4+I10+I16+I22+I28+I34+I40+I46+I52+I58+342</f>
        <v>421503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62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4314</v>
      </c>
      <c r="C4" s="6">
        <f>SUM(C5:C9)</f>
        <v>2242</v>
      </c>
      <c r="D4" s="6">
        <f>SUM(D5:D9)</f>
        <v>2072</v>
      </c>
      <c r="E4" s="7"/>
      <c r="F4" s="5" t="s">
        <v>34</v>
      </c>
      <c r="G4" s="6">
        <f aca="true" t="shared" si="1" ref="G4:G35">SUM(H4:I4)</f>
        <v>5853</v>
      </c>
      <c r="H4" s="6">
        <f>SUM(H5:H9)</f>
        <v>2908</v>
      </c>
      <c r="I4" s="6">
        <f>SUM(I5:I9)</f>
        <v>2945</v>
      </c>
      <c r="K4" s="9"/>
    </row>
    <row r="5" spans="1:9" s="8" customFormat="1" ht="13.5">
      <c r="A5" s="10">
        <v>0</v>
      </c>
      <c r="B5" s="11">
        <f t="shared" si="0"/>
        <v>841</v>
      </c>
      <c r="C5" s="12">
        <v>437</v>
      </c>
      <c r="D5" s="12">
        <v>404</v>
      </c>
      <c r="E5" s="7"/>
      <c r="F5" s="10">
        <v>45</v>
      </c>
      <c r="G5" s="12">
        <f t="shared" si="1"/>
        <v>1112</v>
      </c>
      <c r="H5" s="12">
        <v>531</v>
      </c>
      <c r="I5" s="12">
        <v>581</v>
      </c>
    </row>
    <row r="6" spans="1:9" s="8" customFormat="1" ht="13.5">
      <c r="A6" s="10">
        <v>1</v>
      </c>
      <c r="B6" s="11">
        <f t="shared" si="0"/>
        <v>828</v>
      </c>
      <c r="C6" s="12">
        <v>429</v>
      </c>
      <c r="D6" s="12">
        <v>399</v>
      </c>
      <c r="E6" s="7"/>
      <c r="F6" s="10">
        <v>46</v>
      </c>
      <c r="G6" s="12">
        <f t="shared" si="1"/>
        <v>1228</v>
      </c>
      <c r="H6" s="12">
        <v>620</v>
      </c>
      <c r="I6" s="12">
        <v>608</v>
      </c>
    </row>
    <row r="7" spans="1:9" s="8" customFormat="1" ht="13.5">
      <c r="A7" s="10">
        <v>2</v>
      </c>
      <c r="B7" s="11">
        <f t="shared" si="0"/>
        <v>849</v>
      </c>
      <c r="C7" s="12">
        <v>432</v>
      </c>
      <c r="D7" s="12">
        <v>417</v>
      </c>
      <c r="E7" s="7"/>
      <c r="F7" s="10">
        <v>47</v>
      </c>
      <c r="G7" s="12">
        <f t="shared" si="1"/>
        <v>1095</v>
      </c>
      <c r="H7" s="12">
        <v>532</v>
      </c>
      <c r="I7" s="12">
        <v>563</v>
      </c>
    </row>
    <row r="8" spans="1:9" s="8" customFormat="1" ht="13.5">
      <c r="A8" s="10">
        <v>3</v>
      </c>
      <c r="B8" s="11">
        <f t="shared" si="0"/>
        <v>911</v>
      </c>
      <c r="C8" s="12">
        <v>465</v>
      </c>
      <c r="D8" s="12">
        <v>446</v>
      </c>
      <c r="E8" s="7"/>
      <c r="F8" s="10">
        <v>48</v>
      </c>
      <c r="G8" s="12">
        <f t="shared" si="1"/>
        <v>1210</v>
      </c>
      <c r="H8" s="12">
        <v>617</v>
      </c>
      <c r="I8" s="12">
        <v>593</v>
      </c>
    </row>
    <row r="9" spans="1:9" s="8" customFormat="1" ht="13.5">
      <c r="A9" s="10">
        <v>4</v>
      </c>
      <c r="B9" s="11">
        <f t="shared" si="0"/>
        <v>885</v>
      </c>
      <c r="C9" s="12">
        <v>479</v>
      </c>
      <c r="D9" s="12">
        <v>406</v>
      </c>
      <c r="E9" s="7"/>
      <c r="F9" s="10">
        <v>49</v>
      </c>
      <c r="G9" s="12">
        <f t="shared" si="1"/>
        <v>1208</v>
      </c>
      <c r="H9" s="12">
        <v>608</v>
      </c>
      <c r="I9" s="12">
        <v>600</v>
      </c>
    </row>
    <row r="10" spans="1:9" s="8" customFormat="1" ht="13.5">
      <c r="A10" s="5" t="s">
        <v>35</v>
      </c>
      <c r="B10" s="6">
        <f t="shared" si="0"/>
        <v>5170</v>
      </c>
      <c r="C10" s="6">
        <f>SUM(C11:C15)</f>
        <v>2612</v>
      </c>
      <c r="D10" s="6">
        <f>SUM(D11:D15)</f>
        <v>2558</v>
      </c>
      <c r="E10" s="7"/>
      <c r="F10" s="5" t="s">
        <v>36</v>
      </c>
      <c r="G10" s="6">
        <f t="shared" si="1"/>
        <v>5947</v>
      </c>
      <c r="H10" s="6">
        <f>SUM(H11:H15)</f>
        <v>2956</v>
      </c>
      <c r="I10" s="6">
        <f>SUM(I11:I15)</f>
        <v>2991</v>
      </c>
    </row>
    <row r="11" spans="1:9" s="8" customFormat="1" ht="13.5">
      <c r="A11" s="10">
        <v>5</v>
      </c>
      <c r="B11" s="11">
        <f t="shared" si="0"/>
        <v>1034</v>
      </c>
      <c r="C11" s="12">
        <v>526</v>
      </c>
      <c r="D11" s="12">
        <v>508</v>
      </c>
      <c r="E11" s="7"/>
      <c r="F11" s="10">
        <v>50</v>
      </c>
      <c r="G11" s="12">
        <f t="shared" si="1"/>
        <v>1082</v>
      </c>
      <c r="H11" s="12">
        <v>524</v>
      </c>
      <c r="I11" s="12">
        <v>558</v>
      </c>
    </row>
    <row r="12" spans="1:9" s="8" customFormat="1" ht="13.5">
      <c r="A12" s="10">
        <v>6</v>
      </c>
      <c r="B12" s="11">
        <f t="shared" si="0"/>
        <v>972</v>
      </c>
      <c r="C12" s="12">
        <v>487</v>
      </c>
      <c r="D12" s="12">
        <v>485</v>
      </c>
      <c r="E12" s="7"/>
      <c r="F12" s="10">
        <v>51</v>
      </c>
      <c r="G12" s="12">
        <f t="shared" si="1"/>
        <v>1183</v>
      </c>
      <c r="H12" s="12">
        <v>608</v>
      </c>
      <c r="I12" s="12">
        <v>575</v>
      </c>
    </row>
    <row r="13" spans="1:9" s="8" customFormat="1" ht="13.5">
      <c r="A13" s="10">
        <v>7</v>
      </c>
      <c r="B13" s="11">
        <f t="shared" si="0"/>
        <v>1052</v>
      </c>
      <c r="C13" s="12">
        <v>558</v>
      </c>
      <c r="D13" s="12">
        <v>494</v>
      </c>
      <c r="E13" s="7"/>
      <c r="F13" s="10">
        <v>52</v>
      </c>
      <c r="G13" s="12">
        <f t="shared" si="1"/>
        <v>1173</v>
      </c>
      <c r="H13" s="12">
        <v>597</v>
      </c>
      <c r="I13" s="12">
        <v>576</v>
      </c>
    </row>
    <row r="14" spans="1:9" s="8" customFormat="1" ht="13.5">
      <c r="A14" s="10">
        <v>8</v>
      </c>
      <c r="B14" s="11">
        <f t="shared" si="0"/>
        <v>1042</v>
      </c>
      <c r="C14" s="12">
        <v>516</v>
      </c>
      <c r="D14" s="12">
        <v>526</v>
      </c>
      <c r="E14" s="7"/>
      <c r="F14" s="10">
        <v>53</v>
      </c>
      <c r="G14" s="12">
        <f t="shared" si="1"/>
        <v>1224</v>
      </c>
      <c r="H14" s="12">
        <v>604</v>
      </c>
      <c r="I14" s="12">
        <v>620</v>
      </c>
    </row>
    <row r="15" spans="1:9" s="8" customFormat="1" ht="13.5">
      <c r="A15" s="10">
        <v>9</v>
      </c>
      <c r="B15" s="11">
        <f t="shared" si="0"/>
        <v>1070</v>
      </c>
      <c r="C15" s="12">
        <v>525</v>
      </c>
      <c r="D15" s="12">
        <v>545</v>
      </c>
      <c r="E15" s="7"/>
      <c r="F15" s="10">
        <v>54</v>
      </c>
      <c r="G15" s="12">
        <f t="shared" si="1"/>
        <v>1285</v>
      </c>
      <c r="H15" s="12">
        <v>623</v>
      </c>
      <c r="I15" s="12">
        <v>662</v>
      </c>
    </row>
    <row r="16" spans="1:9" s="8" customFormat="1" ht="13.5">
      <c r="A16" s="5" t="s">
        <v>37</v>
      </c>
      <c r="B16" s="6">
        <f t="shared" si="0"/>
        <v>5279</v>
      </c>
      <c r="C16" s="6">
        <f>SUM(C17:C21)</f>
        <v>2765</v>
      </c>
      <c r="D16" s="6">
        <f>SUM(D17:D21)</f>
        <v>2514</v>
      </c>
      <c r="E16" s="7"/>
      <c r="F16" s="5" t="s">
        <v>38</v>
      </c>
      <c r="G16" s="6">
        <f t="shared" si="1"/>
        <v>7702</v>
      </c>
      <c r="H16" s="6">
        <f>SUM(H17:H21)</f>
        <v>3845</v>
      </c>
      <c r="I16" s="6">
        <f>SUM(I17:I21)</f>
        <v>3857</v>
      </c>
    </row>
    <row r="17" spans="1:9" s="8" customFormat="1" ht="13.5">
      <c r="A17" s="10">
        <v>10</v>
      </c>
      <c r="B17" s="11">
        <f t="shared" si="0"/>
        <v>1086</v>
      </c>
      <c r="C17" s="12">
        <v>596</v>
      </c>
      <c r="D17" s="12">
        <v>490</v>
      </c>
      <c r="E17" s="7"/>
      <c r="F17" s="10">
        <v>55</v>
      </c>
      <c r="G17" s="12">
        <f t="shared" si="1"/>
        <v>1363</v>
      </c>
      <c r="H17" s="12">
        <v>685</v>
      </c>
      <c r="I17" s="12">
        <v>678</v>
      </c>
    </row>
    <row r="18" spans="1:9" s="8" customFormat="1" ht="13.5">
      <c r="A18" s="10">
        <v>11</v>
      </c>
      <c r="B18" s="11">
        <f t="shared" si="0"/>
        <v>1032</v>
      </c>
      <c r="C18" s="12">
        <v>524</v>
      </c>
      <c r="D18" s="12">
        <v>508</v>
      </c>
      <c r="E18" s="7"/>
      <c r="F18" s="10">
        <v>56</v>
      </c>
      <c r="G18" s="12">
        <f t="shared" si="1"/>
        <v>1464</v>
      </c>
      <c r="H18" s="12">
        <v>704</v>
      </c>
      <c r="I18" s="12">
        <v>760</v>
      </c>
    </row>
    <row r="19" spans="1:9" s="8" customFormat="1" ht="13.5">
      <c r="A19" s="10">
        <v>12</v>
      </c>
      <c r="B19" s="11">
        <f t="shared" si="0"/>
        <v>1091</v>
      </c>
      <c r="C19" s="12">
        <v>555</v>
      </c>
      <c r="D19" s="12">
        <v>536</v>
      </c>
      <c r="E19" s="7"/>
      <c r="F19" s="10">
        <v>57</v>
      </c>
      <c r="G19" s="12">
        <f t="shared" si="1"/>
        <v>1584</v>
      </c>
      <c r="H19" s="12">
        <v>783</v>
      </c>
      <c r="I19" s="12">
        <v>801</v>
      </c>
    </row>
    <row r="20" spans="1:9" s="8" customFormat="1" ht="13.5">
      <c r="A20" s="10">
        <v>13</v>
      </c>
      <c r="B20" s="11">
        <f t="shared" si="0"/>
        <v>1039</v>
      </c>
      <c r="C20" s="12">
        <v>529</v>
      </c>
      <c r="D20" s="12">
        <v>510</v>
      </c>
      <c r="E20" s="7"/>
      <c r="F20" s="10">
        <v>58</v>
      </c>
      <c r="G20" s="12">
        <f t="shared" si="1"/>
        <v>1686</v>
      </c>
      <c r="H20" s="12">
        <v>847</v>
      </c>
      <c r="I20" s="12">
        <v>839</v>
      </c>
    </row>
    <row r="21" spans="1:9" s="8" customFormat="1" ht="13.5">
      <c r="A21" s="10">
        <v>14</v>
      </c>
      <c r="B21" s="11">
        <f t="shared" si="0"/>
        <v>1031</v>
      </c>
      <c r="C21" s="12">
        <v>561</v>
      </c>
      <c r="D21" s="12">
        <v>470</v>
      </c>
      <c r="E21" s="7"/>
      <c r="F21" s="10">
        <v>59</v>
      </c>
      <c r="G21" s="12">
        <f t="shared" si="1"/>
        <v>1605</v>
      </c>
      <c r="H21" s="12">
        <v>826</v>
      </c>
      <c r="I21" s="12">
        <v>779</v>
      </c>
    </row>
    <row r="22" spans="1:9" s="8" customFormat="1" ht="13.5">
      <c r="A22" s="5" t="s">
        <v>39</v>
      </c>
      <c r="B22" s="6">
        <f t="shared" si="0"/>
        <v>5265</v>
      </c>
      <c r="C22" s="6">
        <f>SUM(C23:C27)</f>
        <v>2686</v>
      </c>
      <c r="D22" s="6">
        <f>SUM(D23:D27)</f>
        <v>2579</v>
      </c>
      <c r="E22" s="7"/>
      <c r="F22" s="5" t="s">
        <v>40</v>
      </c>
      <c r="G22" s="6">
        <f t="shared" si="1"/>
        <v>5381</v>
      </c>
      <c r="H22" s="6">
        <f>SUM(H23:H27)</f>
        <v>2659</v>
      </c>
      <c r="I22" s="6">
        <f>SUM(I23:I27)</f>
        <v>2722</v>
      </c>
    </row>
    <row r="23" spans="1:9" s="8" customFormat="1" ht="13.5">
      <c r="A23" s="10">
        <v>15</v>
      </c>
      <c r="B23" s="11">
        <f t="shared" si="0"/>
        <v>1004</v>
      </c>
      <c r="C23" s="12">
        <v>504</v>
      </c>
      <c r="D23" s="12">
        <v>500</v>
      </c>
      <c r="E23" s="7"/>
      <c r="F23" s="10">
        <v>60</v>
      </c>
      <c r="G23" s="12">
        <f t="shared" si="1"/>
        <v>1190</v>
      </c>
      <c r="H23" s="12">
        <v>607</v>
      </c>
      <c r="I23" s="12">
        <v>583</v>
      </c>
    </row>
    <row r="24" spans="1:9" s="8" customFormat="1" ht="13.5">
      <c r="A24" s="10">
        <v>16</v>
      </c>
      <c r="B24" s="11">
        <f t="shared" si="0"/>
        <v>1035</v>
      </c>
      <c r="C24" s="12">
        <v>537</v>
      </c>
      <c r="D24" s="12">
        <v>498</v>
      </c>
      <c r="E24" s="7"/>
      <c r="F24" s="10">
        <v>61</v>
      </c>
      <c r="G24" s="12">
        <f t="shared" si="1"/>
        <v>754</v>
      </c>
      <c r="H24" s="12">
        <v>370</v>
      </c>
      <c r="I24" s="12">
        <v>384</v>
      </c>
    </row>
    <row r="25" spans="1:9" s="8" customFormat="1" ht="13.5">
      <c r="A25" s="10">
        <v>17</v>
      </c>
      <c r="B25" s="11">
        <f t="shared" si="0"/>
        <v>1091</v>
      </c>
      <c r="C25" s="12">
        <v>543</v>
      </c>
      <c r="D25" s="12">
        <v>548</v>
      </c>
      <c r="E25" s="7"/>
      <c r="F25" s="10">
        <v>62</v>
      </c>
      <c r="G25" s="12">
        <f t="shared" si="1"/>
        <v>1068</v>
      </c>
      <c r="H25" s="12">
        <v>505</v>
      </c>
      <c r="I25" s="12">
        <v>563</v>
      </c>
    </row>
    <row r="26" spans="1:9" s="8" customFormat="1" ht="13.5">
      <c r="A26" s="10">
        <v>18</v>
      </c>
      <c r="B26" s="11">
        <f t="shared" si="0"/>
        <v>1067</v>
      </c>
      <c r="C26" s="12">
        <v>569</v>
      </c>
      <c r="D26" s="12">
        <v>498</v>
      </c>
      <c r="E26" s="7"/>
      <c r="F26" s="10">
        <v>63</v>
      </c>
      <c r="G26" s="12">
        <f t="shared" si="1"/>
        <v>1165</v>
      </c>
      <c r="H26" s="12">
        <v>582</v>
      </c>
      <c r="I26" s="12">
        <v>583</v>
      </c>
    </row>
    <row r="27" spans="1:9" s="8" customFormat="1" ht="13.5">
      <c r="A27" s="10">
        <v>19</v>
      </c>
      <c r="B27" s="11">
        <f t="shared" si="0"/>
        <v>1068</v>
      </c>
      <c r="C27" s="12">
        <v>533</v>
      </c>
      <c r="D27" s="12">
        <v>535</v>
      </c>
      <c r="E27" s="7"/>
      <c r="F27" s="10">
        <v>64</v>
      </c>
      <c r="G27" s="12">
        <f t="shared" si="1"/>
        <v>1204</v>
      </c>
      <c r="H27" s="12">
        <v>595</v>
      </c>
      <c r="I27" s="12">
        <v>609</v>
      </c>
    </row>
    <row r="28" spans="1:9" s="8" customFormat="1" ht="13.5">
      <c r="A28" s="5" t="s">
        <v>41</v>
      </c>
      <c r="B28" s="6">
        <f t="shared" si="0"/>
        <v>4203</v>
      </c>
      <c r="C28" s="6">
        <f>SUM(C29:C33)</f>
        <v>1930</v>
      </c>
      <c r="D28" s="6">
        <f>SUM(D29:D33)</f>
        <v>2273</v>
      </c>
      <c r="E28" s="7"/>
      <c r="F28" s="5" t="s">
        <v>42</v>
      </c>
      <c r="G28" s="6">
        <f t="shared" si="1"/>
        <v>4869</v>
      </c>
      <c r="H28" s="6">
        <f>SUM(H29:H33)</f>
        <v>2340</v>
      </c>
      <c r="I28" s="6">
        <f>SUM(I29:I33)</f>
        <v>2529</v>
      </c>
    </row>
    <row r="29" spans="1:9" s="8" customFormat="1" ht="13.5">
      <c r="A29" s="10">
        <v>20</v>
      </c>
      <c r="B29" s="11">
        <f t="shared" si="0"/>
        <v>753</v>
      </c>
      <c r="C29" s="12">
        <v>350</v>
      </c>
      <c r="D29" s="12">
        <v>403</v>
      </c>
      <c r="E29" s="7"/>
      <c r="F29" s="10">
        <v>65</v>
      </c>
      <c r="G29" s="12">
        <f t="shared" si="1"/>
        <v>1172</v>
      </c>
      <c r="H29" s="12">
        <v>566</v>
      </c>
      <c r="I29" s="12">
        <v>606</v>
      </c>
    </row>
    <row r="30" spans="1:9" s="8" customFormat="1" ht="13.5">
      <c r="A30" s="10">
        <v>21</v>
      </c>
      <c r="B30" s="11">
        <f t="shared" si="0"/>
        <v>842</v>
      </c>
      <c r="C30" s="12">
        <v>393</v>
      </c>
      <c r="D30" s="12">
        <v>449</v>
      </c>
      <c r="E30" s="7"/>
      <c r="F30" s="10">
        <v>66</v>
      </c>
      <c r="G30" s="12">
        <f t="shared" si="1"/>
        <v>1041</v>
      </c>
      <c r="H30" s="12">
        <v>489</v>
      </c>
      <c r="I30" s="12">
        <v>552</v>
      </c>
    </row>
    <row r="31" spans="1:9" s="8" customFormat="1" ht="13.5">
      <c r="A31" s="10">
        <v>22</v>
      </c>
      <c r="B31" s="11">
        <f t="shared" si="0"/>
        <v>842</v>
      </c>
      <c r="C31" s="12">
        <v>381</v>
      </c>
      <c r="D31" s="12">
        <v>461</v>
      </c>
      <c r="E31" s="7"/>
      <c r="F31" s="10">
        <v>67</v>
      </c>
      <c r="G31" s="12">
        <f t="shared" si="1"/>
        <v>879</v>
      </c>
      <c r="H31" s="12">
        <v>434</v>
      </c>
      <c r="I31" s="12">
        <v>445</v>
      </c>
    </row>
    <row r="32" spans="1:9" s="8" customFormat="1" ht="13.5">
      <c r="A32" s="10">
        <v>23</v>
      </c>
      <c r="B32" s="11">
        <f t="shared" si="0"/>
        <v>809</v>
      </c>
      <c r="C32" s="12">
        <v>365</v>
      </c>
      <c r="D32" s="12">
        <v>444</v>
      </c>
      <c r="E32" s="7"/>
      <c r="F32" s="10">
        <v>68</v>
      </c>
      <c r="G32" s="12">
        <f t="shared" si="1"/>
        <v>722</v>
      </c>
      <c r="H32" s="12">
        <v>333</v>
      </c>
      <c r="I32" s="12">
        <v>389</v>
      </c>
    </row>
    <row r="33" spans="1:9" s="8" customFormat="1" ht="13.5">
      <c r="A33" s="10">
        <v>24</v>
      </c>
      <c r="B33" s="11">
        <f t="shared" si="0"/>
        <v>957</v>
      </c>
      <c r="C33" s="12">
        <v>441</v>
      </c>
      <c r="D33" s="12">
        <v>516</v>
      </c>
      <c r="E33" s="7"/>
      <c r="F33" s="10">
        <v>69</v>
      </c>
      <c r="G33" s="12">
        <f t="shared" si="1"/>
        <v>1055</v>
      </c>
      <c r="H33" s="12">
        <v>518</v>
      </c>
      <c r="I33" s="12">
        <v>537</v>
      </c>
    </row>
    <row r="34" spans="1:9" s="8" customFormat="1" ht="13.5">
      <c r="A34" s="5" t="s">
        <v>43</v>
      </c>
      <c r="B34" s="6">
        <f t="shared" si="0"/>
        <v>5171</v>
      </c>
      <c r="C34" s="6">
        <f>SUM(C35:C39)</f>
        <v>2543</v>
      </c>
      <c r="D34" s="6">
        <f>SUM(D35:D39)</f>
        <v>2628</v>
      </c>
      <c r="E34" s="7"/>
      <c r="F34" s="5" t="s">
        <v>44</v>
      </c>
      <c r="G34" s="6">
        <f t="shared" si="1"/>
        <v>4782</v>
      </c>
      <c r="H34" s="6">
        <f>SUM(H35:H39)</f>
        <v>2140</v>
      </c>
      <c r="I34" s="6">
        <f>SUM(I35:I39)</f>
        <v>2642</v>
      </c>
    </row>
    <row r="35" spans="1:9" s="8" customFormat="1" ht="13.5">
      <c r="A35" s="10">
        <v>25</v>
      </c>
      <c r="B35" s="11">
        <f t="shared" si="0"/>
        <v>891</v>
      </c>
      <c r="C35" s="12">
        <v>465</v>
      </c>
      <c r="D35" s="12">
        <v>426</v>
      </c>
      <c r="E35" s="7"/>
      <c r="F35" s="10">
        <v>70</v>
      </c>
      <c r="G35" s="12">
        <f t="shared" si="1"/>
        <v>960</v>
      </c>
      <c r="H35" s="12">
        <v>429</v>
      </c>
      <c r="I35" s="12">
        <v>531</v>
      </c>
    </row>
    <row r="36" spans="1:9" s="8" customFormat="1" ht="13.5">
      <c r="A36" s="10">
        <v>26</v>
      </c>
      <c r="B36" s="11">
        <f aca="true" t="shared" si="2" ref="B36:B57">SUM(C36:D36)</f>
        <v>971</v>
      </c>
      <c r="C36" s="12">
        <v>494</v>
      </c>
      <c r="D36" s="12">
        <v>477</v>
      </c>
      <c r="E36" s="7"/>
      <c r="F36" s="10">
        <v>71</v>
      </c>
      <c r="G36" s="12">
        <f aca="true" t="shared" si="3" ref="G36:G58">SUM(H36:I36)</f>
        <v>1014</v>
      </c>
      <c r="H36" s="12">
        <v>447</v>
      </c>
      <c r="I36" s="12">
        <v>567</v>
      </c>
    </row>
    <row r="37" spans="1:9" s="8" customFormat="1" ht="13.5">
      <c r="A37" s="10">
        <v>27</v>
      </c>
      <c r="B37" s="11">
        <f t="shared" si="2"/>
        <v>1022</v>
      </c>
      <c r="C37" s="12">
        <v>493</v>
      </c>
      <c r="D37" s="12">
        <v>529</v>
      </c>
      <c r="E37" s="7"/>
      <c r="F37" s="10">
        <v>72</v>
      </c>
      <c r="G37" s="12">
        <f t="shared" si="3"/>
        <v>880</v>
      </c>
      <c r="H37" s="12">
        <v>399</v>
      </c>
      <c r="I37" s="12">
        <v>481</v>
      </c>
    </row>
    <row r="38" spans="1:9" s="8" customFormat="1" ht="13.5">
      <c r="A38" s="10">
        <v>28</v>
      </c>
      <c r="B38" s="11">
        <f t="shared" si="2"/>
        <v>1162</v>
      </c>
      <c r="C38" s="12">
        <v>524</v>
      </c>
      <c r="D38" s="12">
        <v>638</v>
      </c>
      <c r="E38" s="7"/>
      <c r="F38" s="10">
        <v>73</v>
      </c>
      <c r="G38" s="12">
        <f t="shared" si="3"/>
        <v>921</v>
      </c>
      <c r="H38" s="12">
        <v>421</v>
      </c>
      <c r="I38" s="12">
        <v>500</v>
      </c>
    </row>
    <row r="39" spans="1:9" s="8" customFormat="1" ht="13.5">
      <c r="A39" s="10">
        <v>29</v>
      </c>
      <c r="B39" s="11">
        <f t="shared" si="2"/>
        <v>1125</v>
      </c>
      <c r="C39" s="12">
        <v>567</v>
      </c>
      <c r="D39" s="12">
        <v>558</v>
      </c>
      <c r="E39" s="7"/>
      <c r="F39" s="10">
        <v>74</v>
      </c>
      <c r="G39" s="12">
        <f t="shared" si="3"/>
        <v>1007</v>
      </c>
      <c r="H39" s="12">
        <v>444</v>
      </c>
      <c r="I39" s="12">
        <v>563</v>
      </c>
    </row>
    <row r="40" spans="1:9" s="8" customFormat="1" ht="13.5">
      <c r="A40" s="5" t="s">
        <v>45</v>
      </c>
      <c r="B40" s="6">
        <f t="shared" si="2"/>
        <v>6451</v>
      </c>
      <c r="C40" s="6">
        <f>SUM(C41:C45)</f>
        <v>3254</v>
      </c>
      <c r="D40" s="6">
        <f>SUM(D41:D45)</f>
        <v>3197</v>
      </c>
      <c r="E40" s="7"/>
      <c r="F40" s="5" t="s">
        <v>46</v>
      </c>
      <c r="G40" s="6">
        <f t="shared" si="3"/>
        <v>4063</v>
      </c>
      <c r="H40" s="6">
        <f>SUM(H41:H45)</f>
        <v>1746</v>
      </c>
      <c r="I40" s="6">
        <f>SUM(I41:I45)</f>
        <v>2317</v>
      </c>
    </row>
    <row r="41" spans="1:9" s="8" customFormat="1" ht="13.5">
      <c r="A41" s="10">
        <v>30</v>
      </c>
      <c r="B41" s="11">
        <f t="shared" si="2"/>
        <v>1146</v>
      </c>
      <c r="C41" s="12">
        <v>579</v>
      </c>
      <c r="D41" s="12">
        <v>567</v>
      </c>
      <c r="E41" s="7"/>
      <c r="F41" s="10">
        <v>75</v>
      </c>
      <c r="G41" s="12">
        <f t="shared" si="3"/>
        <v>863</v>
      </c>
      <c r="H41" s="12">
        <v>398</v>
      </c>
      <c r="I41" s="12">
        <v>465</v>
      </c>
    </row>
    <row r="42" spans="1:9" s="8" customFormat="1" ht="13.5">
      <c r="A42" s="10">
        <v>31</v>
      </c>
      <c r="B42" s="11">
        <f t="shared" si="2"/>
        <v>1247</v>
      </c>
      <c r="C42" s="12">
        <v>618</v>
      </c>
      <c r="D42" s="12">
        <v>629</v>
      </c>
      <c r="E42" s="7"/>
      <c r="F42" s="10">
        <v>76</v>
      </c>
      <c r="G42" s="12">
        <f t="shared" si="3"/>
        <v>886</v>
      </c>
      <c r="H42" s="12">
        <v>395</v>
      </c>
      <c r="I42" s="12">
        <v>491</v>
      </c>
    </row>
    <row r="43" spans="1:9" s="8" customFormat="1" ht="13.5">
      <c r="A43" s="10">
        <v>32</v>
      </c>
      <c r="B43" s="11">
        <f t="shared" si="2"/>
        <v>1313</v>
      </c>
      <c r="C43" s="12">
        <v>668</v>
      </c>
      <c r="D43" s="12">
        <v>645</v>
      </c>
      <c r="E43" s="7"/>
      <c r="F43" s="10">
        <v>77</v>
      </c>
      <c r="G43" s="12">
        <f t="shared" si="3"/>
        <v>751</v>
      </c>
      <c r="H43" s="12">
        <v>305</v>
      </c>
      <c r="I43" s="12">
        <v>446</v>
      </c>
    </row>
    <row r="44" spans="1:9" s="8" customFormat="1" ht="13.5">
      <c r="A44" s="10">
        <v>33</v>
      </c>
      <c r="B44" s="11">
        <f t="shared" si="2"/>
        <v>1337</v>
      </c>
      <c r="C44" s="12">
        <v>688</v>
      </c>
      <c r="D44" s="12">
        <v>649</v>
      </c>
      <c r="E44" s="7"/>
      <c r="F44" s="10">
        <v>78</v>
      </c>
      <c r="G44" s="12">
        <f t="shared" si="3"/>
        <v>790</v>
      </c>
      <c r="H44" s="12">
        <v>330</v>
      </c>
      <c r="I44" s="12">
        <v>460</v>
      </c>
    </row>
    <row r="45" spans="1:9" s="8" customFormat="1" ht="13.5">
      <c r="A45" s="10">
        <v>34</v>
      </c>
      <c r="B45" s="11">
        <f t="shared" si="2"/>
        <v>1408</v>
      </c>
      <c r="C45" s="12">
        <v>701</v>
      </c>
      <c r="D45" s="12">
        <v>707</v>
      </c>
      <c r="E45" s="7"/>
      <c r="F45" s="10">
        <v>79</v>
      </c>
      <c r="G45" s="12">
        <f t="shared" si="3"/>
        <v>773</v>
      </c>
      <c r="H45" s="12">
        <v>318</v>
      </c>
      <c r="I45" s="12">
        <v>455</v>
      </c>
    </row>
    <row r="46" spans="1:9" s="8" customFormat="1" ht="13.5">
      <c r="A46" s="5" t="s">
        <v>47</v>
      </c>
      <c r="B46" s="6">
        <f t="shared" si="2"/>
        <v>6402</v>
      </c>
      <c r="C46" s="6">
        <f>SUM(C47:C51)</f>
        <v>3148</v>
      </c>
      <c r="D46" s="6">
        <f>SUM(D47:D51)</f>
        <v>3254</v>
      </c>
      <c r="E46" s="7"/>
      <c r="F46" s="5" t="s">
        <v>48</v>
      </c>
      <c r="G46" s="6">
        <f t="shared" si="3"/>
        <v>3050</v>
      </c>
      <c r="H46" s="6">
        <f>SUM(H47:H51)</f>
        <v>1132</v>
      </c>
      <c r="I46" s="6">
        <f>SUM(I47:I51)</f>
        <v>1918</v>
      </c>
    </row>
    <row r="47" spans="1:9" s="8" customFormat="1" ht="13.5">
      <c r="A47" s="10">
        <v>35</v>
      </c>
      <c r="B47" s="11">
        <f t="shared" si="2"/>
        <v>1384</v>
      </c>
      <c r="C47" s="12">
        <v>687</v>
      </c>
      <c r="D47" s="12">
        <v>697</v>
      </c>
      <c r="E47" s="7"/>
      <c r="F47" s="10">
        <v>80</v>
      </c>
      <c r="G47" s="12">
        <f t="shared" si="3"/>
        <v>780</v>
      </c>
      <c r="H47" s="12">
        <v>332</v>
      </c>
      <c r="I47" s="12">
        <v>448</v>
      </c>
    </row>
    <row r="48" spans="1:9" s="8" customFormat="1" ht="13.5">
      <c r="A48" s="10">
        <v>36</v>
      </c>
      <c r="B48" s="11">
        <f t="shared" si="2"/>
        <v>1308</v>
      </c>
      <c r="C48" s="12">
        <v>657</v>
      </c>
      <c r="D48" s="12">
        <v>651</v>
      </c>
      <c r="E48" s="7"/>
      <c r="F48" s="10">
        <v>81</v>
      </c>
      <c r="G48" s="12">
        <f t="shared" si="3"/>
        <v>695</v>
      </c>
      <c r="H48" s="12">
        <v>270</v>
      </c>
      <c r="I48" s="12">
        <v>425</v>
      </c>
    </row>
    <row r="49" spans="1:9" s="8" customFormat="1" ht="13.5">
      <c r="A49" s="10">
        <v>37</v>
      </c>
      <c r="B49" s="11">
        <f t="shared" si="2"/>
        <v>1245</v>
      </c>
      <c r="C49" s="12">
        <v>616</v>
      </c>
      <c r="D49" s="12">
        <v>629</v>
      </c>
      <c r="E49" s="7"/>
      <c r="F49" s="10">
        <v>82</v>
      </c>
      <c r="G49" s="12">
        <f t="shared" si="3"/>
        <v>634</v>
      </c>
      <c r="H49" s="12">
        <v>227</v>
      </c>
      <c r="I49" s="12">
        <v>407</v>
      </c>
    </row>
    <row r="50" spans="1:9" s="8" customFormat="1" ht="13.5">
      <c r="A50" s="10">
        <v>38</v>
      </c>
      <c r="B50" s="11">
        <f t="shared" si="2"/>
        <v>1245</v>
      </c>
      <c r="C50" s="12">
        <v>606</v>
      </c>
      <c r="D50" s="12">
        <v>639</v>
      </c>
      <c r="E50" s="7"/>
      <c r="F50" s="10">
        <v>83</v>
      </c>
      <c r="G50" s="12">
        <f t="shared" si="3"/>
        <v>494</v>
      </c>
      <c r="H50" s="12">
        <v>165</v>
      </c>
      <c r="I50" s="12">
        <v>329</v>
      </c>
    </row>
    <row r="51" spans="1:9" s="8" customFormat="1" ht="13.5">
      <c r="A51" s="10">
        <v>39</v>
      </c>
      <c r="B51" s="11">
        <f t="shared" si="2"/>
        <v>1220</v>
      </c>
      <c r="C51" s="12">
        <v>582</v>
      </c>
      <c r="D51" s="12">
        <v>638</v>
      </c>
      <c r="E51" s="7"/>
      <c r="F51" s="10">
        <v>84</v>
      </c>
      <c r="G51" s="12">
        <f t="shared" si="3"/>
        <v>447</v>
      </c>
      <c r="H51" s="12">
        <v>138</v>
      </c>
      <c r="I51" s="12">
        <v>309</v>
      </c>
    </row>
    <row r="52" spans="1:9" s="8" customFormat="1" ht="13.5">
      <c r="A52" s="5" t="s">
        <v>49</v>
      </c>
      <c r="B52" s="6">
        <f t="shared" si="2"/>
        <v>5820</v>
      </c>
      <c r="C52" s="6">
        <f>SUM(C53:C57)</f>
        <v>2819</v>
      </c>
      <c r="D52" s="6">
        <f>SUM(D53:D57)</f>
        <v>3001</v>
      </c>
      <c r="E52" s="7"/>
      <c r="F52" s="5" t="s">
        <v>50</v>
      </c>
      <c r="G52" s="6">
        <f t="shared" si="3"/>
        <v>1692</v>
      </c>
      <c r="H52" s="6">
        <f>SUM(H53:H57)</f>
        <v>477</v>
      </c>
      <c r="I52" s="6">
        <f>SUM(I53:I57)</f>
        <v>1215</v>
      </c>
    </row>
    <row r="53" spans="1:9" s="8" customFormat="1" ht="13.5">
      <c r="A53" s="10">
        <v>40</v>
      </c>
      <c r="B53" s="11">
        <f t="shared" si="2"/>
        <v>1064</v>
      </c>
      <c r="C53" s="12">
        <v>510</v>
      </c>
      <c r="D53" s="12">
        <v>554</v>
      </c>
      <c r="E53" s="7"/>
      <c r="F53" s="10">
        <v>85</v>
      </c>
      <c r="G53" s="12">
        <f t="shared" si="3"/>
        <v>418</v>
      </c>
      <c r="H53" s="12">
        <v>113</v>
      </c>
      <c r="I53" s="12">
        <v>305</v>
      </c>
    </row>
    <row r="54" spans="1:9" s="8" customFormat="1" ht="13.5">
      <c r="A54" s="10">
        <v>41</v>
      </c>
      <c r="B54" s="11">
        <f t="shared" si="2"/>
        <v>1093</v>
      </c>
      <c r="C54" s="12">
        <v>521</v>
      </c>
      <c r="D54" s="12">
        <v>572</v>
      </c>
      <c r="E54" s="7"/>
      <c r="F54" s="10">
        <v>86</v>
      </c>
      <c r="G54" s="12">
        <f t="shared" si="3"/>
        <v>400</v>
      </c>
      <c r="H54" s="12">
        <v>112</v>
      </c>
      <c r="I54" s="12">
        <v>288</v>
      </c>
    </row>
    <row r="55" spans="1:9" s="8" customFormat="1" ht="13.5">
      <c r="A55" s="10">
        <v>42</v>
      </c>
      <c r="B55" s="11">
        <f t="shared" si="2"/>
        <v>1269</v>
      </c>
      <c r="C55" s="12">
        <v>630</v>
      </c>
      <c r="D55" s="12">
        <v>639</v>
      </c>
      <c r="E55" s="7"/>
      <c r="F55" s="10">
        <v>87</v>
      </c>
      <c r="G55" s="12">
        <f t="shared" si="3"/>
        <v>363</v>
      </c>
      <c r="H55" s="12">
        <v>112</v>
      </c>
      <c r="I55" s="12">
        <v>251</v>
      </c>
    </row>
    <row r="56" spans="1:9" s="8" customFormat="1" ht="13.5">
      <c r="A56" s="10">
        <v>43</v>
      </c>
      <c r="B56" s="11">
        <f t="shared" si="2"/>
        <v>1213</v>
      </c>
      <c r="C56" s="12">
        <v>565</v>
      </c>
      <c r="D56" s="12">
        <v>648</v>
      </c>
      <c r="E56" s="7"/>
      <c r="F56" s="10">
        <v>88</v>
      </c>
      <c r="G56" s="12">
        <f t="shared" si="3"/>
        <v>252</v>
      </c>
      <c r="H56" s="12">
        <v>71</v>
      </c>
      <c r="I56" s="12">
        <v>181</v>
      </c>
    </row>
    <row r="57" spans="1:9" s="8" customFormat="1" ht="13.5">
      <c r="A57" s="13">
        <v>44</v>
      </c>
      <c r="B57" s="11">
        <f t="shared" si="2"/>
        <v>1181</v>
      </c>
      <c r="C57" s="12">
        <v>593</v>
      </c>
      <c r="D57" s="12">
        <v>588</v>
      </c>
      <c r="E57" s="7"/>
      <c r="F57" s="10">
        <v>89</v>
      </c>
      <c r="G57" s="12">
        <f t="shared" si="3"/>
        <v>259</v>
      </c>
      <c r="H57" s="12">
        <v>69</v>
      </c>
      <c r="I57" s="12">
        <v>190</v>
      </c>
    </row>
    <row r="58" spans="1:9" s="8" customFormat="1" ht="13.5" customHeight="1">
      <c r="A58" s="14" t="s">
        <v>28</v>
      </c>
      <c r="B58" s="19" t="s">
        <v>63</v>
      </c>
      <c r="C58" s="19"/>
      <c r="D58" s="19"/>
      <c r="E58" s="7"/>
      <c r="F58" s="5" t="s">
        <v>0</v>
      </c>
      <c r="G58" s="6">
        <f t="shared" si="3"/>
        <v>924</v>
      </c>
      <c r="H58" s="15">
        <v>187</v>
      </c>
      <c r="I58" s="15">
        <v>737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B4+B10+B16+B22+B28+B34+B40+B46+B52+G4+G10+G16+G22+G28+G34+G40+G46+G52+G58+68</f>
        <v>92406</v>
      </c>
      <c r="H59" s="17">
        <f>C4+C10+C16+C22+C28+C34+C40+C46+C52+H4+H10+H16+H22+H28+H34+H40+H46+H52+H58+39</f>
        <v>44428</v>
      </c>
      <c r="I59" s="17">
        <f>D4+D10+D16+D22+D28+D34+D40+D46+D52+I4+I10+I16+I22+I28+I34+I40+I46+I52+I58+29</f>
        <v>47978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64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840</v>
      </c>
      <c r="C4" s="6">
        <f>SUM(C5:C9)</f>
        <v>415</v>
      </c>
      <c r="D4" s="6">
        <f>SUM(D5:D9)</f>
        <v>425</v>
      </c>
      <c r="E4" s="7"/>
      <c r="F4" s="5" t="s">
        <v>34</v>
      </c>
      <c r="G4" s="6">
        <f aca="true" t="shared" si="1" ref="G4:G35">SUM(H4:I4)</f>
        <v>1225</v>
      </c>
      <c r="H4" s="6">
        <f>SUM(H5:H9)</f>
        <v>608</v>
      </c>
      <c r="I4" s="6">
        <f>SUM(I5:I9)</f>
        <v>617</v>
      </c>
      <c r="K4" s="9"/>
    </row>
    <row r="5" spans="1:9" s="8" customFormat="1" ht="13.5">
      <c r="A5" s="10">
        <v>0</v>
      </c>
      <c r="B5" s="11">
        <f t="shared" si="0"/>
        <v>149</v>
      </c>
      <c r="C5" s="12">
        <v>70</v>
      </c>
      <c r="D5" s="12">
        <v>79</v>
      </c>
      <c r="E5" s="7"/>
      <c r="F5" s="10">
        <v>45</v>
      </c>
      <c r="G5" s="12">
        <f t="shared" si="1"/>
        <v>231</v>
      </c>
      <c r="H5" s="12">
        <v>125</v>
      </c>
      <c r="I5" s="12">
        <v>106</v>
      </c>
    </row>
    <row r="6" spans="1:9" s="8" customFormat="1" ht="13.5">
      <c r="A6" s="10">
        <v>1</v>
      </c>
      <c r="B6" s="11">
        <f t="shared" si="0"/>
        <v>172</v>
      </c>
      <c r="C6" s="12">
        <v>82</v>
      </c>
      <c r="D6" s="12">
        <v>90</v>
      </c>
      <c r="E6" s="7"/>
      <c r="F6" s="10">
        <v>46</v>
      </c>
      <c r="G6" s="12">
        <f t="shared" si="1"/>
        <v>254</v>
      </c>
      <c r="H6" s="12">
        <v>122</v>
      </c>
      <c r="I6" s="12">
        <v>132</v>
      </c>
    </row>
    <row r="7" spans="1:9" s="8" customFormat="1" ht="13.5">
      <c r="A7" s="10">
        <v>2</v>
      </c>
      <c r="B7" s="11">
        <f t="shared" si="0"/>
        <v>160</v>
      </c>
      <c r="C7" s="12">
        <v>81</v>
      </c>
      <c r="D7" s="12">
        <v>79</v>
      </c>
      <c r="E7" s="7"/>
      <c r="F7" s="10">
        <v>47</v>
      </c>
      <c r="G7" s="12">
        <f t="shared" si="1"/>
        <v>239</v>
      </c>
      <c r="H7" s="12">
        <v>116</v>
      </c>
      <c r="I7" s="12">
        <v>123</v>
      </c>
    </row>
    <row r="8" spans="1:9" s="8" customFormat="1" ht="13.5">
      <c r="A8" s="10">
        <v>3</v>
      </c>
      <c r="B8" s="11">
        <f t="shared" si="0"/>
        <v>177</v>
      </c>
      <c r="C8" s="12">
        <v>86</v>
      </c>
      <c r="D8" s="12">
        <v>91</v>
      </c>
      <c r="E8" s="7"/>
      <c r="F8" s="10">
        <v>48</v>
      </c>
      <c r="G8" s="12">
        <f t="shared" si="1"/>
        <v>247</v>
      </c>
      <c r="H8" s="12">
        <v>117</v>
      </c>
      <c r="I8" s="12">
        <v>130</v>
      </c>
    </row>
    <row r="9" spans="1:9" s="8" customFormat="1" ht="13.5">
      <c r="A9" s="10">
        <v>4</v>
      </c>
      <c r="B9" s="11">
        <f t="shared" si="0"/>
        <v>182</v>
      </c>
      <c r="C9" s="12">
        <v>96</v>
      </c>
      <c r="D9" s="12">
        <v>86</v>
      </c>
      <c r="E9" s="7"/>
      <c r="F9" s="10">
        <v>49</v>
      </c>
      <c r="G9" s="12">
        <f t="shared" si="1"/>
        <v>254</v>
      </c>
      <c r="H9" s="12">
        <v>128</v>
      </c>
      <c r="I9" s="12">
        <v>126</v>
      </c>
    </row>
    <row r="10" spans="1:9" s="8" customFormat="1" ht="13.5">
      <c r="A10" s="5" t="s">
        <v>35</v>
      </c>
      <c r="B10" s="6">
        <f t="shared" si="0"/>
        <v>994</v>
      </c>
      <c r="C10" s="6">
        <f>SUM(C11:C15)</f>
        <v>530</v>
      </c>
      <c r="D10" s="6">
        <f>SUM(D11:D15)</f>
        <v>464</v>
      </c>
      <c r="E10" s="7"/>
      <c r="F10" s="5" t="s">
        <v>36</v>
      </c>
      <c r="G10" s="6">
        <f t="shared" si="1"/>
        <v>1217</v>
      </c>
      <c r="H10" s="6">
        <f>SUM(H11:H15)</f>
        <v>621</v>
      </c>
      <c r="I10" s="6">
        <f>SUM(I11:I15)</f>
        <v>596</v>
      </c>
    </row>
    <row r="11" spans="1:9" s="8" customFormat="1" ht="13.5">
      <c r="A11" s="10">
        <v>5</v>
      </c>
      <c r="B11" s="11">
        <f t="shared" si="0"/>
        <v>187</v>
      </c>
      <c r="C11" s="12">
        <v>108</v>
      </c>
      <c r="D11" s="12">
        <v>79</v>
      </c>
      <c r="E11" s="7"/>
      <c r="F11" s="10">
        <v>50</v>
      </c>
      <c r="G11" s="12">
        <f t="shared" si="1"/>
        <v>226</v>
      </c>
      <c r="H11" s="12">
        <v>118</v>
      </c>
      <c r="I11" s="12">
        <v>108</v>
      </c>
    </row>
    <row r="12" spans="1:9" s="8" customFormat="1" ht="13.5">
      <c r="A12" s="10">
        <v>6</v>
      </c>
      <c r="B12" s="11">
        <f t="shared" si="0"/>
        <v>210</v>
      </c>
      <c r="C12" s="12">
        <v>115</v>
      </c>
      <c r="D12" s="12">
        <v>95</v>
      </c>
      <c r="E12" s="7"/>
      <c r="F12" s="10">
        <v>51</v>
      </c>
      <c r="G12" s="12">
        <f t="shared" si="1"/>
        <v>239</v>
      </c>
      <c r="H12" s="12">
        <v>118</v>
      </c>
      <c r="I12" s="12">
        <v>121</v>
      </c>
    </row>
    <row r="13" spans="1:9" s="8" customFormat="1" ht="13.5">
      <c r="A13" s="10">
        <v>7</v>
      </c>
      <c r="B13" s="11">
        <f t="shared" si="0"/>
        <v>203</v>
      </c>
      <c r="C13" s="12">
        <v>110</v>
      </c>
      <c r="D13" s="12">
        <v>93</v>
      </c>
      <c r="E13" s="7"/>
      <c r="F13" s="10">
        <v>52</v>
      </c>
      <c r="G13" s="12">
        <f t="shared" si="1"/>
        <v>231</v>
      </c>
      <c r="H13" s="12">
        <v>116</v>
      </c>
      <c r="I13" s="12">
        <v>115</v>
      </c>
    </row>
    <row r="14" spans="1:9" s="8" customFormat="1" ht="13.5">
      <c r="A14" s="10">
        <v>8</v>
      </c>
      <c r="B14" s="11">
        <f t="shared" si="0"/>
        <v>213</v>
      </c>
      <c r="C14" s="12">
        <v>114</v>
      </c>
      <c r="D14" s="12">
        <v>99</v>
      </c>
      <c r="E14" s="7"/>
      <c r="F14" s="10">
        <v>53</v>
      </c>
      <c r="G14" s="12">
        <f t="shared" si="1"/>
        <v>248</v>
      </c>
      <c r="H14" s="12">
        <v>134</v>
      </c>
      <c r="I14" s="12">
        <v>114</v>
      </c>
    </row>
    <row r="15" spans="1:9" s="8" customFormat="1" ht="13.5">
      <c r="A15" s="10">
        <v>9</v>
      </c>
      <c r="B15" s="11">
        <f t="shared" si="0"/>
        <v>181</v>
      </c>
      <c r="C15" s="12">
        <v>83</v>
      </c>
      <c r="D15" s="12">
        <v>98</v>
      </c>
      <c r="E15" s="7"/>
      <c r="F15" s="10">
        <v>54</v>
      </c>
      <c r="G15" s="12">
        <f t="shared" si="1"/>
        <v>273</v>
      </c>
      <c r="H15" s="12">
        <v>135</v>
      </c>
      <c r="I15" s="12">
        <v>138</v>
      </c>
    </row>
    <row r="16" spans="1:9" s="8" customFormat="1" ht="13.5">
      <c r="A16" s="5" t="s">
        <v>37</v>
      </c>
      <c r="B16" s="6">
        <f t="shared" si="0"/>
        <v>1066</v>
      </c>
      <c r="C16" s="6">
        <f>SUM(C17:C21)</f>
        <v>594</v>
      </c>
      <c r="D16" s="6">
        <f>SUM(D17:D21)</f>
        <v>472</v>
      </c>
      <c r="E16" s="7"/>
      <c r="F16" s="5" t="s">
        <v>38</v>
      </c>
      <c r="G16" s="6">
        <f t="shared" si="1"/>
        <v>1625</v>
      </c>
      <c r="H16" s="6">
        <f>SUM(H17:H21)</f>
        <v>842</v>
      </c>
      <c r="I16" s="6">
        <f>SUM(I17:I21)</f>
        <v>783</v>
      </c>
    </row>
    <row r="17" spans="1:9" s="8" customFormat="1" ht="13.5">
      <c r="A17" s="10">
        <v>10</v>
      </c>
      <c r="B17" s="11">
        <f t="shared" si="0"/>
        <v>198</v>
      </c>
      <c r="C17" s="12">
        <v>102</v>
      </c>
      <c r="D17" s="12">
        <v>96</v>
      </c>
      <c r="E17" s="7"/>
      <c r="F17" s="10">
        <v>55</v>
      </c>
      <c r="G17" s="12">
        <f t="shared" si="1"/>
        <v>277</v>
      </c>
      <c r="H17" s="12">
        <v>147</v>
      </c>
      <c r="I17" s="12">
        <v>130</v>
      </c>
    </row>
    <row r="18" spans="1:9" s="8" customFormat="1" ht="13.5">
      <c r="A18" s="10">
        <v>11</v>
      </c>
      <c r="B18" s="11">
        <f t="shared" si="0"/>
        <v>226</v>
      </c>
      <c r="C18" s="12">
        <v>130</v>
      </c>
      <c r="D18" s="12">
        <v>96</v>
      </c>
      <c r="E18" s="7"/>
      <c r="F18" s="10">
        <v>56</v>
      </c>
      <c r="G18" s="12">
        <f t="shared" si="1"/>
        <v>304</v>
      </c>
      <c r="H18" s="12">
        <v>158</v>
      </c>
      <c r="I18" s="12">
        <v>146</v>
      </c>
    </row>
    <row r="19" spans="1:9" s="8" customFormat="1" ht="13.5">
      <c r="A19" s="10">
        <v>12</v>
      </c>
      <c r="B19" s="11">
        <f t="shared" si="0"/>
        <v>202</v>
      </c>
      <c r="C19" s="12">
        <v>119</v>
      </c>
      <c r="D19" s="12">
        <v>83</v>
      </c>
      <c r="E19" s="7"/>
      <c r="F19" s="10">
        <v>57</v>
      </c>
      <c r="G19" s="12">
        <f t="shared" si="1"/>
        <v>314</v>
      </c>
      <c r="H19" s="12">
        <v>165</v>
      </c>
      <c r="I19" s="12">
        <v>149</v>
      </c>
    </row>
    <row r="20" spans="1:9" s="8" customFormat="1" ht="13.5">
      <c r="A20" s="10">
        <v>13</v>
      </c>
      <c r="B20" s="11">
        <f t="shared" si="0"/>
        <v>231</v>
      </c>
      <c r="C20" s="12">
        <v>125</v>
      </c>
      <c r="D20" s="12">
        <v>106</v>
      </c>
      <c r="E20" s="7"/>
      <c r="F20" s="10">
        <v>58</v>
      </c>
      <c r="G20" s="12">
        <f t="shared" si="1"/>
        <v>373</v>
      </c>
      <c r="H20" s="12">
        <v>190</v>
      </c>
      <c r="I20" s="12">
        <v>183</v>
      </c>
    </row>
    <row r="21" spans="1:9" s="8" customFormat="1" ht="13.5">
      <c r="A21" s="10">
        <v>14</v>
      </c>
      <c r="B21" s="11">
        <f t="shared" si="0"/>
        <v>209</v>
      </c>
      <c r="C21" s="12">
        <v>118</v>
      </c>
      <c r="D21" s="12">
        <v>91</v>
      </c>
      <c r="E21" s="7"/>
      <c r="F21" s="10">
        <v>59</v>
      </c>
      <c r="G21" s="12">
        <f t="shared" si="1"/>
        <v>357</v>
      </c>
      <c r="H21" s="12">
        <v>182</v>
      </c>
      <c r="I21" s="12">
        <v>175</v>
      </c>
    </row>
    <row r="22" spans="1:9" s="8" customFormat="1" ht="13.5">
      <c r="A22" s="5" t="s">
        <v>39</v>
      </c>
      <c r="B22" s="6">
        <f t="shared" si="0"/>
        <v>1070</v>
      </c>
      <c r="C22" s="6">
        <f>SUM(C23:C27)</f>
        <v>523</v>
      </c>
      <c r="D22" s="6">
        <f>SUM(D23:D27)</f>
        <v>547</v>
      </c>
      <c r="E22" s="7"/>
      <c r="F22" s="5" t="s">
        <v>40</v>
      </c>
      <c r="G22" s="6">
        <f t="shared" si="1"/>
        <v>1122</v>
      </c>
      <c r="H22" s="6">
        <f>SUM(H23:H27)</f>
        <v>539</v>
      </c>
      <c r="I22" s="6">
        <f>SUM(I23:I27)</f>
        <v>583</v>
      </c>
    </row>
    <row r="23" spans="1:9" s="8" customFormat="1" ht="13.5">
      <c r="A23" s="10">
        <v>15</v>
      </c>
      <c r="B23" s="11">
        <f t="shared" si="0"/>
        <v>196</v>
      </c>
      <c r="C23" s="12">
        <v>100</v>
      </c>
      <c r="D23" s="12">
        <v>96</v>
      </c>
      <c r="E23" s="7"/>
      <c r="F23" s="10">
        <v>60</v>
      </c>
      <c r="G23" s="12">
        <f t="shared" si="1"/>
        <v>231</v>
      </c>
      <c r="H23" s="12">
        <v>132</v>
      </c>
      <c r="I23" s="12">
        <v>99</v>
      </c>
    </row>
    <row r="24" spans="1:9" s="8" customFormat="1" ht="13.5">
      <c r="A24" s="10">
        <v>16</v>
      </c>
      <c r="B24" s="11">
        <f t="shared" si="0"/>
        <v>217</v>
      </c>
      <c r="C24" s="12">
        <v>117</v>
      </c>
      <c r="D24" s="12">
        <v>100</v>
      </c>
      <c r="E24" s="7"/>
      <c r="F24" s="10">
        <v>61</v>
      </c>
      <c r="G24" s="12">
        <f t="shared" si="1"/>
        <v>156</v>
      </c>
      <c r="H24" s="12">
        <v>56</v>
      </c>
      <c r="I24" s="12">
        <v>100</v>
      </c>
    </row>
    <row r="25" spans="1:9" s="8" customFormat="1" ht="13.5">
      <c r="A25" s="10">
        <v>17</v>
      </c>
      <c r="B25" s="11">
        <f t="shared" si="0"/>
        <v>225</v>
      </c>
      <c r="C25" s="12">
        <v>107</v>
      </c>
      <c r="D25" s="12">
        <v>118</v>
      </c>
      <c r="E25" s="7"/>
      <c r="F25" s="10">
        <v>62</v>
      </c>
      <c r="G25" s="12">
        <f t="shared" si="1"/>
        <v>208</v>
      </c>
      <c r="H25" s="12">
        <v>99</v>
      </c>
      <c r="I25" s="12">
        <v>109</v>
      </c>
    </row>
    <row r="26" spans="1:9" s="8" customFormat="1" ht="13.5">
      <c r="A26" s="10">
        <v>18</v>
      </c>
      <c r="B26" s="11">
        <f t="shared" si="0"/>
        <v>199</v>
      </c>
      <c r="C26" s="12">
        <v>93</v>
      </c>
      <c r="D26" s="12">
        <v>106</v>
      </c>
      <c r="E26" s="7"/>
      <c r="F26" s="10">
        <v>63</v>
      </c>
      <c r="G26" s="12">
        <f t="shared" si="1"/>
        <v>256</v>
      </c>
      <c r="H26" s="12">
        <v>117</v>
      </c>
      <c r="I26" s="12">
        <v>139</v>
      </c>
    </row>
    <row r="27" spans="1:9" s="8" customFormat="1" ht="13.5">
      <c r="A27" s="10">
        <v>19</v>
      </c>
      <c r="B27" s="11">
        <f t="shared" si="0"/>
        <v>233</v>
      </c>
      <c r="C27" s="12">
        <v>106</v>
      </c>
      <c r="D27" s="12">
        <v>127</v>
      </c>
      <c r="E27" s="7"/>
      <c r="F27" s="10">
        <v>64</v>
      </c>
      <c r="G27" s="12">
        <f t="shared" si="1"/>
        <v>271</v>
      </c>
      <c r="H27" s="12">
        <v>135</v>
      </c>
      <c r="I27" s="12">
        <v>136</v>
      </c>
    </row>
    <row r="28" spans="1:9" s="8" customFormat="1" ht="13.5">
      <c r="A28" s="5" t="s">
        <v>41</v>
      </c>
      <c r="B28" s="6">
        <f t="shared" si="0"/>
        <v>1604</v>
      </c>
      <c r="C28" s="6">
        <f>SUM(C29:C33)</f>
        <v>761</v>
      </c>
      <c r="D28" s="6">
        <f>SUM(D29:D33)</f>
        <v>843</v>
      </c>
      <c r="E28" s="7"/>
      <c r="F28" s="5" t="s">
        <v>42</v>
      </c>
      <c r="G28" s="6">
        <f t="shared" si="1"/>
        <v>1162</v>
      </c>
      <c r="H28" s="6">
        <f>SUM(H29:H33)</f>
        <v>554</v>
      </c>
      <c r="I28" s="6">
        <f>SUM(I29:I33)</f>
        <v>608</v>
      </c>
    </row>
    <row r="29" spans="1:9" s="8" customFormat="1" ht="13.5">
      <c r="A29" s="10">
        <v>20</v>
      </c>
      <c r="B29" s="11">
        <f t="shared" si="0"/>
        <v>336</v>
      </c>
      <c r="C29" s="12">
        <v>169</v>
      </c>
      <c r="D29" s="12">
        <v>167</v>
      </c>
      <c r="E29" s="7"/>
      <c r="F29" s="10">
        <v>65</v>
      </c>
      <c r="G29" s="12">
        <f t="shared" si="1"/>
        <v>272</v>
      </c>
      <c r="H29" s="12">
        <v>131</v>
      </c>
      <c r="I29" s="12">
        <v>141</v>
      </c>
    </row>
    <row r="30" spans="1:9" s="8" customFormat="1" ht="13.5">
      <c r="A30" s="10">
        <v>21</v>
      </c>
      <c r="B30" s="11">
        <f t="shared" si="0"/>
        <v>324</v>
      </c>
      <c r="C30" s="12">
        <v>156</v>
      </c>
      <c r="D30" s="12">
        <v>168</v>
      </c>
      <c r="E30" s="7"/>
      <c r="F30" s="10">
        <v>66</v>
      </c>
      <c r="G30" s="12">
        <f t="shared" si="1"/>
        <v>258</v>
      </c>
      <c r="H30" s="12">
        <v>121</v>
      </c>
      <c r="I30" s="12">
        <v>137</v>
      </c>
    </row>
    <row r="31" spans="1:9" s="8" customFormat="1" ht="13.5">
      <c r="A31" s="10">
        <v>22</v>
      </c>
      <c r="B31" s="11">
        <f t="shared" si="0"/>
        <v>314</v>
      </c>
      <c r="C31" s="12">
        <v>145</v>
      </c>
      <c r="D31" s="12">
        <v>169</v>
      </c>
      <c r="E31" s="7"/>
      <c r="F31" s="10">
        <v>67</v>
      </c>
      <c r="G31" s="12">
        <f t="shared" si="1"/>
        <v>216</v>
      </c>
      <c r="H31" s="12">
        <v>105</v>
      </c>
      <c r="I31" s="12">
        <v>111</v>
      </c>
    </row>
    <row r="32" spans="1:9" s="8" customFormat="1" ht="13.5">
      <c r="A32" s="10">
        <v>23</v>
      </c>
      <c r="B32" s="11">
        <f t="shared" si="0"/>
        <v>319</v>
      </c>
      <c r="C32" s="12">
        <v>135</v>
      </c>
      <c r="D32" s="12">
        <v>184</v>
      </c>
      <c r="E32" s="7"/>
      <c r="F32" s="10">
        <v>68</v>
      </c>
      <c r="G32" s="12">
        <f t="shared" si="1"/>
        <v>174</v>
      </c>
      <c r="H32" s="12">
        <v>80</v>
      </c>
      <c r="I32" s="12">
        <v>94</v>
      </c>
    </row>
    <row r="33" spans="1:9" s="8" customFormat="1" ht="13.5">
      <c r="A33" s="10">
        <v>24</v>
      </c>
      <c r="B33" s="11">
        <f t="shared" si="0"/>
        <v>311</v>
      </c>
      <c r="C33" s="12">
        <v>156</v>
      </c>
      <c r="D33" s="12">
        <v>155</v>
      </c>
      <c r="E33" s="7"/>
      <c r="F33" s="10">
        <v>69</v>
      </c>
      <c r="G33" s="12">
        <f t="shared" si="1"/>
        <v>242</v>
      </c>
      <c r="H33" s="12">
        <v>117</v>
      </c>
      <c r="I33" s="12">
        <v>125</v>
      </c>
    </row>
    <row r="34" spans="1:9" s="8" customFormat="1" ht="13.5">
      <c r="A34" s="5" t="s">
        <v>43</v>
      </c>
      <c r="B34" s="6">
        <f t="shared" si="0"/>
        <v>1267</v>
      </c>
      <c r="C34" s="6">
        <f>SUM(C35:C39)</f>
        <v>677</v>
      </c>
      <c r="D34" s="6">
        <f>SUM(D35:D39)</f>
        <v>590</v>
      </c>
      <c r="E34" s="7"/>
      <c r="F34" s="5" t="s">
        <v>44</v>
      </c>
      <c r="G34" s="6">
        <f t="shared" si="1"/>
        <v>1218</v>
      </c>
      <c r="H34" s="6">
        <f>SUM(H35:H39)</f>
        <v>552</v>
      </c>
      <c r="I34" s="6">
        <f>SUM(I35:I39)</f>
        <v>666</v>
      </c>
    </row>
    <row r="35" spans="1:9" s="8" customFormat="1" ht="13.5">
      <c r="A35" s="10">
        <v>25</v>
      </c>
      <c r="B35" s="11">
        <f t="shared" si="0"/>
        <v>272</v>
      </c>
      <c r="C35" s="12">
        <v>156</v>
      </c>
      <c r="D35" s="12">
        <v>116</v>
      </c>
      <c r="E35" s="7"/>
      <c r="F35" s="10">
        <v>70</v>
      </c>
      <c r="G35" s="12">
        <f t="shared" si="1"/>
        <v>220</v>
      </c>
      <c r="H35" s="12">
        <v>98</v>
      </c>
      <c r="I35" s="12">
        <v>122</v>
      </c>
    </row>
    <row r="36" spans="1:9" s="8" customFormat="1" ht="13.5">
      <c r="A36" s="10">
        <v>26</v>
      </c>
      <c r="B36" s="11">
        <f aca="true" t="shared" si="2" ref="B36:B57">SUM(C36:D36)</f>
        <v>255</v>
      </c>
      <c r="C36" s="12">
        <v>135</v>
      </c>
      <c r="D36" s="12">
        <v>120</v>
      </c>
      <c r="E36" s="7"/>
      <c r="F36" s="10">
        <v>71</v>
      </c>
      <c r="G36" s="12">
        <f aca="true" t="shared" si="3" ref="G36:G58">SUM(H36:I36)</f>
        <v>253</v>
      </c>
      <c r="H36" s="12">
        <v>111</v>
      </c>
      <c r="I36" s="12">
        <v>142</v>
      </c>
    </row>
    <row r="37" spans="1:9" s="8" customFormat="1" ht="13.5">
      <c r="A37" s="10">
        <v>27</v>
      </c>
      <c r="B37" s="11">
        <f t="shared" si="2"/>
        <v>232</v>
      </c>
      <c r="C37" s="12">
        <v>116</v>
      </c>
      <c r="D37" s="12">
        <v>116</v>
      </c>
      <c r="E37" s="7"/>
      <c r="F37" s="10">
        <v>72</v>
      </c>
      <c r="G37" s="12">
        <f t="shared" si="3"/>
        <v>242</v>
      </c>
      <c r="H37" s="12">
        <v>108</v>
      </c>
      <c r="I37" s="12">
        <v>134</v>
      </c>
    </row>
    <row r="38" spans="1:9" s="8" customFormat="1" ht="13.5">
      <c r="A38" s="10">
        <v>28</v>
      </c>
      <c r="B38" s="11">
        <f t="shared" si="2"/>
        <v>243</v>
      </c>
      <c r="C38" s="12">
        <v>125</v>
      </c>
      <c r="D38" s="12">
        <v>118</v>
      </c>
      <c r="E38" s="7"/>
      <c r="F38" s="10">
        <v>73</v>
      </c>
      <c r="G38" s="12">
        <f t="shared" si="3"/>
        <v>247</v>
      </c>
      <c r="H38" s="12">
        <v>118</v>
      </c>
      <c r="I38" s="12">
        <v>129</v>
      </c>
    </row>
    <row r="39" spans="1:9" s="8" customFormat="1" ht="13.5">
      <c r="A39" s="10">
        <v>29</v>
      </c>
      <c r="B39" s="11">
        <f t="shared" si="2"/>
        <v>265</v>
      </c>
      <c r="C39" s="12">
        <v>145</v>
      </c>
      <c r="D39" s="12">
        <v>120</v>
      </c>
      <c r="E39" s="7"/>
      <c r="F39" s="10">
        <v>74</v>
      </c>
      <c r="G39" s="12">
        <f t="shared" si="3"/>
        <v>256</v>
      </c>
      <c r="H39" s="12">
        <v>117</v>
      </c>
      <c r="I39" s="12">
        <v>139</v>
      </c>
    </row>
    <row r="40" spans="1:9" s="8" customFormat="1" ht="13.5">
      <c r="A40" s="5" t="s">
        <v>45</v>
      </c>
      <c r="B40" s="6">
        <f t="shared" si="2"/>
        <v>1268</v>
      </c>
      <c r="C40" s="6">
        <f>SUM(C41:C45)</f>
        <v>632</v>
      </c>
      <c r="D40" s="6">
        <f>SUM(D41:D45)</f>
        <v>636</v>
      </c>
      <c r="E40" s="7"/>
      <c r="F40" s="5" t="s">
        <v>46</v>
      </c>
      <c r="G40" s="6">
        <f t="shared" si="3"/>
        <v>1103</v>
      </c>
      <c r="H40" s="6">
        <f>SUM(H41:H45)</f>
        <v>461</v>
      </c>
      <c r="I40" s="6">
        <f>SUM(I41:I45)</f>
        <v>642</v>
      </c>
    </row>
    <row r="41" spans="1:9" s="8" customFormat="1" ht="13.5">
      <c r="A41" s="10">
        <v>30</v>
      </c>
      <c r="B41" s="11">
        <f t="shared" si="2"/>
        <v>232</v>
      </c>
      <c r="C41" s="12">
        <v>117</v>
      </c>
      <c r="D41" s="12">
        <v>115</v>
      </c>
      <c r="E41" s="7"/>
      <c r="F41" s="10">
        <v>75</v>
      </c>
      <c r="G41" s="12">
        <f t="shared" si="3"/>
        <v>240</v>
      </c>
      <c r="H41" s="12">
        <v>103</v>
      </c>
      <c r="I41" s="12">
        <v>137</v>
      </c>
    </row>
    <row r="42" spans="1:9" s="8" customFormat="1" ht="13.5">
      <c r="A42" s="10">
        <v>31</v>
      </c>
      <c r="B42" s="11">
        <f t="shared" si="2"/>
        <v>250</v>
      </c>
      <c r="C42" s="12">
        <v>119</v>
      </c>
      <c r="D42" s="12">
        <v>131</v>
      </c>
      <c r="E42" s="7"/>
      <c r="F42" s="10">
        <v>76</v>
      </c>
      <c r="G42" s="12">
        <f t="shared" si="3"/>
        <v>225</v>
      </c>
      <c r="H42" s="12">
        <v>95</v>
      </c>
      <c r="I42" s="12">
        <v>130</v>
      </c>
    </row>
    <row r="43" spans="1:9" s="8" customFormat="1" ht="13.5">
      <c r="A43" s="10">
        <v>32</v>
      </c>
      <c r="B43" s="11">
        <f t="shared" si="2"/>
        <v>261</v>
      </c>
      <c r="C43" s="12">
        <v>134</v>
      </c>
      <c r="D43" s="12">
        <v>127</v>
      </c>
      <c r="E43" s="7"/>
      <c r="F43" s="10">
        <v>77</v>
      </c>
      <c r="G43" s="12">
        <f t="shared" si="3"/>
        <v>216</v>
      </c>
      <c r="H43" s="12">
        <v>79</v>
      </c>
      <c r="I43" s="12">
        <v>137</v>
      </c>
    </row>
    <row r="44" spans="1:9" s="8" customFormat="1" ht="13.5">
      <c r="A44" s="10">
        <v>33</v>
      </c>
      <c r="B44" s="11">
        <f t="shared" si="2"/>
        <v>243</v>
      </c>
      <c r="C44" s="12">
        <v>128</v>
      </c>
      <c r="D44" s="12">
        <v>115</v>
      </c>
      <c r="E44" s="7"/>
      <c r="F44" s="10">
        <v>78</v>
      </c>
      <c r="G44" s="12">
        <f t="shared" si="3"/>
        <v>210</v>
      </c>
      <c r="H44" s="12">
        <v>91</v>
      </c>
      <c r="I44" s="12">
        <v>119</v>
      </c>
    </row>
    <row r="45" spans="1:9" s="8" customFormat="1" ht="13.5">
      <c r="A45" s="10">
        <v>34</v>
      </c>
      <c r="B45" s="11">
        <f t="shared" si="2"/>
        <v>282</v>
      </c>
      <c r="C45" s="12">
        <v>134</v>
      </c>
      <c r="D45" s="12">
        <v>148</v>
      </c>
      <c r="E45" s="7"/>
      <c r="F45" s="10">
        <v>79</v>
      </c>
      <c r="G45" s="12">
        <f t="shared" si="3"/>
        <v>212</v>
      </c>
      <c r="H45" s="12">
        <v>93</v>
      </c>
      <c r="I45" s="12">
        <v>119</v>
      </c>
    </row>
    <row r="46" spans="1:9" s="8" customFormat="1" ht="13.5">
      <c r="A46" s="5" t="s">
        <v>47</v>
      </c>
      <c r="B46" s="6">
        <f t="shared" si="2"/>
        <v>1202</v>
      </c>
      <c r="C46" s="6">
        <f>SUM(C47:C51)</f>
        <v>606</v>
      </c>
      <c r="D46" s="6">
        <f>SUM(D47:D51)</f>
        <v>596</v>
      </c>
      <c r="E46" s="7"/>
      <c r="F46" s="5" t="s">
        <v>48</v>
      </c>
      <c r="G46" s="6">
        <f t="shared" si="3"/>
        <v>715</v>
      </c>
      <c r="H46" s="6">
        <f>SUM(H47:H51)</f>
        <v>267</v>
      </c>
      <c r="I46" s="6">
        <f>SUM(I47:I51)</f>
        <v>448</v>
      </c>
    </row>
    <row r="47" spans="1:9" s="8" customFormat="1" ht="13.5">
      <c r="A47" s="10">
        <v>35</v>
      </c>
      <c r="B47" s="11">
        <f t="shared" si="2"/>
        <v>235</v>
      </c>
      <c r="C47" s="12">
        <v>121</v>
      </c>
      <c r="D47" s="12">
        <v>114</v>
      </c>
      <c r="E47" s="7"/>
      <c r="F47" s="10">
        <v>80</v>
      </c>
      <c r="G47" s="12">
        <f t="shared" si="3"/>
        <v>194</v>
      </c>
      <c r="H47" s="12">
        <v>77</v>
      </c>
      <c r="I47" s="12">
        <v>117</v>
      </c>
    </row>
    <row r="48" spans="1:9" s="8" customFormat="1" ht="13.5">
      <c r="A48" s="10">
        <v>36</v>
      </c>
      <c r="B48" s="11">
        <f t="shared" si="2"/>
        <v>238</v>
      </c>
      <c r="C48" s="12">
        <v>120</v>
      </c>
      <c r="D48" s="12">
        <v>118</v>
      </c>
      <c r="E48" s="7"/>
      <c r="F48" s="10">
        <v>81</v>
      </c>
      <c r="G48" s="12">
        <f t="shared" si="3"/>
        <v>152</v>
      </c>
      <c r="H48" s="12">
        <v>66</v>
      </c>
      <c r="I48" s="12">
        <v>86</v>
      </c>
    </row>
    <row r="49" spans="1:9" s="8" customFormat="1" ht="13.5">
      <c r="A49" s="10">
        <v>37</v>
      </c>
      <c r="B49" s="11">
        <f t="shared" si="2"/>
        <v>243</v>
      </c>
      <c r="C49" s="12">
        <v>121</v>
      </c>
      <c r="D49" s="12">
        <v>122</v>
      </c>
      <c r="E49" s="7"/>
      <c r="F49" s="10">
        <v>82</v>
      </c>
      <c r="G49" s="12">
        <f t="shared" si="3"/>
        <v>145</v>
      </c>
      <c r="H49" s="12">
        <v>53</v>
      </c>
      <c r="I49" s="12">
        <v>92</v>
      </c>
    </row>
    <row r="50" spans="1:9" s="8" customFormat="1" ht="13.5">
      <c r="A50" s="10">
        <v>38</v>
      </c>
      <c r="B50" s="11">
        <f t="shared" si="2"/>
        <v>246</v>
      </c>
      <c r="C50" s="12">
        <v>125</v>
      </c>
      <c r="D50" s="12">
        <v>121</v>
      </c>
      <c r="E50" s="7"/>
      <c r="F50" s="10">
        <v>83</v>
      </c>
      <c r="G50" s="12">
        <f t="shared" si="3"/>
        <v>118</v>
      </c>
      <c r="H50" s="12">
        <v>37</v>
      </c>
      <c r="I50" s="12">
        <v>81</v>
      </c>
    </row>
    <row r="51" spans="1:9" s="8" customFormat="1" ht="13.5">
      <c r="A51" s="10">
        <v>39</v>
      </c>
      <c r="B51" s="11">
        <f t="shared" si="2"/>
        <v>240</v>
      </c>
      <c r="C51" s="12">
        <v>119</v>
      </c>
      <c r="D51" s="12">
        <v>121</v>
      </c>
      <c r="E51" s="7"/>
      <c r="F51" s="10">
        <v>84</v>
      </c>
      <c r="G51" s="12">
        <f t="shared" si="3"/>
        <v>106</v>
      </c>
      <c r="H51" s="12">
        <v>34</v>
      </c>
      <c r="I51" s="12">
        <v>72</v>
      </c>
    </row>
    <row r="52" spans="1:9" s="8" customFormat="1" ht="13.5">
      <c r="A52" s="5" t="s">
        <v>49</v>
      </c>
      <c r="B52" s="6">
        <f t="shared" si="2"/>
        <v>1135</v>
      </c>
      <c r="C52" s="6">
        <f>SUM(C53:C57)</f>
        <v>547</v>
      </c>
      <c r="D52" s="6">
        <f>SUM(D53:D57)</f>
        <v>588</v>
      </c>
      <c r="E52" s="7"/>
      <c r="F52" s="5" t="s">
        <v>50</v>
      </c>
      <c r="G52" s="6">
        <f t="shared" si="3"/>
        <v>390</v>
      </c>
      <c r="H52" s="6">
        <f>SUM(H53:H57)</f>
        <v>129</v>
      </c>
      <c r="I52" s="6">
        <f>SUM(I53:I57)</f>
        <v>261</v>
      </c>
    </row>
    <row r="53" spans="1:9" s="8" customFormat="1" ht="13.5">
      <c r="A53" s="10">
        <v>40</v>
      </c>
      <c r="B53" s="11">
        <f t="shared" si="2"/>
        <v>210</v>
      </c>
      <c r="C53" s="12">
        <v>99</v>
      </c>
      <c r="D53" s="12">
        <v>111</v>
      </c>
      <c r="E53" s="7"/>
      <c r="F53" s="10">
        <v>85</v>
      </c>
      <c r="G53" s="12">
        <f t="shared" si="3"/>
        <v>100</v>
      </c>
      <c r="H53" s="12">
        <v>28</v>
      </c>
      <c r="I53" s="12">
        <v>72</v>
      </c>
    </row>
    <row r="54" spans="1:9" s="8" customFormat="1" ht="13.5">
      <c r="A54" s="10">
        <v>41</v>
      </c>
      <c r="B54" s="11">
        <f t="shared" si="2"/>
        <v>223</v>
      </c>
      <c r="C54" s="12">
        <v>96</v>
      </c>
      <c r="D54" s="12">
        <v>127</v>
      </c>
      <c r="E54" s="7"/>
      <c r="F54" s="10">
        <v>86</v>
      </c>
      <c r="G54" s="12">
        <f t="shared" si="3"/>
        <v>89</v>
      </c>
      <c r="H54" s="12">
        <v>32</v>
      </c>
      <c r="I54" s="12">
        <v>57</v>
      </c>
    </row>
    <row r="55" spans="1:9" s="8" customFormat="1" ht="13.5">
      <c r="A55" s="10">
        <v>42</v>
      </c>
      <c r="B55" s="11">
        <f t="shared" si="2"/>
        <v>266</v>
      </c>
      <c r="C55" s="12">
        <v>130</v>
      </c>
      <c r="D55" s="12">
        <v>136</v>
      </c>
      <c r="E55" s="7"/>
      <c r="F55" s="10">
        <v>87</v>
      </c>
      <c r="G55" s="12">
        <f t="shared" si="3"/>
        <v>76</v>
      </c>
      <c r="H55" s="12">
        <v>30</v>
      </c>
      <c r="I55" s="12">
        <v>46</v>
      </c>
    </row>
    <row r="56" spans="1:9" s="8" customFormat="1" ht="13.5">
      <c r="A56" s="10">
        <v>43</v>
      </c>
      <c r="B56" s="11">
        <f t="shared" si="2"/>
        <v>222</v>
      </c>
      <c r="C56" s="12">
        <v>115</v>
      </c>
      <c r="D56" s="12">
        <v>107</v>
      </c>
      <c r="E56" s="7"/>
      <c r="F56" s="10">
        <v>88</v>
      </c>
      <c r="G56" s="12">
        <f t="shared" si="3"/>
        <v>61</v>
      </c>
      <c r="H56" s="12">
        <v>19</v>
      </c>
      <c r="I56" s="12">
        <v>42</v>
      </c>
    </row>
    <row r="57" spans="1:9" s="8" customFormat="1" ht="13.5">
      <c r="A57" s="13">
        <v>44</v>
      </c>
      <c r="B57" s="11">
        <f t="shared" si="2"/>
        <v>214</v>
      </c>
      <c r="C57" s="12">
        <v>107</v>
      </c>
      <c r="D57" s="12">
        <v>107</v>
      </c>
      <c r="E57" s="7"/>
      <c r="F57" s="10">
        <v>89</v>
      </c>
      <c r="G57" s="12">
        <f t="shared" si="3"/>
        <v>64</v>
      </c>
      <c r="H57" s="12">
        <v>20</v>
      </c>
      <c r="I57" s="12">
        <v>44</v>
      </c>
    </row>
    <row r="58" spans="1:9" s="8" customFormat="1" ht="13.5" customHeight="1">
      <c r="A58" s="14" t="s">
        <v>28</v>
      </c>
      <c r="B58" s="19" t="s">
        <v>65</v>
      </c>
      <c r="C58" s="19"/>
      <c r="D58" s="19"/>
      <c r="E58" s="7"/>
      <c r="F58" s="5" t="s">
        <v>0</v>
      </c>
      <c r="G58" s="6">
        <f t="shared" si="3"/>
        <v>313</v>
      </c>
      <c r="H58" s="15">
        <v>60</v>
      </c>
      <c r="I58" s="15">
        <v>253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B4+B10+B16+B22+B28+B34+B40+B46+B52+G4+G10+G16+G22+G28+G34+G40+G46+G52+G58+63</f>
        <v>20599</v>
      </c>
      <c r="H59" s="17">
        <f>C4+C10+C16+C22+C28+C34+C40+C46+C52+H4+H10+H16+H22+H28+H34+H40+H46+H52+H58+42</f>
        <v>9960</v>
      </c>
      <c r="I59" s="17">
        <f>D4+D10+D16+D22+D28+D34+D40+D46+D52+I4+I10+I16+I22+I28+I34+I40+I46+I52+I58+21</f>
        <v>10639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66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68</v>
      </c>
      <c r="C4" s="6">
        <f>SUM(C5:C9)</f>
        <v>35</v>
      </c>
      <c r="D4" s="6">
        <f>SUM(D5:D9)</f>
        <v>33</v>
      </c>
      <c r="E4" s="7"/>
      <c r="F4" s="5" t="s">
        <v>34</v>
      </c>
      <c r="G4" s="6">
        <f aca="true" t="shared" si="1" ref="G4:G35">SUM(H4:I4)</f>
        <v>202</v>
      </c>
      <c r="H4" s="6">
        <f>SUM(H5:H9)</f>
        <v>94</v>
      </c>
      <c r="I4" s="6">
        <f>SUM(I5:I9)</f>
        <v>108</v>
      </c>
      <c r="K4" s="9"/>
    </row>
    <row r="5" spans="1:9" s="8" customFormat="1" ht="13.5">
      <c r="A5" s="10">
        <v>0</v>
      </c>
      <c r="B5" s="11">
        <f t="shared" si="0"/>
        <v>13</v>
      </c>
      <c r="C5" s="12">
        <v>9</v>
      </c>
      <c r="D5" s="12">
        <v>4</v>
      </c>
      <c r="E5" s="7"/>
      <c r="F5" s="10">
        <v>45</v>
      </c>
      <c r="G5" s="12">
        <f t="shared" si="1"/>
        <v>50</v>
      </c>
      <c r="H5" s="12">
        <v>26</v>
      </c>
      <c r="I5" s="12">
        <v>24</v>
      </c>
    </row>
    <row r="6" spans="1:9" s="8" customFormat="1" ht="13.5">
      <c r="A6" s="10">
        <v>1</v>
      </c>
      <c r="B6" s="11">
        <f t="shared" si="0"/>
        <v>18</v>
      </c>
      <c r="C6" s="12">
        <v>8</v>
      </c>
      <c r="D6" s="12">
        <v>10</v>
      </c>
      <c r="E6" s="7"/>
      <c r="F6" s="10">
        <v>46</v>
      </c>
      <c r="G6" s="12">
        <f t="shared" si="1"/>
        <v>42</v>
      </c>
      <c r="H6" s="12">
        <v>20</v>
      </c>
      <c r="I6" s="12">
        <v>22</v>
      </c>
    </row>
    <row r="7" spans="1:9" s="8" customFormat="1" ht="13.5">
      <c r="A7" s="10">
        <v>2</v>
      </c>
      <c r="B7" s="11">
        <f t="shared" si="0"/>
        <v>5</v>
      </c>
      <c r="C7" s="12">
        <v>3</v>
      </c>
      <c r="D7" s="12">
        <v>2</v>
      </c>
      <c r="E7" s="7"/>
      <c r="F7" s="10">
        <v>47</v>
      </c>
      <c r="G7" s="12">
        <f t="shared" si="1"/>
        <v>35</v>
      </c>
      <c r="H7" s="12">
        <v>17</v>
      </c>
      <c r="I7" s="12">
        <v>18</v>
      </c>
    </row>
    <row r="8" spans="1:9" s="8" customFormat="1" ht="13.5">
      <c r="A8" s="10">
        <v>3</v>
      </c>
      <c r="B8" s="11">
        <f t="shared" si="0"/>
        <v>12</v>
      </c>
      <c r="C8" s="12">
        <v>7</v>
      </c>
      <c r="D8" s="12">
        <v>5</v>
      </c>
      <c r="E8" s="7"/>
      <c r="F8" s="10">
        <v>48</v>
      </c>
      <c r="G8" s="12">
        <f t="shared" si="1"/>
        <v>36</v>
      </c>
      <c r="H8" s="12">
        <v>12</v>
      </c>
      <c r="I8" s="12">
        <v>24</v>
      </c>
    </row>
    <row r="9" spans="1:9" s="8" customFormat="1" ht="13.5">
      <c r="A9" s="10">
        <v>4</v>
      </c>
      <c r="B9" s="11">
        <f t="shared" si="0"/>
        <v>20</v>
      </c>
      <c r="C9" s="12">
        <v>8</v>
      </c>
      <c r="D9" s="12">
        <v>12</v>
      </c>
      <c r="E9" s="7"/>
      <c r="F9" s="10">
        <v>49</v>
      </c>
      <c r="G9" s="12">
        <f t="shared" si="1"/>
        <v>39</v>
      </c>
      <c r="H9" s="12">
        <v>19</v>
      </c>
      <c r="I9" s="12">
        <v>20</v>
      </c>
    </row>
    <row r="10" spans="1:9" s="8" customFormat="1" ht="13.5">
      <c r="A10" s="5" t="s">
        <v>35</v>
      </c>
      <c r="B10" s="6">
        <f t="shared" si="0"/>
        <v>113</v>
      </c>
      <c r="C10" s="6">
        <f>SUM(C11:C15)</f>
        <v>49</v>
      </c>
      <c r="D10" s="6">
        <f>SUM(D11:D15)</f>
        <v>64</v>
      </c>
      <c r="E10" s="7"/>
      <c r="F10" s="5" t="s">
        <v>36</v>
      </c>
      <c r="G10" s="6">
        <f t="shared" si="1"/>
        <v>193</v>
      </c>
      <c r="H10" s="6">
        <f>SUM(H11:H15)</f>
        <v>114</v>
      </c>
      <c r="I10" s="6">
        <f>SUM(I11:I15)</f>
        <v>79</v>
      </c>
    </row>
    <row r="11" spans="1:9" s="8" customFormat="1" ht="13.5">
      <c r="A11" s="10">
        <v>5</v>
      </c>
      <c r="B11" s="11">
        <f t="shared" si="0"/>
        <v>19</v>
      </c>
      <c r="C11" s="12">
        <v>6</v>
      </c>
      <c r="D11" s="12">
        <v>13</v>
      </c>
      <c r="E11" s="7"/>
      <c r="F11" s="10">
        <v>50</v>
      </c>
      <c r="G11" s="12">
        <f t="shared" si="1"/>
        <v>43</v>
      </c>
      <c r="H11" s="12">
        <v>23</v>
      </c>
      <c r="I11" s="12">
        <v>20</v>
      </c>
    </row>
    <row r="12" spans="1:9" s="8" customFormat="1" ht="13.5">
      <c r="A12" s="10">
        <v>6</v>
      </c>
      <c r="B12" s="11">
        <f t="shared" si="0"/>
        <v>24</v>
      </c>
      <c r="C12" s="12">
        <v>8</v>
      </c>
      <c r="D12" s="12">
        <v>16</v>
      </c>
      <c r="E12" s="7"/>
      <c r="F12" s="10">
        <v>51</v>
      </c>
      <c r="G12" s="12">
        <f t="shared" si="1"/>
        <v>35</v>
      </c>
      <c r="H12" s="12">
        <v>19</v>
      </c>
      <c r="I12" s="12">
        <v>16</v>
      </c>
    </row>
    <row r="13" spans="1:9" s="8" customFormat="1" ht="13.5">
      <c r="A13" s="10">
        <v>7</v>
      </c>
      <c r="B13" s="11">
        <f t="shared" si="0"/>
        <v>28</v>
      </c>
      <c r="C13" s="12">
        <v>15</v>
      </c>
      <c r="D13" s="12">
        <v>13</v>
      </c>
      <c r="E13" s="7"/>
      <c r="F13" s="10">
        <v>52</v>
      </c>
      <c r="G13" s="12">
        <f t="shared" si="1"/>
        <v>50</v>
      </c>
      <c r="H13" s="12">
        <v>32</v>
      </c>
      <c r="I13" s="12">
        <v>18</v>
      </c>
    </row>
    <row r="14" spans="1:9" s="8" customFormat="1" ht="13.5">
      <c r="A14" s="10">
        <v>8</v>
      </c>
      <c r="B14" s="11">
        <f t="shared" si="0"/>
        <v>23</v>
      </c>
      <c r="C14" s="12">
        <v>10</v>
      </c>
      <c r="D14" s="12">
        <v>13</v>
      </c>
      <c r="E14" s="7"/>
      <c r="F14" s="10">
        <v>53</v>
      </c>
      <c r="G14" s="12">
        <f t="shared" si="1"/>
        <v>36</v>
      </c>
      <c r="H14" s="12">
        <v>21</v>
      </c>
      <c r="I14" s="12">
        <v>15</v>
      </c>
    </row>
    <row r="15" spans="1:9" s="8" customFormat="1" ht="13.5">
      <c r="A15" s="10">
        <v>9</v>
      </c>
      <c r="B15" s="11">
        <f t="shared" si="0"/>
        <v>19</v>
      </c>
      <c r="C15" s="12">
        <v>10</v>
      </c>
      <c r="D15" s="12">
        <v>9</v>
      </c>
      <c r="E15" s="7"/>
      <c r="F15" s="10">
        <v>54</v>
      </c>
      <c r="G15" s="12">
        <f t="shared" si="1"/>
        <v>29</v>
      </c>
      <c r="H15" s="12">
        <v>19</v>
      </c>
      <c r="I15" s="12">
        <v>10</v>
      </c>
    </row>
    <row r="16" spans="1:9" s="8" customFormat="1" ht="13.5">
      <c r="A16" s="5" t="s">
        <v>37</v>
      </c>
      <c r="B16" s="6">
        <f t="shared" si="0"/>
        <v>157</v>
      </c>
      <c r="C16" s="6">
        <f>SUM(C17:C21)</f>
        <v>80</v>
      </c>
      <c r="D16" s="6">
        <f>SUM(D17:D21)</f>
        <v>77</v>
      </c>
      <c r="E16" s="7"/>
      <c r="F16" s="5" t="s">
        <v>38</v>
      </c>
      <c r="G16" s="6">
        <f t="shared" si="1"/>
        <v>269</v>
      </c>
      <c r="H16" s="6">
        <f>SUM(H17:H21)</f>
        <v>139</v>
      </c>
      <c r="I16" s="6">
        <f>SUM(I17:I21)</f>
        <v>130</v>
      </c>
    </row>
    <row r="17" spans="1:9" s="8" customFormat="1" ht="13.5">
      <c r="A17" s="10">
        <v>10</v>
      </c>
      <c r="B17" s="11">
        <f t="shared" si="0"/>
        <v>32</v>
      </c>
      <c r="C17" s="12">
        <v>15</v>
      </c>
      <c r="D17" s="12">
        <v>17</v>
      </c>
      <c r="E17" s="7"/>
      <c r="F17" s="10">
        <v>55</v>
      </c>
      <c r="G17" s="12">
        <f t="shared" si="1"/>
        <v>61</v>
      </c>
      <c r="H17" s="12">
        <v>39</v>
      </c>
      <c r="I17" s="12">
        <v>22</v>
      </c>
    </row>
    <row r="18" spans="1:9" s="8" customFormat="1" ht="13.5">
      <c r="A18" s="10">
        <v>11</v>
      </c>
      <c r="B18" s="11">
        <f t="shared" si="0"/>
        <v>27</v>
      </c>
      <c r="C18" s="12">
        <v>10</v>
      </c>
      <c r="D18" s="12">
        <v>17</v>
      </c>
      <c r="E18" s="7"/>
      <c r="F18" s="10">
        <v>56</v>
      </c>
      <c r="G18" s="12">
        <f t="shared" si="1"/>
        <v>51</v>
      </c>
      <c r="H18" s="12">
        <v>25</v>
      </c>
      <c r="I18" s="12">
        <v>26</v>
      </c>
    </row>
    <row r="19" spans="1:9" s="8" customFormat="1" ht="13.5">
      <c r="A19" s="10">
        <v>12</v>
      </c>
      <c r="B19" s="11">
        <f t="shared" si="0"/>
        <v>33</v>
      </c>
      <c r="C19" s="12">
        <v>17</v>
      </c>
      <c r="D19" s="12">
        <v>16</v>
      </c>
      <c r="E19" s="7"/>
      <c r="F19" s="10">
        <v>57</v>
      </c>
      <c r="G19" s="12">
        <f t="shared" si="1"/>
        <v>54</v>
      </c>
      <c r="H19" s="12">
        <v>31</v>
      </c>
      <c r="I19" s="12">
        <v>23</v>
      </c>
    </row>
    <row r="20" spans="1:9" s="8" customFormat="1" ht="13.5">
      <c r="A20" s="10">
        <v>13</v>
      </c>
      <c r="B20" s="11">
        <f t="shared" si="0"/>
        <v>28</v>
      </c>
      <c r="C20" s="12">
        <v>16</v>
      </c>
      <c r="D20" s="12">
        <v>12</v>
      </c>
      <c r="E20" s="7"/>
      <c r="F20" s="10">
        <v>58</v>
      </c>
      <c r="G20" s="12">
        <f t="shared" si="1"/>
        <v>55</v>
      </c>
      <c r="H20" s="12">
        <v>29</v>
      </c>
      <c r="I20" s="12">
        <v>26</v>
      </c>
    </row>
    <row r="21" spans="1:9" s="8" customFormat="1" ht="13.5">
      <c r="A21" s="10">
        <v>14</v>
      </c>
      <c r="B21" s="11">
        <f t="shared" si="0"/>
        <v>37</v>
      </c>
      <c r="C21" s="12">
        <v>22</v>
      </c>
      <c r="D21" s="12">
        <v>15</v>
      </c>
      <c r="E21" s="7"/>
      <c r="F21" s="10">
        <v>59</v>
      </c>
      <c r="G21" s="12">
        <f t="shared" si="1"/>
        <v>48</v>
      </c>
      <c r="H21" s="12">
        <v>15</v>
      </c>
      <c r="I21" s="12">
        <v>33</v>
      </c>
    </row>
    <row r="22" spans="1:9" s="8" customFormat="1" ht="13.5">
      <c r="A22" s="5" t="s">
        <v>39</v>
      </c>
      <c r="B22" s="6">
        <f t="shared" si="0"/>
        <v>203</v>
      </c>
      <c r="C22" s="6">
        <f>SUM(C23:C27)</f>
        <v>112</v>
      </c>
      <c r="D22" s="6">
        <f>SUM(D23:D27)</f>
        <v>91</v>
      </c>
      <c r="E22" s="7"/>
      <c r="F22" s="5" t="s">
        <v>40</v>
      </c>
      <c r="G22" s="6">
        <f t="shared" si="1"/>
        <v>167</v>
      </c>
      <c r="H22" s="6">
        <f>SUM(H23:H27)</f>
        <v>80</v>
      </c>
      <c r="I22" s="6">
        <f>SUM(I23:I27)</f>
        <v>87</v>
      </c>
    </row>
    <row r="23" spans="1:9" s="8" customFormat="1" ht="13.5">
      <c r="A23" s="10">
        <v>15</v>
      </c>
      <c r="B23" s="11">
        <f t="shared" si="0"/>
        <v>31</v>
      </c>
      <c r="C23" s="12">
        <v>20</v>
      </c>
      <c r="D23" s="12">
        <v>11</v>
      </c>
      <c r="E23" s="7"/>
      <c r="F23" s="10">
        <v>60</v>
      </c>
      <c r="G23" s="12">
        <f t="shared" si="1"/>
        <v>29</v>
      </c>
      <c r="H23" s="12">
        <v>16</v>
      </c>
      <c r="I23" s="12">
        <v>13</v>
      </c>
    </row>
    <row r="24" spans="1:9" s="8" customFormat="1" ht="13.5">
      <c r="A24" s="10">
        <v>16</v>
      </c>
      <c r="B24" s="11">
        <f t="shared" si="0"/>
        <v>49</v>
      </c>
      <c r="C24" s="12">
        <v>28</v>
      </c>
      <c r="D24" s="12">
        <v>21</v>
      </c>
      <c r="E24" s="7"/>
      <c r="F24" s="10">
        <v>61</v>
      </c>
      <c r="G24" s="12">
        <f t="shared" si="1"/>
        <v>24</v>
      </c>
      <c r="H24" s="12">
        <v>13</v>
      </c>
      <c r="I24" s="12">
        <v>11</v>
      </c>
    </row>
    <row r="25" spans="1:9" s="8" customFormat="1" ht="13.5">
      <c r="A25" s="10">
        <v>17</v>
      </c>
      <c r="B25" s="11">
        <f t="shared" si="0"/>
        <v>44</v>
      </c>
      <c r="C25" s="12">
        <v>21</v>
      </c>
      <c r="D25" s="12">
        <v>23</v>
      </c>
      <c r="E25" s="7"/>
      <c r="F25" s="10">
        <v>62</v>
      </c>
      <c r="G25" s="12">
        <f t="shared" si="1"/>
        <v>35</v>
      </c>
      <c r="H25" s="12">
        <v>12</v>
      </c>
      <c r="I25" s="12">
        <v>23</v>
      </c>
    </row>
    <row r="26" spans="1:9" s="8" customFormat="1" ht="13.5">
      <c r="A26" s="10">
        <v>18</v>
      </c>
      <c r="B26" s="11">
        <f t="shared" si="0"/>
        <v>39</v>
      </c>
      <c r="C26" s="12">
        <v>19</v>
      </c>
      <c r="D26" s="12">
        <v>20</v>
      </c>
      <c r="E26" s="7"/>
      <c r="F26" s="10">
        <v>63</v>
      </c>
      <c r="G26" s="12">
        <f t="shared" si="1"/>
        <v>40</v>
      </c>
      <c r="H26" s="12">
        <v>19</v>
      </c>
      <c r="I26" s="12">
        <v>21</v>
      </c>
    </row>
    <row r="27" spans="1:9" s="8" customFormat="1" ht="13.5">
      <c r="A27" s="10">
        <v>19</v>
      </c>
      <c r="B27" s="11">
        <f t="shared" si="0"/>
        <v>40</v>
      </c>
      <c r="C27" s="12">
        <v>24</v>
      </c>
      <c r="D27" s="12">
        <v>16</v>
      </c>
      <c r="E27" s="7"/>
      <c r="F27" s="10">
        <v>64</v>
      </c>
      <c r="G27" s="12">
        <f t="shared" si="1"/>
        <v>39</v>
      </c>
      <c r="H27" s="12">
        <v>20</v>
      </c>
      <c r="I27" s="12">
        <v>19</v>
      </c>
    </row>
    <row r="28" spans="1:9" s="8" customFormat="1" ht="13.5">
      <c r="A28" s="5" t="s">
        <v>41</v>
      </c>
      <c r="B28" s="6">
        <f t="shared" si="0"/>
        <v>108</v>
      </c>
      <c r="C28" s="6">
        <f>SUM(C29:C33)</f>
        <v>51</v>
      </c>
      <c r="D28" s="6">
        <f>SUM(D29:D33)</f>
        <v>57</v>
      </c>
      <c r="E28" s="7"/>
      <c r="F28" s="5" t="s">
        <v>42</v>
      </c>
      <c r="G28" s="6">
        <f t="shared" si="1"/>
        <v>235</v>
      </c>
      <c r="H28" s="6">
        <f>SUM(H29:H33)</f>
        <v>106</v>
      </c>
      <c r="I28" s="6">
        <f>SUM(I29:I33)</f>
        <v>129</v>
      </c>
    </row>
    <row r="29" spans="1:9" s="8" customFormat="1" ht="13.5">
      <c r="A29" s="10">
        <v>20</v>
      </c>
      <c r="B29" s="11">
        <f t="shared" si="0"/>
        <v>26</v>
      </c>
      <c r="C29" s="12">
        <v>12</v>
      </c>
      <c r="D29" s="12">
        <v>14</v>
      </c>
      <c r="E29" s="7"/>
      <c r="F29" s="10">
        <v>65</v>
      </c>
      <c r="G29" s="12">
        <f t="shared" si="1"/>
        <v>51</v>
      </c>
      <c r="H29" s="12">
        <v>26</v>
      </c>
      <c r="I29" s="12">
        <v>25</v>
      </c>
    </row>
    <row r="30" spans="1:9" s="8" customFormat="1" ht="13.5">
      <c r="A30" s="10">
        <v>21</v>
      </c>
      <c r="B30" s="11">
        <f t="shared" si="0"/>
        <v>19</v>
      </c>
      <c r="C30" s="12">
        <v>9</v>
      </c>
      <c r="D30" s="12">
        <v>10</v>
      </c>
      <c r="E30" s="7"/>
      <c r="F30" s="10">
        <v>66</v>
      </c>
      <c r="G30" s="12">
        <f t="shared" si="1"/>
        <v>54</v>
      </c>
      <c r="H30" s="12">
        <v>26</v>
      </c>
      <c r="I30" s="12">
        <v>28</v>
      </c>
    </row>
    <row r="31" spans="1:9" s="8" customFormat="1" ht="13.5">
      <c r="A31" s="10">
        <v>22</v>
      </c>
      <c r="B31" s="11">
        <f t="shared" si="0"/>
        <v>22</v>
      </c>
      <c r="C31" s="12">
        <v>11</v>
      </c>
      <c r="D31" s="12">
        <v>11</v>
      </c>
      <c r="E31" s="7"/>
      <c r="F31" s="10">
        <v>67</v>
      </c>
      <c r="G31" s="12">
        <f t="shared" si="1"/>
        <v>35</v>
      </c>
      <c r="H31" s="12">
        <v>18</v>
      </c>
      <c r="I31" s="12">
        <v>17</v>
      </c>
    </row>
    <row r="32" spans="1:9" s="8" customFormat="1" ht="13.5">
      <c r="A32" s="10">
        <v>23</v>
      </c>
      <c r="B32" s="11">
        <f t="shared" si="0"/>
        <v>25</v>
      </c>
      <c r="C32" s="12">
        <v>14</v>
      </c>
      <c r="D32" s="12">
        <v>11</v>
      </c>
      <c r="E32" s="7"/>
      <c r="F32" s="10">
        <v>68</v>
      </c>
      <c r="G32" s="12">
        <f t="shared" si="1"/>
        <v>34</v>
      </c>
      <c r="H32" s="12">
        <v>15</v>
      </c>
      <c r="I32" s="12">
        <v>19</v>
      </c>
    </row>
    <row r="33" spans="1:9" s="8" customFormat="1" ht="13.5">
      <c r="A33" s="10">
        <v>24</v>
      </c>
      <c r="B33" s="11">
        <f t="shared" si="0"/>
        <v>16</v>
      </c>
      <c r="C33" s="12">
        <v>5</v>
      </c>
      <c r="D33" s="12">
        <v>11</v>
      </c>
      <c r="E33" s="7"/>
      <c r="F33" s="10">
        <v>69</v>
      </c>
      <c r="G33" s="12">
        <f t="shared" si="1"/>
        <v>61</v>
      </c>
      <c r="H33" s="12">
        <v>21</v>
      </c>
      <c r="I33" s="12">
        <v>40</v>
      </c>
    </row>
    <row r="34" spans="1:9" s="8" customFormat="1" ht="13.5">
      <c r="A34" s="5" t="s">
        <v>43</v>
      </c>
      <c r="B34" s="6">
        <f t="shared" si="0"/>
        <v>102</v>
      </c>
      <c r="C34" s="6">
        <f>SUM(C35:C39)</f>
        <v>56</v>
      </c>
      <c r="D34" s="6">
        <f>SUM(D35:D39)</f>
        <v>46</v>
      </c>
      <c r="E34" s="7"/>
      <c r="F34" s="5" t="s">
        <v>44</v>
      </c>
      <c r="G34" s="6">
        <f t="shared" si="1"/>
        <v>329</v>
      </c>
      <c r="H34" s="6">
        <f>SUM(H35:H39)</f>
        <v>153</v>
      </c>
      <c r="I34" s="6">
        <f>SUM(I35:I39)</f>
        <v>176</v>
      </c>
    </row>
    <row r="35" spans="1:9" s="8" customFormat="1" ht="13.5">
      <c r="A35" s="10">
        <v>25</v>
      </c>
      <c r="B35" s="11">
        <f t="shared" si="0"/>
        <v>23</v>
      </c>
      <c r="C35" s="12">
        <v>8</v>
      </c>
      <c r="D35" s="12">
        <v>15</v>
      </c>
      <c r="E35" s="7"/>
      <c r="F35" s="10">
        <v>70</v>
      </c>
      <c r="G35" s="12">
        <f t="shared" si="1"/>
        <v>62</v>
      </c>
      <c r="H35" s="12">
        <v>29</v>
      </c>
      <c r="I35" s="12">
        <v>33</v>
      </c>
    </row>
    <row r="36" spans="1:9" s="8" customFormat="1" ht="13.5">
      <c r="A36" s="10">
        <v>26</v>
      </c>
      <c r="B36" s="11">
        <f aca="true" t="shared" si="2" ref="B36:B57">SUM(C36:D36)</f>
        <v>29</v>
      </c>
      <c r="C36" s="12">
        <v>18</v>
      </c>
      <c r="D36" s="12">
        <v>11</v>
      </c>
      <c r="E36" s="7"/>
      <c r="F36" s="10">
        <v>71</v>
      </c>
      <c r="G36" s="12">
        <f aca="true" t="shared" si="3" ref="G36:G58">SUM(H36:I36)</f>
        <v>66</v>
      </c>
      <c r="H36" s="12">
        <v>27</v>
      </c>
      <c r="I36" s="12">
        <v>39</v>
      </c>
    </row>
    <row r="37" spans="1:9" s="8" customFormat="1" ht="13.5">
      <c r="A37" s="10">
        <v>27</v>
      </c>
      <c r="B37" s="11">
        <f t="shared" si="2"/>
        <v>18</v>
      </c>
      <c r="C37" s="12">
        <v>10</v>
      </c>
      <c r="D37" s="12">
        <v>8</v>
      </c>
      <c r="E37" s="7"/>
      <c r="F37" s="10">
        <v>72</v>
      </c>
      <c r="G37" s="12">
        <f t="shared" si="3"/>
        <v>56</v>
      </c>
      <c r="H37" s="12">
        <v>21</v>
      </c>
      <c r="I37" s="12">
        <v>35</v>
      </c>
    </row>
    <row r="38" spans="1:9" s="8" customFormat="1" ht="13.5">
      <c r="A38" s="10">
        <v>28</v>
      </c>
      <c r="B38" s="11">
        <f t="shared" si="2"/>
        <v>13</v>
      </c>
      <c r="C38" s="12">
        <v>10</v>
      </c>
      <c r="D38" s="12">
        <v>3</v>
      </c>
      <c r="E38" s="7"/>
      <c r="F38" s="10">
        <v>73</v>
      </c>
      <c r="G38" s="12">
        <f t="shared" si="3"/>
        <v>69</v>
      </c>
      <c r="H38" s="12">
        <v>31</v>
      </c>
      <c r="I38" s="12">
        <v>38</v>
      </c>
    </row>
    <row r="39" spans="1:9" s="8" customFormat="1" ht="13.5">
      <c r="A39" s="10">
        <v>29</v>
      </c>
      <c r="B39" s="11">
        <f t="shared" si="2"/>
        <v>19</v>
      </c>
      <c r="C39" s="12">
        <v>10</v>
      </c>
      <c r="D39" s="12">
        <v>9</v>
      </c>
      <c r="E39" s="7"/>
      <c r="F39" s="10">
        <v>74</v>
      </c>
      <c r="G39" s="12">
        <f t="shared" si="3"/>
        <v>76</v>
      </c>
      <c r="H39" s="12">
        <v>45</v>
      </c>
      <c r="I39" s="12">
        <v>31</v>
      </c>
    </row>
    <row r="40" spans="1:9" s="8" customFormat="1" ht="13.5">
      <c r="A40" s="5" t="s">
        <v>45</v>
      </c>
      <c r="B40" s="6">
        <f t="shared" si="2"/>
        <v>140</v>
      </c>
      <c r="C40" s="6">
        <f>SUM(C41:C45)</f>
        <v>82</v>
      </c>
      <c r="D40" s="6">
        <f>SUM(D41:D45)</f>
        <v>58</v>
      </c>
      <c r="E40" s="7"/>
      <c r="F40" s="5" t="s">
        <v>46</v>
      </c>
      <c r="G40" s="6">
        <f t="shared" si="3"/>
        <v>326</v>
      </c>
      <c r="H40" s="6">
        <f>SUM(H41:H45)</f>
        <v>155</v>
      </c>
      <c r="I40" s="6">
        <f>SUM(I41:I45)</f>
        <v>171</v>
      </c>
    </row>
    <row r="41" spans="1:9" s="8" customFormat="1" ht="13.5">
      <c r="A41" s="10">
        <v>30</v>
      </c>
      <c r="B41" s="11">
        <f t="shared" si="2"/>
        <v>19</v>
      </c>
      <c r="C41" s="12">
        <v>10</v>
      </c>
      <c r="D41" s="12">
        <v>9</v>
      </c>
      <c r="E41" s="7"/>
      <c r="F41" s="10">
        <v>75</v>
      </c>
      <c r="G41" s="12">
        <f t="shared" si="3"/>
        <v>73</v>
      </c>
      <c r="H41" s="12">
        <v>35</v>
      </c>
      <c r="I41" s="12">
        <v>38</v>
      </c>
    </row>
    <row r="42" spans="1:9" s="8" customFormat="1" ht="13.5">
      <c r="A42" s="10">
        <v>31</v>
      </c>
      <c r="B42" s="11">
        <f t="shared" si="2"/>
        <v>21</v>
      </c>
      <c r="C42" s="12">
        <v>11</v>
      </c>
      <c r="D42" s="12">
        <v>10</v>
      </c>
      <c r="E42" s="7"/>
      <c r="F42" s="10">
        <v>76</v>
      </c>
      <c r="G42" s="12">
        <f t="shared" si="3"/>
        <v>54</v>
      </c>
      <c r="H42" s="12">
        <v>23</v>
      </c>
      <c r="I42" s="12">
        <v>31</v>
      </c>
    </row>
    <row r="43" spans="1:9" s="8" customFormat="1" ht="13.5">
      <c r="A43" s="10">
        <v>32</v>
      </c>
      <c r="B43" s="11">
        <f t="shared" si="2"/>
        <v>35</v>
      </c>
      <c r="C43" s="12">
        <v>20</v>
      </c>
      <c r="D43" s="12">
        <v>15</v>
      </c>
      <c r="E43" s="7"/>
      <c r="F43" s="10">
        <v>77</v>
      </c>
      <c r="G43" s="12">
        <f t="shared" si="3"/>
        <v>71</v>
      </c>
      <c r="H43" s="12">
        <v>31</v>
      </c>
      <c r="I43" s="12">
        <v>40</v>
      </c>
    </row>
    <row r="44" spans="1:9" s="8" customFormat="1" ht="13.5">
      <c r="A44" s="10">
        <v>33</v>
      </c>
      <c r="B44" s="11">
        <f t="shared" si="2"/>
        <v>31</v>
      </c>
      <c r="C44" s="12">
        <v>21</v>
      </c>
      <c r="D44" s="12">
        <v>10</v>
      </c>
      <c r="E44" s="7"/>
      <c r="F44" s="10">
        <v>78</v>
      </c>
      <c r="G44" s="12">
        <f t="shared" si="3"/>
        <v>68</v>
      </c>
      <c r="H44" s="12">
        <v>33</v>
      </c>
      <c r="I44" s="12">
        <v>35</v>
      </c>
    </row>
    <row r="45" spans="1:9" s="8" customFormat="1" ht="13.5">
      <c r="A45" s="10">
        <v>34</v>
      </c>
      <c r="B45" s="11">
        <f t="shared" si="2"/>
        <v>34</v>
      </c>
      <c r="C45" s="12">
        <v>20</v>
      </c>
      <c r="D45" s="12">
        <v>14</v>
      </c>
      <c r="E45" s="7"/>
      <c r="F45" s="10">
        <v>79</v>
      </c>
      <c r="G45" s="12">
        <f t="shared" si="3"/>
        <v>60</v>
      </c>
      <c r="H45" s="12">
        <v>33</v>
      </c>
      <c r="I45" s="12">
        <v>27</v>
      </c>
    </row>
    <row r="46" spans="1:9" s="8" customFormat="1" ht="13.5">
      <c r="A46" s="5" t="s">
        <v>47</v>
      </c>
      <c r="B46" s="6">
        <f t="shared" si="2"/>
        <v>100</v>
      </c>
      <c r="C46" s="6">
        <f>SUM(C47:C51)</f>
        <v>50</v>
      </c>
      <c r="D46" s="6">
        <f>SUM(D47:D51)</f>
        <v>50</v>
      </c>
      <c r="E46" s="7"/>
      <c r="F46" s="5" t="s">
        <v>48</v>
      </c>
      <c r="G46" s="6">
        <f t="shared" si="3"/>
        <v>250</v>
      </c>
      <c r="H46" s="6">
        <f>SUM(H47:H51)</f>
        <v>105</v>
      </c>
      <c r="I46" s="6">
        <f>SUM(I47:I51)</f>
        <v>145</v>
      </c>
    </row>
    <row r="47" spans="1:9" s="8" customFormat="1" ht="13.5">
      <c r="A47" s="10">
        <v>35</v>
      </c>
      <c r="B47" s="11">
        <f t="shared" si="2"/>
        <v>16</v>
      </c>
      <c r="C47" s="12">
        <v>10</v>
      </c>
      <c r="D47" s="12">
        <v>6</v>
      </c>
      <c r="E47" s="7"/>
      <c r="F47" s="10">
        <v>80</v>
      </c>
      <c r="G47" s="12">
        <f t="shared" si="3"/>
        <v>69</v>
      </c>
      <c r="H47" s="12">
        <v>39</v>
      </c>
      <c r="I47" s="12">
        <v>30</v>
      </c>
    </row>
    <row r="48" spans="1:9" s="8" customFormat="1" ht="13.5">
      <c r="A48" s="10">
        <v>36</v>
      </c>
      <c r="B48" s="11">
        <f t="shared" si="2"/>
        <v>31</v>
      </c>
      <c r="C48" s="12">
        <v>15</v>
      </c>
      <c r="D48" s="12">
        <v>16</v>
      </c>
      <c r="E48" s="7"/>
      <c r="F48" s="10">
        <v>81</v>
      </c>
      <c r="G48" s="12">
        <f t="shared" si="3"/>
        <v>64</v>
      </c>
      <c r="H48" s="12">
        <v>22</v>
      </c>
      <c r="I48" s="12">
        <v>42</v>
      </c>
    </row>
    <row r="49" spans="1:9" s="8" customFormat="1" ht="13.5">
      <c r="A49" s="10">
        <v>37</v>
      </c>
      <c r="B49" s="11">
        <f t="shared" si="2"/>
        <v>16</v>
      </c>
      <c r="C49" s="12">
        <v>9</v>
      </c>
      <c r="D49" s="12">
        <v>7</v>
      </c>
      <c r="E49" s="7"/>
      <c r="F49" s="10">
        <v>82</v>
      </c>
      <c r="G49" s="12">
        <f t="shared" si="3"/>
        <v>40</v>
      </c>
      <c r="H49" s="12">
        <v>14</v>
      </c>
      <c r="I49" s="12">
        <v>26</v>
      </c>
    </row>
    <row r="50" spans="1:9" s="8" customFormat="1" ht="13.5">
      <c r="A50" s="10">
        <v>38</v>
      </c>
      <c r="B50" s="11">
        <f t="shared" si="2"/>
        <v>10</v>
      </c>
      <c r="C50" s="12">
        <v>4</v>
      </c>
      <c r="D50" s="12">
        <v>6</v>
      </c>
      <c r="E50" s="7"/>
      <c r="F50" s="10">
        <v>83</v>
      </c>
      <c r="G50" s="12">
        <f t="shared" si="3"/>
        <v>41</v>
      </c>
      <c r="H50" s="12">
        <v>15</v>
      </c>
      <c r="I50" s="12">
        <v>26</v>
      </c>
    </row>
    <row r="51" spans="1:9" s="8" customFormat="1" ht="13.5">
      <c r="A51" s="10">
        <v>39</v>
      </c>
      <c r="B51" s="11">
        <f t="shared" si="2"/>
        <v>27</v>
      </c>
      <c r="C51" s="12">
        <v>12</v>
      </c>
      <c r="D51" s="12">
        <v>15</v>
      </c>
      <c r="E51" s="7"/>
      <c r="F51" s="10">
        <v>84</v>
      </c>
      <c r="G51" s="12">
        <f t="shared" si="3"/>
        <v>36</v>
      </c>
      <c r="H51" s="12">
        <v>15</v>
      </c>
      <c r="I51" s="12">
        <v>21</v>
      </c>
    </row>
    <row r="52" spans="1:9" s="8" customFormat="1" ht="13.5">
      <c r="A52" s="5" t="s">
        <v>49</v>
      </c>
      <c r="B52" s="6">
        <f t="shared" si="2"/>
        <v>166</v>
      </c>
      <c r="C52" s="6">
        <f>SUM(C53:C57)</f>
        <v>73</v>
      </c>
      <c r="D52" s="6">
        <f>SUM(D53:D57)</f>
        <v>93</v>
      </c>
      <c r="E52" s="7"/>
      <c r="F52" s="5" t="s">
        <v>50</v>
      </c>
      <c r="G52" s="6">
        <f t="shared" si="3"/>
        <v>113</v>
      </c>
      <c r="H52" s="6">
        <f>SUM(H53:H57)</f>
        <v>45</v>
      </c>
      <c r="I52" s="6">
        <f>SUM(I53:I57)</f>
        <v>68</v>
      </c>
    </row>
    <row r="53" spans="1:9" s="8" customFormat="1" ht="13.5">
      <c r="A53" s="10">
        <v>40</v>
      </c>
      <c r="B53" s="11">
        <f t="shared" si="2"/>
        <v>12</v>
      </c>
      <c r="C53" s="12">
        <v>6</v>
      </c>
      <c r="D53" s="12">
        <v>6</v>
      </c>
      <c r="E53" s="7"/>
      <c r="F53" s="10">
        <v>85</v>
      </c>
      <c r="G53" s="12">
        <f t="shared" si="3"/>
        <v>25</v>
      </c>
      <c r="H53" s="12">
        <v>9</v>
      </c>
      <c r="I53" s="12">
        <v>16</v>
      </c>
    </row>
    <row r="54" spans="1:9" s="8" customFormat="1" ht="13.5">
      <c r="A54" s="10">
        <v>41</v>
      </c>
      <c r="B54" s="11">
        <f t="shared" si="2"/>
        <v>36</v>
      </c>
      <c r="C54" s="12">
        <v>11</v>
      </c>
      <c r="D54" s="12">
        <v>25</v>
      </c>
      <c r="E54" s="7"/>
      <c r="F54" s="10">
        <v>86</v>
      </c>
      <c r="G54" s="12">
        <f t="shared" si="3"/>
        <v>30</v>
      </c>
      <c r="H54" s="12">
        <v>14</v>
      </c>
      <c r="I54" s="12">
        <v>16</v>
      </c>
    </row>
    <row r="55" spans="1:9" s="8" customFormat="1" ht="13.5">
      <c r="A55" s="10">
        <v>42</v>
      </c>
      <c r="B55" s="11">
        <f t="shared" si="2"/>
        <v>48</v>
      </c>
      <c r="C55" s="12">
        <v>29</v>
      </c>
      <c r="D55" s="12">
        <v>19</v>
      </c>
      <c r="E55" s="7"/>
      <c r="F55" s="10">
        <v>87</v>
      </c>
      <c r="G55" s="12">
        <f t="shared" si="3"/>
        <v>16</v>
      </c>
      <c r="H55" s="12">
        <v>6</v>
      </c>
      <c r="I55" s="12">
        <v>10</v>
      </c>
    </row>
    <row r="56" spans="1:9" s="8" customFormat="1" ht="13.5">
      <c r="A56" s="10">
        <v>43</v>
      </c>
      <c r="B56" s="11">
        <f t="shared" si="2"/>
        <v>36</v>
      </c>
      <c r="C56" s="12">
        <v>13</v>
      </c>
      <c r="D56" s="12">
        <v>23</v>
      </c>
      <c r="E56" s="7"/>
      <c r="F56" s="10">
        <v>88</v>
      </c>
      <c r="G56" s="12">
        <f t="shared" si="3"/>
        <v>23</v>
      </c>
      <c r="H56" s="12">
        <v>5</v>
      </c>
      <c r="I56" s="12">
        <v>18</v>
      </c>
    </row>
    <row r="57" spans="1:9" s="8" customFormat="1" ht="13.5">
      <c r="A57" s="13">
        <v>44</v>
      </c>
      <c r="B57" s="11">
        <f t="shared" si="2"/>
        <v>34</v>
      </c>
      <c r="C57" s="12">
        <v>14</v>
      </c>
      <c r="D57" s="12">
        <v>20</v>
      </c>
      <c r="E57" s="7"/>
      <c r="F57" s="10">
        <v>89</v>
      </c>
      <c r="G57" s="12">
        <f t="shared" si="3"/>
        <v>19</v>
      </c>
      <c r="H57" s="12">
        <v>11</v>
      </c>
      <c r="I57" s="12">
        <v>8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61</v>
      </c>
      <c r="H58" s="15">
        <v>21</v>
      </c>
      <c r="I58" s="15">
        <v>40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3302</v>
      </c>
      <c r="H59" s="17">
        <f>C4+C10+C16+C22+C28+C34+C40+C46+C52+H4+H10+H16+H22+H28+H34+H40+H46+H52+H58</f>
        <v>1600</v>
      </c>
      <c r="I59" s="17">
        <f>D4+D10+D16+D22+D28+D34+D40+D46+D52+I4+I10+I16+I22+I28+I34+I40+I46+I52+I58</f>
        <v>1702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67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488</v>
      </c>
      <c r="C4" s="6">
        <f>SUM(C5:C9)</f>
        <v>249</v>
      </c>
      <c r="D4" s="6">
        <f>SUM(D5:D9)</f>
        <v>239</v>
      </c>
      <c r="E4" s="7"/>
      <c r="F4" s="5" t="s">
        <v>34</v>
      </c>
      <c r="G4" s="6">
        <f aca="true" t="shared" si="1" ref="G4:G35">SUM(H4:I4)</f>
        <v>736</v>
      </c>
      <c r="H4" s="6">
        <f>SUM(H5:H9)</f>
        <v>342</v>
      </c>
      <c r="I4" s="6">
        <f>SUM(I5:I9)</f>
        <v>394</v>
      </c>
      <c r="K4" s="9"/>
    </row>
    <row r="5" spans="1:9" s="8" customFormat="1" ht="13.5">
      <c r="A5" s="10">
        <v>0</v>
      </c>
      <c r="B5" s="11">
        <f t="shared" si="0"/>
        <v>89</v>
      </c>
      <c r="C5" s="12">
        <v>44</v>
      </c>
      <c r="D5" s="12">
        <v>45</v>
      </c>
      <c r="E5" s="7"/>
      <c r="F5" s="10">
        <v>45</v>
      </c>
      <c r="G5" s="12">
        <f t="shared" si="1"/>
        <v>133</v>
      </c>
      <c r="H5" s="12">
        <v>59</v>
      </c>
      <c r="I5" s="12">
        <v>74</v>
      </c>
    </row>
    <row r="6" spans="1:9" s="8" customFormat="1" ht="13.5">
      <c r="A6" s="10">
        <v>1</v>
      </c>
      <c r="B6" s="11">
        <f t="shared" si="0"/>
        <v>91</v>
      </c>
      <c r="C6" s="12">
        <v>44</v>
      </c>
      <c r="D6" s="12">
        <v>47</v>
      </c>
      <c r="E6" s="7"/>
      <c r="F6" s="10">
        <v>46</v>
      </c>
      <c r="G6" s="12">
        <f t="shared" si="1"/>
        <v>129</v>
      </c>
      <c r="H6" s="12">
        <v>71</v>
      </c>
      <c r="I6" s="12">
        <v>58</v>
      </c>
    </row>
    <row r="7" spans="1:9" s="8" customFormat="1" ht="13.5">
      <c r="A7" s="10">
        <v>2</v>
      </c>
      <c r="B7" s="11">
        <f t="shared" si="0"/>
        <v>95</v>
      </c>
      <c r="C7" s="12">
        <v>59</v>
      </c>
      <c r="D7" s="12">
        <v>36</v>
      </c>
      <c r="E7" s="7"/>
      <c r="F7" s="10">
        <v>47</v>
      </c>
      <c r="G7" s="12">
        <f t="shared" si="1"/>
        <v>146</v>
      </c>
      <c r="H7" s="12">
        <v>62</v>
      </c>
      <c r="I7" s="12">
        <v>84</v>
      </c>
    </row>
    <row r="8" spans="1:9" s="8" customFormat="1" ht="13.5">
      <c r="A8" s="10">
        <v>3</v>
      </c>
      <c r="B8" s="11">
        <f t="shared" si="0"/>
        <v>110</v>
      </c>
      <c r="C8" s="12">
        <v>56</v>
      </c>
      <c r="D8" s="12">
        <v>54</v>
      </c>
      <c r="E8" s="7"/>
      <c r="F8" s="10">
        <v>48</v>
      </c>
      <c r="G8" s="12">
        <f t="shared" si="1"/>
        <v>170</v>
      </c>
      <c r="H8" s="12">
        <v>72</v>
      </c>
      <c r="I8" s="12">
        <v>98</v>
      </c>
    </row>
    <row r="9" spans="1:9" s="8" customFormat="1" ht="13.5">
      <c r="A9" s="10">
        <v>4</v>
      </c>
      <c r="B9" s="11">
        <f t="shared" si="0"/>
        <v>103</v>
      </c>
      <c r="C9" s="12">
        <v>46</v>
      </c>
      <c r="D9" s="12">
        <v>57</v>
      </c>
      <c r="E9" s="7"/>
      <c r="F9" s="10">
        <v>49</v>
      </c>
      <c r="G9" s="12">
        <f t="shared" si="1"/>
        <v>158</v>
      </c>
      <c r="H9" s="12">
        <v>78</v>
      </c>
      <c r="I9" s="12">
        <v>80</v>
      </c>
    </row>
    <row r="10" spans="1:9" s="8" customFormat="1" ht="13.5">
      <c r="A10" s="5" t="s">
        <v>35</v>
      </c>
      <c r="B10" s="6">
        <f t="shared" si="0"/>
        <v>564</v>
      </c>
      <c r="C10" s="6">
        <f>SUM(C11:C15)</f>
        <v>287</v>
      </c>
      <c r="D10" s="6">
        <f>SUM(D11:D15)</f>
        <v>277</v>
      </c>
      <c r="E10" s="7"/>
      <c r="F10" s="5" t="s">
        <v>36</v>
      </c>
      <c r="G10" s="6">
        <f t="shared" si="1"/>
        <v>826</v>
      </c>
      <c r="H10" s="6">
        <f>SUM(H11:H15)</f>
        <v>416</v>
      </c>
      <c r="I10" s="6">
        <f>SUM(I11:I15)</f>
        <v>410</v>
      </c>
    </row>
    <row r="11" spans="1:9" s="8" customFormat="1" ht="13.5">
      <c r="A11" s="10">
        <v>5</v>
      </c>
      <c r="B11" s="11">
        <f t="shared" si="0"/>
        <v>95</v>
      </c>
      <c r="C11" s="12">
        <v>42</v>
      </c>
      <c r="D11" s="12">
        <v>53</v>
      </c>
      <c r="E11" s="7"/>
      <c r="F11" s="10">
        <v>50</v>
      </c>
      <c r="G11" s="12">
        <f t="shared" si="1"/>
        <v>136</v>
      </c>
      <c r="H11" s="12">
        <v>84</v>
      </c>
      <c r="I11" s="12">
        <v>52</v>
      </c>
    </row>
    <row r="12" spans="1:9" s="8" customFormat="1" ht="13.5">
      <c r="A12" s="10">
        <v>6</v>
      </c>
      <c r="B12" s="11">
        <f t="shared" si="0"/>
        <v>118</v>
      </c>
      <c r="C12" s="12">
        <v>59</v>
      </c>
      <c r="D12" s="12">
        <v>59</v>
      </c>
      <c r="E12" s="7"/>
      <c r="F12" s="10">
        <v>51</v>
      </c>
      <c r="G12" s="12">
        <f t="shared" si="1"/>
        <v>183</v>
      </c>
      <c r="H12" s="12">
        <v>82</v>
      </c>
      <c r="I12" s="12">
        <v>101</v>
      </c>
    </row>
    <row r="13" spans="1:9" s="8" customFormat="1" ht="13.5">
      <c r="A13" s="10">
        <v>7</v>
      </c>
      <c r="B13" s="11">
        <f t="shared" si="0"/>
        <v>108</v>
      </c>
      <c r="C13" s="12">
        <v>59</v>
      </c>
      <c r="D13" s="12">
        <v>49</v>
      </c>
      <c r="E13" s="7"/>
      <c r="F13" s="10">
        <v>52</v>
      </c>
      <c r="G13" s="12">
        <f t="shared" si="1"/>
        <v>160</v>
      </c>
      <c r="H13" s="12">
        <v>82</v>
      </c>
      <c r="I13" s="12">
        <v>78</v>
      </c>
    </row>
    <row r="14" spans="1:9" s="8" customFormat="1" ht="13.5">
      <c r="A14" s="10">
        <v>8</v>
      </c>
      <c r="B14" s="11">
        <f t="shared" si="0"/>
        <v>122</v>
      </c>
      <c r="C14" s="12">
        <v>64</v>
      </c>
      <c r="D14" s="12">
        <v>58</v>
      </c>
      <c r="E14" s="7"/>
      <c r="F14" s="10">
        <v>53</v>
      </c>
      <c r="G14" s="12">
        <f t="shared" si="1"/>
        <v>182</v>
      </c>
      <c r="H14" s="12">
        <v>84</v>
      </c>
      <c r="I14" s="12">
        <v>98</v>
      </c>
    </row>
    <row r="15" spans="1:9" s="8" customFormat="1" ht="13.5">
      <c r="A15" s="10">
        <v>9</v>
      </c>
      <c r="B15" s="11">
        <f t="shared" si="0"/>
        <v>121</v>
      </c>
      <c r="C15" s="12">
        <v>63</v>
      </c>
      <c r="D15" s="12">
        <v>58</v>
      </c>
      <c r="E15" s="7"/>
      <c r="F15" s="10">
        <v>54</v>
      </c>
      <c r="G15" s="12">
        <f t="shared" si="1"/>
        <v>165</v>
      </c>
      <c r="H15" s="12">
        <v>84</v>
      </c>
      <c r="I15" s="12">
        <v>81</v>
      </c>
    </row>
    <row r="16" spans="1:9" s="8" customFormat="1" ht="13.5">
      <c r="A16" s="5" t="s">
        <v>37</v>
      </c>
      <c r="B16" s="6">
        <f t="shared" si="0"/>
        <v>645</v>
      </c>
      <c r="C16" s="6">
        <f>SUM(C17:C21)</f>
        <v>364</v>
      </c>
      <c r="D16" s="6">
        <f>SUM(D17:D21)</f>
        <v>281</v>
      </c>
      <c r="E16" s="7"/>
      <c r="F16" s="5" t="s">
        <v>38</v>
      </c>
      <c r="G16" s="6">
        <f t="shared" si="1"/>
        <v>1059</v>
      </c>
      <c r="H16" s="6">
        <f>SUM(H17:H21)</f>
        <v>571</v>
      </c>
      <c r="I16" s="6">
        <f>SUM(I17:I21)</f>
        <v>488</v>
      </c>
    </row>
    <row r="17" spans="1:9" s="8" customFormat="1" ht="13.5">
      <c r="A17" s="10">
        <v>10</v>
      </c>
      <c r="B17" s="11">
        <f t="shared" si="0"/>
        <v>126</v>
      </c>
      <c r="C17" s="12">
        <v>74</v>
      </c>
      <c r="D17" s="12">
        <v>52</v>
      </c>
      <c r="E17" s="7"/>
      <c r="F17" s="10">
        <v>55</v>
      </c>
      <c r="G17" s="12">
        <f t="shared" si="1"/>
        <v>169</v>
      </c>
      <c r="H17" s="12">
        <v>86</v>
      </c>
      <c r="I17" s="12">
        <v>83</v>
      </c>
    </row>
    <row r="18" spans="1:9" s="8" customFormat="1" ht="13.5">
      <c r="A18" s="10">
        <v>11</v>
      </c>
      <c r="B18" s="11">
        <f t="shared" si="0"/>
        <v>121</v>
      </c>
      <c r="C18" s="12">
        <v>67</v>
      </c>
      <c r="D18" s="12">
        <v>54</v>
      </c>
      <c r="E18" s="7"/>
      <c r="F18" s="10">
        <v>56</v>
      </c>
      <c r="G18" s="12">
        <f t="shared" si="1"/>
        <v>213</v>
      </c>
      <c r="H18" s="12">
        <v>113</v>
      </c>
      <c r="I18" s="12">
        <v>100</v>
      </c>
    </row>
    <row r="19" spans="1:9" s="8" customFormat="1" ht="13.5">
      <c r="A19" s="10">
        <v>12</v>
      </c>
      <c r="B19" s="11">
        <f t="shared" si="0"/>
        <v>127</v>
      </c>
      <c r="C19" s="12">
        <v>70</v>
      </c>
      <c r="D19" s="12">
        <v>57</v>
      </c>
      <c r="E19" s="7"/>
      <c r="F19" s="10">
        <v>57</v>
      </c>
      <c r="G19" s="12">
        <f t="shared" si="1"/>
        <v>235</v>
      </c>
      <c r="H19" s="12">
        <v>141</v>
      </c>
      <c r="I19" s="12">
        <v>94</v>
      </c>
    </row>
    <row r="20" spans="1:9" s="8" customFormat="1" ht="13.5">
      <c r="A20" s="10">
        <v>13</v>
      </c>
      <c r="B20" s="11">
        <f t="shared" si="0"/>
        <v>120</v>
      </c>
      <c r="C20" s="12">
        <v>65</v>
      </c>
      <c r="D20" s="12">
        <v>55</v>
      </c>
      <c r="E20" s="7"/>
      <c r="F20" s="10">
        <v>58</v>
      </c>
      <c r="G20" s="12">
        <f t="shared" si="1"/>
        <v>203</v>
      </c>
      <c r="H20" s="12">
        <v>100</v>
      </c>
      <c r="I20" s="12">
        <v>103</v>
      </c>
    </row>
    <row r="21" spans="1:9" s="8" customFormat="1" ht="13.5">
      <c r="A21" s="10">
        <v>14</v>
      </c>
      <c r="B21" s="11">
        <f t="shared" si="0"/>
        <v>151</v>
      </c>
      <c r="C21" s="12">
        <v>88</v>
      </c>
      <c r="D21" s="12">
        <v>63</v>
      </c>
      <c r="E21" s="7"/>
      <c r="F21" s="10">
        <v>59</v>
      </c>
      <c r="G21" s="12">
        <f t="shared" si="1"/>
        <v>239</v>
      </c>
      <c r="H21" s="12">
        <v>131</v>
      </c>
      <c r="I21" s="12">
        <v>108</v>
      </c>
    </row>
    <row r="22" spans="1:9" s="8" customFormat="1" ht="13.5">
      <c r="A22" s="5" t="s">
        <v>39</v>
      </c>
      <c r="B22" s="6">
        <f t="shared" si="0"/>
        <v>690</v>
      </c>
      <c r="C22" s="6">
        <f>SUM(C23:C27)</f>
        <v>352</v>
      </c>
      <c r="D22" s="6">
        <f>SUM(D23:D27)</f>
        <v>338</v>
      </c>
      <c r="E22" s="7"/>
      <c r="F22" s="5" t="s">
        <v>40</v>
      </c>
      <c r="G22" s="6">
        <f t="shared" si="1"/>
        <v>632</v>
      </c>
      <c r="H22" s="6">
        <f>SUM(H23:H27)</f>
        <v>298</v>
      </c>
      <c r="I22" s="6">
        <f>SUM(I23:I27)</f>
        <v>334</v>
      </c>
    </row>
    <row r="23" spans="1:9" s="8" customFormat="1" ht="13.5">
      <c r="A23" s="10">
        <v>15</v>
      </c>
      <c r="B23" s="11">
        <f t="shared" si="0"/>
        <v>144</v>
      </c>
      <c r="C23" s="12">
        <v>68</v>
      </c>
      <c r="D23" s="12">
        <v>76</v>
      </c>
      <c r="E23" s="7"/>
      <c r="F23" s="10">
        <v>60</v>
      </c>
      <c r="G23" s="12">
        <f t="shared" si="1"/>
        <v>124</v>
      </c>
      <c r="H23" s="12">
        <v>63</v>
      </c>
      <c r="I23" s="12">
        <v>61</v>
      </c>
    </row>
    <row r="24" spans="1:9" s="8" customFormat="1" ht="13.5">
      <c r="A24" s="10">
        <v>16</v>
      </c>
      <c r="B24" s="11">
        <f t="shared" si="0"/>
        <v>121</v>
      </c>
      <c r="C24" s="12">
        <v>60</v>
      </c>
      <c r="D24" s="12">
        <v>61</v>
      </c>
      <c r="E24" s="7"/>
      <c r="F24" s="10">
        <v>61</v>
      </c>
      <c r="G24" s="12">
        <f t="shared" si="1"/>
        <v>74</v>
      </c>
      <c r="H24" s="12">
        <v>35</v>
      </c>
      <c r="I24" s="12">
        <v>39</v>
      </c>
    </row>
    <row r="25" spans="1:9" s="8" customFormat="1" ht="13.5">
      <c r="A25" s="10">
        <v>17</v>
      </c>
      <c r="B25" s="11">
        <f t="shared" si="0"/>
        <v>150</v>
      </c>
      <c r="C25" s="12">
        <v>75</v>
      </c>
      <c r="D25" s="12">
        <v>75</v>
      </c>
      <c r="E25" s="7"/>
      <c r="F25" s="10">
        <v>62</v>
      </c>
      <c r="G25" s="12">
        <f t="shared" si="1"/>
        <v>138</v>
      </c>
      <c r="H25" s="12">
        <v>54</v>
      </c>
      <c r="I25" s="12">
        <v>84</v>
      </c>
    </row>
    <row r="26" spans="1:9" s="8" customFormat="1" ht="13.5">
      <c r="A26" s="10">
        <v>18</v>
      </c>
      <c r="B26" s="11">
        <f t="shared" si="0"/>
        <v>141</v>
      </c>
      <c r="C26" s="12">
        <v>71</v>
      </c>
      <c r="D26" s="12">
        <v>70</v>
      </c>
      <c r="E26" s="7"/>
      <c r="F26" s="10">
        <v>63</v>
      </c>
      <c r="G26" s="12">
        <f t="shared" si="1"/>
        <v>143</v>
      </c>
      <c r="H26" s="12">
        <v>74</v>
      </c>
      <c r="I26" s="12">
        <v>69</v>
      </c>
    </row>
    <row r="27" spans="1:9" s="8" customFormat="1" ht="13.5">
      <c r="A27" s="10">
        <v>19</v>
      </c>
      <c r="B27" s="11">
        <f t="shared" si="0"/>
        <v>134</v>
      </c>
      <c r="C27" s="12">
        <v>78</v>
      </c>
      <c r="D27" s="12">
        <v>56</v>
      </c>
      <c r="E27" s="7"/>
      <c r="F27" s="10">
        <v>64</v>
      </c>
      <c r="G27" s="12">
        <f t="shared" si="1"/>
        <v>153</v>
      </c>
      <c r="H27" s="12">
        <v>72</v>
      </c>
      <c r="I27" s="12">
        <v>81</v>
      </c>
    </row>
    <row r="28" spans="1:9" s="8" customFormat="1" ht="13.5">
      <c r="A28" s="5" t="s">
        <v>41</v>
      </c>
      <c r="B28" s="6">
        <f t="shared" si="0"/>
        <v>487</v>
      </c>
      <c r="C28" s="6">
        <f>SUM(C29:C33)</f>
        <v>235</v>
      </c>
      <c r="D28" s="6">
        <f>SUM(D29:D33)</f>
        <v>252</v>
      </c>
      <c r="E28" s="7"/>
      <c r="F28" s="5" t="s">
        <v>42</v>
      </c>
      <c r="G28" s="6">
        <f t="shared" si="1"/>
        <v>713</v>
      </c>
      <c r="H28" s="6">
        <f>SUM(H29:H33)</f>
        <v>339</v>
      </c>
      <c r="I28" s="6">
        <f>SUM(I29:I33)</f>
        <v>374</v>
      </c>
    </row>
    <row r="29" spans="1:9" s="8" customFormat="1" ht="13.5">
      <c r="A29" s="10">
        <v>20</v>
      </c>
      <c r="B29" s="11">
        <f t="shared" si="0"/>
        <v>94</v>
      </c>
      <c r="C29" s="12">
        <v>44</v>
      </c>
      <c r="D29" s="12">
        <v>50</v>
      </c>
      <c r="E29" s="7"/>
      <c r="F29" s="10">
        <v>65</v>
      </c>
      <c r="G29" s="12">
        <f t="shared" si="1"/>
        <v>161</v>
      </c>
      <c r="H29" s="12">
        <v>78</v>
      </c>
      <c r="I29" s="12">
        <v>83</v>
      </c>
    </row>
    <row r="30" spans="1:9" s="8" customFormat="1" ht="13.5">
      <c r="A30" s="10">
        <v>21</v>
      </c>
      <c r="B30" s="11">
        <f t="shared" si="0"/>
        <v>108</v>
      </c>
      <c r="C30" s="12">
        <v>48</v>
      </c>
      <c r="D30" s="12">
        <v>60</v>
      </c>
      <c r="E30" s="7"/>
      <c r="F30" s="10">
        <v>66</v>
      </c>
      <c r="G30" s="12">
        <f t="shared" si="1"/>
        <v>138</v>
      </c>
      <c r="H30" s="12">
        <v>65</v>
      </c>
      <c r="I30" s="12">
        <v>73</v>
      </c>
    </row>
    <row r="31" spans="1:9" s="8" customFormat="1" ht="13.5">
      <c r="A31" s="10">
        <v>22</v>
      </c>
      <c r="B31" s="11">
        <f t="shared" si="0"/>
        <v>89</v>
      </c>
      <c r="C31" s="12">
        <v>48</v>
      </c>
      <c r="D31" s="12">
        <v>41</v>
      </c>
      <c r="E31" s="7"/>
      <c r="F31" s="10">
        <v>67</v>
      </c>
      <c r="G31" s="12">
        <f t="shared" si="1"/>
        <v>120</v>
      </c>
      <c r="H31" s="12">
        <v>59</v>
      </c>
      <c r="I31" s="12">
        <v>61</v>
      </c>
    </row>
    <row r="32" spans="1:9" s="8" customFormat="1" ht="13.5">
      <c r="A32" s="10">
        <v>23</v>
      </c>
      <c r="B32" s="11">
        <f t="shared" si="0"/>
        <v>90</v>
      </c>
      <c r="C32" s="12">
        <v>45</v>
      </c>
      <c r="D32" s="12">
        <v>45</v>
      </c>
      <c r="E32" s="7"/>
      <c r="F32" s="10">
        <v>68</v>
      </c>
      <c r="G32" s="12">
        <f t="shared" si="1"/>
        <v>127</v>
      </c>
      <c r="H32" s="12">
        <v>63</v>
      </c>
      <c r="I32" s="12">
        <v>64</v>
      </c>
    </row>
    <row r="33" spans="1:9" s="8" customFormat="1" ht="13.5">
      <c r="A33" s="10">
        <v>24</v>
      </c>
      <c r="B33" s="11">
        <f t="shared" si="0"/>
        <v>106</v>
      </c>
      <c r="C33" s="12">
        <v>50</v>
      </c>
      <c r="D33" s="12">
        <v>56</v>
      </c>
      <c r="E33" s="7"/>
      <c r="F33" s="10">
        <v>69</v>
      </c>
      <c r="G33" s="12">
        <f t="shared" si="1"/>
        <v>167</v>
      </c>
      <c r="H33" s="12">
        <v>74</v>
      </c>
      <c r="I33" s="12">
        <v>93</v>
      </c>
    </row>
    <row r="34" spans="1:9" s="8" customFormat="1" ht="13.5">
      <c r="A34" s="5" t="s">
        <v>43</v>
      </c>
      <c r="B34" s="6">
        <f t="shared" si="0"/>
        <v>555</v>
      </c>
      <c r="C34" s="6">
        <f>SUM(C35:C39)</f>
        <v>282</v>
      </c>
      <c r="D34" s="6">
        <f>SUM(D35:D39)</f>
        <v>273</v>
      </c>
      <c r="E34" s="7"/>
      <c r="F34" s="5" t="s">
        <v>44</v>
      </c>
      <c r="G34" s="6">
        <f t="shared" si="1"/>
        <v>846</v>
      </c>
      <c r="H34" s="6">
        <f>SUM(H35:H39)</f>
        <v>363</v>
      </c>
      <c r="I34" s="6">
        <f>SUM(I35:I39)</f>
        <v>483</v>
      </c>
    </row>
    <row r="35" spans="1:9" s="8" customFormat="1" ht="13.5">
      <c r="A35" s="10">
        <v>25</v>
      </c>
      <c r="B35" s="11">
        <f t="shared" si="0"/>
        <v>105</v>
      </c>
      <c r="C35" s="12">
        <v>62</v>
      </c>
      <c r="D35" s="12">
        <v>43</v>
      </c>
      <c r="E35" s="7"/>
      <c r="F35" s="10">
        <v>70</v>
      </c>
      <c r="G35" s="12">
        <f t="shared" si="1"/>
        <v>178</v>
      </c>
      <c r="H35" s="12">
        <v>76</v>
      </c>
      <c r="I35" s="12">
        <v>102</v>
      </c>
    </row>
    <row r="36" spans="1:9" s="8" customFormat="1" ht="13.5">
      <c r="A36" s="10">
        <v>26</v>
      </c>
      <c r="B36" s="11">
        <f aca="true" t="shared" si="2" ref="B36:B57">SUM(C36:D36)</f>
        <v>121</v>
      </c>
      <c r="C36" s="12">
        <v>57</v>
      </c>
      <c r="D36" s="12">
        <v>64</v>
      </c>
      <c r="E36" s="7"/>
      <c r="F36" s="10">
        <v>71</v>
      </c>
      <c r="G36" s="12">
        <f aca="true" t="shared" si="3" ref="G36:G58">SUM(H36:I36)</f>
        <v>146</v>
      </c>
      <c r="H36" s="12">
        <v>57</v>
      </c>
      <c r="I36" s="12">
        <v>89</v>
      </c>
    </row>
    <row r="37" spans="1:9" s="8" customFormat="1" ht="13.5">
      <c r="A37" s="10">
        <v>27</v>
      </c>
      <c r="B37" s="11">
        <f t="shared" si="2"/>
        <v>110</v>
      </c>
      <c r="C37" s="12">
        <v>43</v>
      </c>
      <c r="D37" s="12">
        <v>67</v>
      </c>
      <c r="E37" s="7"/>
      <c r="F37" s="10">
        <v>72</v>
      </c>
      <c r="G37" s="12">
        <f t="shared" si="3"/>
        <v>165</v>
      </c>
      <c r="H37" s="12">
        <v>70</v>
      </c>
      <c r="I37" s="12">
        <v>95</v>
      </c>
    </row>
    <row r="38" spans="1:9" s="8" customFormat="1" ht="13.5">
      <c r="A38" s="10">
        <v>28</v>
      </c>
      <c r="B38" s="11">
        <f t="shared" si="2"/>
        <v>115</v>
      </c>
      <c r="C38" s="12">
        <v>61</v>
      </c>
      <c r="D38" s="12">
        <v>54</v>
      </c>
      <c r="E38" s="7"/>
      <c r="F38" s="10">
        <v>73</v>
      </c>
      <c r="G38" s="12">
        <f t="shared" si="3"/>
        <v>189</v>
      </c>
      <c r="H38" s="12">
        <v>85</v>
      </c>
      <c r="I38" s="12">
        <v>104</v>
      </c>
    </row>
    <row r="39" spans="1:9" s="8" customFormat="1" ht="13.5">
      <c r="A39" s="10">
        <v>29</v>
      </c>
      <c r="B39" s="11">
        <f t="shared" si="2"/>
        <v>104</v>
      </c>
      <c r="C39" s="12">
        <v>59</v>
      </c>
      <c r="D39" s="12">
        <v>45</v>
      </c>
      <c r="E39" s="7"/>
      <c r="F39" s="10">
        <v>74</v>
      </c>
      <c r="G39" s="12">
        <f t="shared" si="3"/>
        <v>168</v>
      </c>
      <c r="H39" s="12">
        <v>75</v>
      </c>
      <c r="I39" s="12">
        <v>93</v>
      </c>
    </row>
    <row r="40" spans="1:9" s="8" customFormat="1" ht="13.5">
      <c r="A40" s="5" t="s">
        <v>45</v>
      </c>
      <c r="B40" s="6">
        <f t="shared" si="2"/>
        <v>598</v>
      </c>
      <c r="C40" s="6">
        <f>SUM(C41:C45)</f>
        <v>309</v>
      </c>
      <c r="D40" s="6">
        <f>SUM(D41:D45)</f>
        <v>289</v>
      </c>
      <c r="E40" s="7"/>
      <c r="F40" s="5" t="s">
        <v>46</v>
      </c>
      <c r="G40" s="6">
        <f t="shared" si="3"/>
        <v>817</v>
      </c>
      <c r="H40" s="6">
        <f>SUM(H41:H45)</f>
        <v>349</v>
      </c>
      <c r="I40" s="6">
        <f>SUM(I41:I45)</f>
        <v>468</v>
      </c>
    </row>
    <row r="41" spans="1:9" s="8" customFormat="1" ht="13.5">
      <c r="A41" s="10">
        <v>30</v>
      </c>
      <c r="B41" s="11">
        <f t="shared" si="2"/>
        <v>119</v>
      </c>
      <c r="C41" s="12">
        <v>55</v>
      </c>
      <c r="D41" s="12">
        <v>64</v>
      </c>
      <c r="E41" s="7"/>
      <c r="F41" s="10">
        <v>75</v>
      </c>
      <c r="G41" s="12">
        <f t="shared" si="3"/>
        <v>183</v>
      </c>
      <c r="H41" s="12">
        <v>82</v>
      </c>
      <c r="I41" s="12">
        <v>101</v>
      </c>
    </row>
    <row r="42" spans="1:9" s="8" customFormat="1" ht="13.5">
      <c r="A42" s="10">
        <v>31</v>
      </c>
      <c r="B42" s="11">
        <f t="shared" si="2"/>
        <v>123</v>
      </c>
      <c r="C42" s="12">
        <v>65</v>
      </c>
      <c r="D42" s="12">
        <v>58</v>
      </c>
      <c r="E42" s="7"/>
      <c r="F42" s="10">
        <v>76</v>
      </c>
      <c r="G42" s="12">
        <f t="shared" si="3"/>
        <v>147</v>
      </c>
      <c r="H42" s="12">
        <v>64</v>
      </c>
      <c r="I42" s="12">
        <v>83</v>
      </c>
    </row>
    <row r="43" spans="1:9" s="8" customFormat="1" ht="13.5">
      <c r="A43" s="10">
        <v>32</v>
      </c>
      <c r="B43" s="11">
        <f t="shared" si="2"/>
        <v>114</v>
      </c>
      <c r="C43" s="12">
        <v>62</v>
      </c>
      <c r="D43" s="12">
        <v>52</v>
      </c>
      <c r="E43" s="7"/>
      <c r="F43" s="10">
        <v>77</v>
      </c>
      <c r="G43" s="12">
        <f t="shared" si="3"/>
        <v>169</v>
      </c>
      <c r="H43" s="12">
        <v>76</v>
      </c>
      <c r="I43" s="12">
        <v>93</v>
      </c>
    </row>
    <row r="44" spans="1:9" s="8" customFormat="1" ht="13.5">
      <c r="A44" s="10">
        <v>33</v>
      </c>
      <c r="B44" s="11">
        <f t="shared" si="2"/>
        <v>118</v>
      </c>
      <c r="C44" s="12">
        <v>60</v>
      </c>
      <c r="D44" s="12">
        <v>58</v>
      </c>
      <c r="E44" s="7"/>
      <c r="F44" s="10">
        <v>78</v>
      </c>
      <c r="G44" s="12">
        <f t="shared" si="3"/>
        <v>171</v>
      </c>
      <c r="H44" s="12">
        <v>66</v>
      </c>
      <c r="I44" s="12">
        <v>105</v>
      </c>
    </row>
    <row r="45" spans="1:9" s="8" customFormat="1" ht="13.5">
      <c r="A45" s="10">
        <v>34</v>
      </c>
      <c r="B45" s="11">
        <f t="shared" si="2"/>
        <v>124</v>
      </c>
      <c r="C45" s="12">
        <v>67</v>
      </c>
      <c r="D45" s="12">
        <v>57</v>
      </c>
      <c r="E45" s="7"/>
      <c r="F45" s="10">
        <v>79</v>
      </c>
      <c r="G45" s="12">
        <f t="shared" si="3"/>
        <v>147</v>
      </c>
      <c r="H45" s="12">
        <v>61</v>
      </c>
      <c r="I45" s="12">
        <v>86</v>
      </c>
    </row>
    <row r="46" spans="1:9" s="8" customFormat="1" ht="13.5">
      <c r="A46" s="5" t="s">
        <v>47</v>
      </c>
      <c r="B46" s="6">
        <f t="shared" si="2"/>
        <v>594</v>
      </c>
      <c r="C46" s="6">
        <f>SUM(C47:C51)</f>
        <v>279</v>
      </c>
      <c r="D46" s="6">
        <f>SUM(D47:D51)</f>
        <v>315</v>
      </c>
      <c r="E46" s="7"/>
      <c r="F46" s="5" t="s">
        <v>48</v>
      </c>
      <c r="G46" s="6">
        <f t="shared" si="3"/>
        <v>624</v>
      </c>
      <c r="H46" s="6">
        <f>SUM(H47:H51)</f>
        <v>223</v>
      </c>
      <c r="I46" s="6">
        <f>SUM(I47:I51)</f>
        <v>401</v>
      </c>
    </row>
    <row r="47" spans="1:9" s="8" customFormat="1" ht="13.5">
      <c r="A47" s="10">
        <v>35</v>
      </c>
      <c r="B47" s="11">
        <f t="shared" si="2"/>
        <v>114</v>
      </c>
      <c r="C47" s="12">
        <v>50</v>
      </c>
      <c r="D47" s="12">
        <v>64</v>
      </c>
      <c r="E47" s="7"/>
      <c r="F47" s="10">
        <v>80</v>
      </c>
      <c r="G47" s="12">
        <f t="shared" si="3"/>
        <v>165</v>
      </c>
      <c r="H47" s="12">
        <v>57</v>
      </c>
      <c r="I47" s="12">
        <v>108</v>
      </c>
    </row>
    <row r="48" spans="1:9" s="8" customFormat="1" ht="13.5">
      <c r="A48" s="10">
        <v>36</v>
      </c>
      <c r="B48" s="11">
        <f t="shared" si="2"/>
        <v>127</v>
      </c>
      <c r="C48" s="12">
        <v>65</v>
      </c>
      <c r="D48" s="12">
        <v>62</v>
      </c>
      <c r="E48" s="7"/>
      <c r="F48" s="10">
        <v>81</v>
      </c>
      <c r="G48" s="12">
        <f t="shared" si="3"/>
        <v>143</v>
      </c>
      <c r="H48" s="12">
        <v>52</v>
      </c>
      <c r="I48" s="12">
        <v>91</v>
      </c>
    </row>
    <row r="49" spans="1:9" s="8" customFormat="1" ht="13.5">
      <c r="A49" s="10">
        <v>37</v>
      </c>
      <c r="B49" s="11">
        <f t="shared" si="2"/>
        <v>132</v>
      </c>
      <c r="C49" s="12">
        <v>61</v>
      </c>
      <c r="D49" s="12">
        <v>71</v>
      </c>
      <c r="E49" s="7"/>
      <c r="F49" s="10">
        <v>82</v>
      </c>
      <c r="G49" s="12">
        <f t="shared" si="3"/>
        <v>127</v>
      </c>
      <c r="H49" s="12">
        <v>48</v>
      </c>
      <c r="I49" s="12">
        <v>79</v>
      </c>
    </row>
    <row r="50" spans="1:9" s="8" customFormat="1" ht="13.5">
      <c r="A50" s="10">
        <v>38</v>
      </c>
      <c r="B50" s="11">
        <f t="shared" si="2"/>
        <v>93</v>
      </c>
      <c r="C50" s="12">
        <v>44</v>
      </c>
      <c r="D50" s="12">
        <v>49</v>
      </c>
      <c r="E50" s="7"/>
      <c r="F50" s="10">
        <v>83</v>
      </c>
      <c r="G50" s="12">
        <f t="shared" si="3"/>
        <v>107</v>
      </c>
      <c r="H50" s="12">
        <v>43</v>
      </c>
      <c r="I50" s="12">
        <v>64</v>
      </c>
    </row>
    <row r="51" spans="1:9" s="8" customFormat="1" ht="13.5">
      <c r="A51" s="10">
        <v>39</v>
      </c>
      <c r="B51" s="11">
        <f t="shared" si="2"/>
        <v>128</v>
      </c>
      <c r="C51" s="12">
        <v>59</v>
      </c>
      <c r="D51" s="12">
        <v>69</v>
      </c>
      <c r="E51" s="7"/>
      <c r="F51" s="10">
        <v>84</v>
      </c>
      <c r="G51" s="12">
        <f t="shared" si="3"/>
        <v>82</v>
      </c>
      <c r="H51" s="12">
        <v>23</v>
      </c>
      <c r="I51" s="12">
        <v>59</v>
      </c>
    </row>
    <row r="52" spans="1:9" s="8" customFormat="1" ht="13.5">
      <c r="A52" s="5" t="s">
        <v>49</v>
      </c>
      <c r="B52" s="6">
        <f t="shared" si="2"/>
        <v>604</v>
      </c>
      <c r="C52" s="6">
        <f>SUM(C53:C57)</f>
        <v>313</v>
      </c>
      <c r="D52" s="6">
        <f>SUM(D53:D57)</f>
        <v>291</v>
      </c>
      <c r="E52" s="7"/>
      <c r="F52" s="5" t="s">
        <v>50</v>
      </c>
      <c r="G52" s="6">
        <f t="shared" si="3"/>
        <v>310</v>
      </c>
      <c r="H52" s="6">
        <f>SUM(H53:H57)</f>
        <v>91</v>
      </c>
      <c r="I52" s="6">
        <f>SUM(I53:I57)</f>
        <v>219</v>
      </c>
    </row>
    <row r="53" spans="1:9" s="8" customFormat="1" ht="13.5">
      <c r="A53" s="10">
        <v>40</v>
      </c>
      <c r="B53" s="11">
        <f t="shared" si="2"/>
        <v>105</v>
      </c>
      <c r="C53" s="12">
        <v>56</v>
      </c>
      <c r="D53" s="12">
        <v>49</v>
      </c>
      <c r="E53" s="7"/>
      <c r="F53" s="10">
        <v>85</v>
      </c>
      <c r="G53" s="12">
        <f t="shared" si="3"/>
        <v>79</v>
      </c>
      <c r="H53" s="12">
        <v>22</v>
      </c>
      <c r="I53" s="12">
        <v>57</v>
      </c>
    </row>
    <row r="54" spans="1:9" s="8" customFormat="1" ht="13.5">
      <c r="A54" s="10">
        <v>41</v>
      </c>
      <c r="B54" s="11">
        <f t="shared" si="2"/>
        <v>103</v>
      </c>
      <c r="C54" s="12">
        <v>57</v>
      </c>
      <c r="D54" s="12">
        <v>46</v>
      </c>
      <c r="E54" s="7"/>
      <c r="F54" s="10">
        <v>86</v>
      </c>
      <c r="G54" s="12">
        <f t="shared" si="3"/>
        <v>66</v>
      </c>
      <c r="H54" s="12">
        <v>21</v>
      </c>
      <c r="I54" s="12">
        <v>45</v>
      </c>
    </row>
    <row r="55" spans="1:9" s="8" customFormat="1" ht="13.5">
      <c r="A55" s="10">
        <v>42</v>
      </c>
      <c r="B55" s="11">
        <f t="shared" si="2"/>
        <v>139</v>
      </c>
      <c r="C55" s="12">
        <v>76</v>
      </c>
      <c r="D55" s="12">
        <v>63</v>
      </c>
      <c r="E55" s="7"/>
      <c r="F55" s="10">
        <v>87</v>
      </c>
      <c r="G55" s="12">
        <f t="shared" si="3"/>
        <v>66</v>
      </c>
      <c r="H55" s="12">
        <v>24</v>
      </c>
      <c r="I55" s="12">
        <v>42</v>
      </c>
    </row>
    <row r="56" spans="1:9" s="8" customFormat="1" ht="13.5">
      <c r="A56" s="10">
        <v>43</v>
      </c>
      <c r="B56" s="11">
        <f t="shared" si="2"/>
        <v>118</v>
      </c>
      <c r="C56" s="12">
        <v>59</v>
      </c>
      <c r="D56" s="12">
        <v>59</v>
      </c>
      <c r="E56" s="7"/>
      <c r="F56" s="10">
        <v>88</v>
      </c>
      <c r="G56" s="12">
        <f t="shared" si="3"/>
        <v>46</v>
      </c>
      <c r="H56" s="12">
        <v>6</v>
      </c>
      <c r="I56" s="12">
        <v>40</v>
      </c>
    </row>
    <row r="57" spans="1:9" s="8" customFormat="1" ht="13.5">
      <c r="A57" s="13">
        <v>44</v>
      </c>
      <c r="B57" s="11">
        <f t="shared" si="2"/>
        <v>139</v>
      </c>
      <c r="C57" s="12">
        <v>65</v>
      </c>
      <c r="D57" s="12">
        <v>74</v>
      </c>
      <c r="E57" s="7"/>
      <c r="F57" s="10">
        <v>89</v>
      </c>
      <c r="G57" s="12">
        <f t="shared" si="3"/>
        <v>53</v>
      </c>
      <c r="H57" s="12">
        <v>18</v>
      </c>
      <c r="I57" s="12">
        <v>35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234</v>
      </c>
      <c r="H58" s="15">
        <v>43</v>
      </c>
      <c r="I58" s="15">
        <v>191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12022</v>
      </c>
      <c r="H59" s="17">
        <f>C4+C10+C16+C22+C28+C34+C40+C46+C52+H4+H10+H16+H22+H28+H34+H40+H46+H52+H58</f>
        <v>5705</v>
      </c>
      <c r="I59" s="17">
        <f>D4+D10+D16+D22+D28+D34+D40+D46+D52+I4+I10+I16+I22+I28+I34+I40+I46+I52+I58</f>
        <v>6317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68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968</v>
      </c>
      <c r="C4" s="6">
        <f>SUM(C5:C9)</f>
        <v>507</v>
      </c>
      <c r="D4" s="6">
        <f>SUM(D5:D9)</f>
        <v>461</v>
      </c>
      <c r="E4" s="7"/>
      <c r="F4" s="5" t="s">
        <v>34</v>
      </c>
      <c r="G4" s="6">
        <f aca="true" t="shared" si="1" ref="G4:G35">SUM(H4:I4)</f>
        <v>1377</v>
      </c>
      <c r="H4" s="6">
        <f>SUM(H5:H9)</f>
        <v>678</v>
      </c>
      <c r="I4" s="6">
        <f>SUM(I5:I9)</f>
        <v>699</v>
      </c>
      <c r="K4" s="9"/>
    </row>
    <row r="5" spans="1:9" s="8" customFormat="1" ht="13.5">
      <c r="A5" s="10">
        <v>0</v>
      </c>
      <c r="B5" s="11">
        <f t="shared" si="0"/>
        <v>209</v>
      </c>
      <c r="C5" s="12">
        <v>108</v>
      </c>
      <c r="D5" s="12">
        <v>101</v>
      </c>
      <c r="E5" s="7"/>
      <c r="F5" s="10">
        <v>45</v>
      </c>
      <c r="G5" s="12">
        <f t="shared" si="1"/>
        <v>247</v>
      </c>
      <c r="H5" s="12">
        <v>130</v>
      </c>
      <c r="I5" s="12">
        <v>117</v>
      </c>
    </row>
    <row r="6" spans="1:9" s="8" customFormat="1" ht="13.5">
      <c r="A6" s="10">
        <v>1</v>
      </c>
      <c r="B6" s="11">
        <f t="shared" si="0"/>
        <v>169</v>
      </c>
      <c r="C6" s="12">
        <v>91</v>
      </c>
      <c r="D6" s="12">
        <v>78</v>
      </c>
      <c r="E6" s="7"/>
      <c r="F6" s="10">
        <v>46</v>
      </c>
      <c r="G6" s="12">
        <f t="shared" si="1"/>
        <v>283</v>
      </c>
      <c r="H6" s="12">
        <v>145</v>
      </c>
      <c r="I6" s="12">
        <v>138</v>
      </c>
    </row>
    <row r="7" spans="1:9" s="8" customFormat="1" ht="13.5">
      <c r="A7" s="10">
        <v>2</v>
      </c>
      <c r="B7" s="11">
        <f t="shared" si="0"/>
        <v>167</v>
      </c>
      <c r="C7" s="12">
        <v>80</v>
      </c>
      <c r="D7" s="12">
        <v>87</v>
      </c>
      <c r="E7" s="7"/>
      <c r="F7" s="10">
        <v>47</v>
      </c>
      <c r="G7" s="12">
        <f t="shared" si="1"/>
        <v>269</v>
      </c>
      <c r="H7" s="12">
        <v>125</v>
      </c>
      <c r="I7" s="12">
        <v>144</v>
      </c>
    </row>
    <row r="8" spans="1:9" s="8" customFormat="1" ht="13.5">
      <c r="A8" s="10">
        <v>3</v>
      </c>
      <c r="B8" s="11">
        <f t="shared" si="0"/>
        <v>217</v>
      </c>
      <c r="C8" s="12">
        <v>114</v>
      </c>
      <c r="D8" s="12">
        <v>103</v>
      </c>
      <c r="E8" s="7"/>
      <c r="F8" s="10">
        <v>48</v>
      </c>
      <c r="G8" s="12">
        <f t="shared" si="1"/>
        <v>326</v>
      </c>
      <c r="H8" s="12">
        <v>157</v>
      </c>
      <c r="I8" s="12">
        <v>169</v>
      </c>
    </row>
    <row r="9" spans="1:9" s="8" customFormat="1" ht="13.5">
      <c r="A9" s="10">
        <v>4</v>
      </c>
      <c r="B9" s="11">
        <f t="shared" si="0"/>
        <v>206</v>
      </c>
      <c r="C9" s="12">
        <v>114</v>
      </c>
      <c r="D9" s="12">
        <v>92</v>
      </c>
      <c r="E9" s="7"/>
      <c r="F9" s="10">
        <v>49</v>
      </c>
      <c r="G9" s="12">
        <f t="shared" si="1"/>
        <v>252</v>
      </c>
      <c r="H9" s="12">
        <v>121</v>
      </c>
      <c r="I9" s="12">
        <v>131</v>
      </c>
    </row>
    <row r="10" spans="1:9" s="8" customFormat="1" ht="13.5">
      <c r="A10" s="5" t="s">
        <v>35</v>
      </c>
      <c r="B10" s="6">
        <f t="shared" si="0"/>
        <v>1104</v>
      </c>
      <c r="C10" s="6">
        <f>SUM(C11:C15)</f>
        <v>538</v>
      </c>
      <c r="D10" s="6">
        <f>SUM(D11:D15)</f>
        <v>566</v>
      </c>
      <c r="E10" s="7"/>
      <c r="F10" s="5" t="s">
        <v>36</v>
      </c>
      <c r="G10" s="6">
        <f t="shared" si="1"/>
        <v>1687</v>
      </c>
      <c r="H10" s="6">
        <f>SUM(H11:H15)</f>
        <v>838</v>
      </c>
      <c r="I10" s="6">
        <f>SUM(I11:I15)</f>
        <v>849</v>
      </c>
    </row>
    <row r="11" spans="1:9" s="8" customFormat="1" ht="13.5">
      <c r="A11" s="10">
        <v>5</v>
      </c>
      <c r="B11" s="11">
        <f t="shared" si="0"/>
        <v>214</v>
      </c>
      <c r="C11" s="12">
        <v>105</v>
      </c>
      <c r="D11" s="12">
        <v>109</v>
      </c>
      <c r="E11" s="7"/>
      <c r="F11" s="10">
        <v>50</v>
      </c>
      <c r="G11" s="12">
        <f t="shared" si="1"/>
        <v>272</v>
      </c>
      <c r="H11" s="12">
        <v>133</v>
      </c>
      <c r="I11" s="12">
        <v>139</v>
      </c>
    </row>
    <row r="12" spans="1:9" s="8" customFormat="1" ht="13.5">
      <c r="A12" s="10">
        <v>6</v>
      </c>
      <c r="B12" s="11">
        <f t="shared" si="0"/>
        <v>202</v>
      </c>
      <c r="C12" s="12">
        <v>103</v>
      </c>
      <c r="D12" s="12">
        <v>99</v>
      </c>
      <c r="E12" s="7"/>
      <c r="F12" s="10">
        <v>51</v>
      </c>
      <c r="G12" s="12">
        <f t="shared" si="1"/>
        <v>343</v>
      </c>
      <c r="H12" s="12">
        <v>164</v>
      </c>
      <c r="I12" s="12">
        <v>179</v>
      </c>
    </row>
    <row r="13" spans="1:9" s="8" customFormat="1" ht="13.5">
      <c r="A13" s="10">
        <v>7</v>
      </c>
      <c r="B13" s="11">
        <f t="shared" si="0"/>
        <v>231</v>
      </c>
      <c r="C13" s="12">
        <v>96</v>
      </c>
      <c r="D13" s="12">
        <v>135</v>
      </c>
      <c r="E13" s="7"/>
      <c r="F13" s="10">
        <v>52</v>
      </c>
      <c r="G13" s="12">
        <f t="shared" si="1"/>
        <v>351</v>
      </c>
      <c r="H13" s="12">
        <v>176</v>
      </c>
      <c r="I13" s="12">
        <v>175</v>
      </c>
    </row>
    <row r="14" spans="1:9" s="8" customFormat="1" ht="13.5">
      <c r="A14" s="10">
        <v>8</v>
      </c>
      <c r="B14" s="11">
        <f t="shared" si="0"/>
        <v>218</v>
      </c>
      <c r="C14" s="12">
        <v>110</v>
      </c>
      <c r="D14" s="12">
        <v>108</v>
      </c>
      <c r="E14" s="7"/>
      <c r="F14" s="10">
        <v>53</v>
      </c>
      <c r="G14" s="12">
        <f t="shared" si="1"/>
        <v>337</v>
      </c>
      <c r="H14" s="12">
        <v>168</v>
      </c>
      <c r="I14" s="12">
        <v>169</v>
      </c>
    </row>
    <row r="15" spans="1:9" s="8" customFormat="1" ht="13.5">
      <c r="A15" s="10">
        <v>9</v>
      </c>
      <c r="B15" s="11">
        <f t="shared" si="0"/>
        <v>239</v>
      </c>
      <c r="C15" s="12">
        <v>124</v>
      </c>
      <c r="D15" s="12">
        <v>115</v>
      </c>
      <c r="E15" s="7"/>
      <c r="F15" s="10">
        <v>54</v>
      </c>
      <c r="G15" s="12">
        <f t="shared" si="1"/>
        <v>384</v>
      </c>
      <c r="H15" s="12">
        <v>197</v>
      </c>
      <c r="I15" s="12">
        <v>187</v>
      </c>
    </row>
    <row r="16" spans="1:9" s="8" customFormat="1" ht="13.5">
      <c r="A16" s="5" t="s">
        <v>37</v>
      </c>
      <c r="B16" s="6">
        <f t="shared" si="0"/>
        <v>1225</v>
      </c>
      <c r="C16" s="6">
        <f>SUM(C17:C21)</f>
        <v>657</v>
      </c>
      <c r="D16" s="6">
        <f>SUM(D17:D21)</f>
        <v>568</v>
      </c>
      <c r="E16" s="7"/>
      <c r="F16" s="5" t="s">
        <v>38</v>
      </c>
      <c r="G16" s="6">
        <f t="shared" si="1"/>
        <v>2101</v>
      </c>
      <c r="H16" s="6">
        <f>SUM(H17:H21)</f>
        <v>1112</v>
      </c>
      <c r="I16" s="6">
        <f>SUM(I17:I21)</f>
        <v>989</v>
      </c>
    </row>
    <row r="17" spans="1:9" s="8" customFormat="1" ht="13.5">
      <c r="A17" s="10">
        <v>10</v>
      </c>
      <c r="B17" s="11">
        <f t="shared" si="0"/>
        <v>251</v>
      </c>
      <c r="C17" s="12">
        <v>140</v>
      </c>
      <c r="D17" s="12">
        <v>111</v>
      </c>
      <c r="E17" s="7"/>
      <c r="F17" s="10">
        <v>55</v>
      </c>
      <c r="G17" s="12">
        <f t="shared" si="1"/>
        <v>377</v>
      </c>
      <c r="H17" s="12">
        <v>195</v>
      </c>
      <c r="I17" s="12">
        <v>182</v>
      </c>
    </row>
    <row r="18" spans="1:9" s="8" customFormat="1" ht="13.5">
      <c r="A18" s="10">
        <v>11</v>
      </c>
      <c r="B18" s="11">
        <f t="shared" si="0"/>
        <v>253</v>
      </c>
      <c r="C18" s="12">
        <v>127</v>
      </c>
      <c r="D18" s="12">
        <v>126</v>
      </c>
      <c r="E18" s="7"/>
      <c r="F18" s="10">
        <v>56</v>
      </c>
      <c r="G18" s="12">
        <f t="shared" si="1"/>
        <v>420</v>
      </c>
      <c r="H18" s="12">
        <v>217</v>
      </c>
      <c r="I18" s="12">
        <v>203</v>
      </c>
    </row>
    <row r="19" spans="1:9" s="8" customFormat="1" ht="13.5">
      <c r="A19" s="10">
        <v>12</v>
      </c>
      <c r="B19" s="11">
        <f t="shared" si="0"/>
        <v>248</v>
      </c>
      <c r="C19" s="12">
        <v>125</v>
      </c>
      <c r="D19" s="12">
        <v>123</v>
      </c>
      <c r="E19" s="7"/>
      <c r="F19" s="10">
        <v>57</v>
      </c>
      <c r="G19" s="12">
        <f t="shared" si="1"/>
        <v>411</v>
      </c>
      <c r="H19" s="12">
        <v>219</v>
      </c>
      <c r="I19" s="12">
        <v>192</v>
      </c>
    </row>
    <row r="20" spans="1:9" s="8" customFormat="1" ht="13.5">
      <c r="A20" s="10">
        <v>13</v>
      </c>
      <c r="B20" s="11">
        <f t="shared" si="0"/>
        <v>238</v>
      </c>
      <c r="C20" s="12">
        <v>134</v>
      </c>
      <c r="D20" s="12">
        <v>104</v>
      </c>
      <c r="E20" s="7"/>
      <c r="F20" s="10">
        <v>58</v>
      </c>
      <c r="G20" s="12">
        <f t="shared" si="1"/>
        <v>463</v>
      </c>
      <c r="H20" s="12">
        <v>245</v>
      </c>
      <c r="I20" s="12">
        <v>218</v>
      </c>
    </row>
    <row r="21" spans="1:9" s="8" customFormat="1" ht="13.5">
      <c r="A21" s="10">
        <v>14</v>
      </c>
      <c r="B21" s="11">
        <f t="shared" si="0"/>
        <v>235</v>
      </c>
      <c r="C21" s="12">
        <v>131</v>
      </c>
      <c r="D21" s="12">
        <v>104</v>
      </c>
      <c r="E21" s="7"/>
      <c r="F21" s="10">
        <v>59</v>
      </c>
      <c r="G21" s="12">
        <f t="shared" si="1"/>
        <v>430</v>
      </c>
      <c r="H21" s="12">
        <v>236</v>
      </c>
      <c r="I21" s="12">
        <v>194</v>
      </c>
    </row>
    <row r="22" spans="1:9" s="8" customFormat="1" ht="13.5">
      <c r="A22" s="5" t="s">
        <v>39</v>
      </c>
      <c r="B22" s="6">
        <f t="shared" si="0"/>
        <v>1349</v>
      </c>
      <c r="C22" s="6">
        <f>SUM(C23:C27)</f>
        <v>710</v>
      </c>
      <c r="D22" s="6">
        <f>SUM(D23:D27)</f>
        <v>639</v>
      </c>
      <c r="E22" s="7"/>
      <c r="F22" s="5" t="s">
        <v>40</v>
      </c>
      <c r="G22" s="6">
        <f t="shared" si="1"/>
        <v>1345</v>
      </c>
      <c r="H22" s="6">
        <f>SUM(H23:H27)</f>
        <v>636</v>
      </c>
      <c r="I22" s="6">
        <f>SUM(I23:I27)</f>
        <v>709</v>
      </c>
    </row>
    <row r="23" spans="1:9" s="8" customFormat="1" ht="13.5">
      <c r="A23" s="10">
        <v>15</v>
      </c>
      <c r="B23" s="11">
        <f t="shared" si="0"/>
        <v>266</v>
      </c>
      <c r="C23" s="12">
        <v>135</v>
      </c>
      <c r="D23" s="12">
        <v>131</v>
      </c>
      <c r="E23" s="7"/>
      <c r="F23" s="10">
        <v>60</v>
      </c>
      <c r="G23" s="12">
        <f t="shared" si="1"/>
        <v>283</v>
      </c>
      <c r="H23" s="12">
        <v>149</v>
      </c>
      <c r="I23" s="12">
        <v>134</v>
      </c>
    </row>
    <row r="24" spans="1:9" s="8" customFormat="1" ht="13.5">
      <c r="A24" s="10">
        <v>16</v>
      </c>
      <c r="B24" s="11">
        <f t="shared" si="0"/>
        <v>272</v>
      </c>
      <c r="C24" s="12">
        <v>142</v>
      </c>
      <c r="D24" s="12">
        <v>130</v>
      </c>
      <c r="E24" s="7"/>
      <c r="F24" s="10">
        <v>61</v>
      </c>
      <c r="G24" s="12">
        <f t="shared" si="1"/>
        <v>173</v>
      </c>
      <c r="H24" s="12">
        <v>72</v>
      </c>
      <c r="I24" s="12">
        <v>101</v>
      </c>
    </row>
    <row r="25" spans="1:9" s="8" customFormat="1" ht="13.5">
      <c r="A25" s="10">
        <v>17</v>
      </c>
      <c r="B25" s="11">
        <f t="shared" si="0"/>
        <v>269</v>
      </c>
      <c r="C25" s="12">
        <v>147</v>
      </c>
      <c r="D25" s="12">
        <v>122</v>
      </c>
      <c r="E25" s="7"/>
      <c r="F25" s="10">
        <v>62</v>
      </c>
      <c r="G25" s="12">
        <f t="shared" si="1"/>
        <v>277</v>
      </c>
      <c r="H25" s="12">
        <v>129</v>
      </c>
      <c r="I25" s="12">
        <v>148</v>
      </c>
    </row>
    <row r="26" spans="1:9" s="8" customFormat="1" ht="13.5">
      <c r="A26" s="10">
        <v>18</v>
      </c>
      <c r="B26" s="11">
        <f t="shared" si="0"/>
        <v>274</v>
      </c>
      <c r="C26" s="12">
        <v>132</v>
      </c>
      <c r="D26" s="12">
        <v>142</v>
      </c>
      <c r="E26" s="7"/>
      <c r="F26" s="10">
        <v>63</v>
      </c>
      <c r="G26" s="12">
        <f t="shared" si="1"/>
        <v>322</v>
      </c>
      <c r="H26" s="12">
        <v>156</v>
      </c>
      <c r="I26" s="12">
        <v>166</v>
      </c>
    </row>
    <row r="27" spans="1:9" s="8" customFormat="1" ht="13.5">
      <c r="A27" s="10">
        <v>19</v>
      </c>
      <c r="B27" s="11">
        <f t="shared" si="0"/>
        <v>268</v>
      </c>
      <c r="C27" s="12">
        <v>154</v>
      </c>
      <c r="D27" s="12">
        <v>114</v>
      </c>
      <c r="E27" s="7"/>
      <c r="F27" s="10">
        <v>64</v>
      </c>
      <c r="G27" s="12">
        <f t="shared" si="1"/>
        <v>290</v>
      </c>
      <c r="H27" s="12">
        <v>130</v>
      </c>
      <c r="I27" s="12">
        <v>160</v>
      </c>
    </row>
    <row r="28" spans="1:9" s="8" customFormat="1" ht="13.5">
      <c r="A28" s="5" t="s">
        <v>41</v>
      </c>
      <c r="B28" s="6">
        <f t="shared" si="0"/>
        <v>979</v>
      </c>
      <c r="C28" s="6">
        <f>SUM(C29:C33)</f>
        <v>438</v>
      </c>
      <c r="D28" s="6">
        <f>SUM(D29:D33)</f>
        <v>541</v>
      </c>
      <c r="E28" s="7"/>
      <c r="F28" s="5" t="s">
        <v>42</v>
      </c>
      <c r="G28" s="6">
        <f t="shared" si="1"/>
        <v>1354</v>
      </c>
      <c r="H28" s="6">
        <f>SUM(H29:H33)</f>
        <v>633</v>
      </c>
      <c r="I28" s="6">
        <f>SUM(I29:I33)</f>
        <v>721</v>
      </c>
    </row>
    <row r="29" spans="1:9" s="8" customFormat="1" ht="13.5">
      <c r="A29" s="10">
        <v>20</v>
      </c>
      <c r="B29" s="11">
        <f t="shared" si="0"/>
        <v>182</v>
      </c>
      <c r="C29" s="12">
        <v>77</v>
      </c>
      <c r="D29" s="12">
        <v>105</v>
      </c>
      <c r="E29" s="7"/>
      <c r="F29" s="10">
        <v>65</v>
      </c>
      <c r="G29" s="12">
        <f t="shared" si="1"/>
        <v>301</v>
      </c>
      <c r="H29" s="12">
        <v>152</v>
      </c>
      <c r="I29" s="12">
        <v>149</v>
      </c>
    </row>
    <row r="30" spans="1:9" s="8" customFormat="1" ht="13.5">
      <c r="A30" s="10">
        <v>21</v>
      </c>
      <c r="B30" s="11">
        <f t="shared" si="0"/>
        <v>178</v>
      </c>
      <c r="C30" s="12">
        <v>75</v>
      </c>
      <c r="D30" s="12">
        <v>103</v>
      </c>
      <c r="E30" s="7"/>
      <c r="F30" s="10">
        <v>66</v>
      </c>
      <c r="G30" s="12">
        <f t="shared" si="1"/>
        <v>299</v>
      </c>
      <c r="H30" s="12">
        <v>133</v>
      </c>
      <c r="I30" s="12">
        <v>166</v>
      </c>
    </row>
    <row r="31" spans="1:9" s="8" customFormat="1" ht="13.5">
      <c r="A31" s="10">
        <v>22</v>
      </c>
      <c r="B31" s="11">
        <f t="shared" si="0"/>
        <v>182</v>
      </c>
      <c r="C31" s="12">
        <v>84</v>
      </c>
      <c r="D31" s="12">
        <v>98</v>
      </c>
      <c r="E31" s="7"/>
      <c r="F31" s="10">
        <v>67</v>
      </c>
      <c r="G31" s="12">
        <f t="shared" si="1"/>
        <v>252</v>
      </c>
      <c r="H31" s="12">
        <v>126</v>
      </c>
      <c r="I31" s="12">
        <v>126</v>
      </c>
    </row>
    <row r="32" spans="1:9" s="8" customFormat="1" ht="13.5">
      <c r="A32" s="10">
        <v>23</v>
      </c>
      <c r="B32" s="11">
        <f t="shared" si="0"/>
        <v>209</v>
      </c>
      <c r="C32" s="12">
        <v>98</v>
      </c>
      <c r="D32" s="12">
        <v>111</v>
      </c>
      <c r="E32" s="7"/>
      <c r="F32" s="10">
        <v>68</v>
      </c>
      <c r="G32" s="12">
        <f t="shared" si="1"/>
        <v>240</v>
      </c>
      <c r="H32" s="12">
        <v>105</v>
      </c>
      <c r="I32" s="12">
        <v>135</v>
      </c>
    </row>
    <row r="33" spans="1:9" s="8" customFormat="1" ht="13.5">
      <c r="A33" s="10">
        <v>24</v>
      </c>
      <c r="B33" s="11">
        <f t="shared" si="0"/>
        <v>228</v>
      </c>
      <c r="C33" s="12">
        <v>104</v>
      </c>
      <c r="D33" s="12">
        <v>124</v>
      </c>
      <c r="E33" s="7"/>
      <c r="F33" s="10">
        <v>69</v>
      </c>
      <c r="G33" s="12">
        <f t="shared" si="1"/>
        <v>262</v>
      </c>
      <c r="H33" s="12">
        <v>117</v>
      </c>
      <c r="I33" s="12">
        <v>145</v>
      </c>
    </row>
    <row r="34" spans="1:9" s="8" customFormat="1" ht="13.5">
      <c r="A34" s="5" t="s">
        <v>43</v>
      </c>
      <c r="B34" s="6">
        <f t="shared" si="0"/>
        <v>1237</v>
      </c>
      <c r="C34" s="6">
        <f>SUM(C35:C39)</f>
        <v>631</v>
      </c>
      <c r="D34" s="6">
        <f>SUM(D35:D39)</f>
        <v>606</v>
      </c>
      <c r="E34" s="7"/>
      <c r="F34" s="5" t="s">
        <v>44</v>
      </c>
      <c r="G34" s="6">
        <f t="shared" si="1"/>
        <v>1461</v>
      </c>
      <c r="H34" s="6">
        <f>SUM(H35:H39)</f>
        <v>658</v>
      </c>
      <c r="I34" s="6">
        <f>SUM(I35:I39)</f>
        <v>803</v>
      </c>
    </row>
    <row r="35" spans="1:9" s="8" customFormat="1" ht="13.5">
      <c r="A35" s="10">
        <v>25</v>
      </c>
      <c r="B35" s="11">
        <f t="shared" si="0"/>
        <v>230</v>
      </c>
      <c r="C35" s="12">
        <v>121</v>
      </c>
      <c r="D35" s="12">
        <v>109</v>
      </c>
      <c r="E35" s="7"/>
      <c r="F35" s="10">
        <v>70</v>
      </c>
      <c r="G35" s="12">
        <f t="shared" si="1"/>
        <v>273</v>
      </c>
      <c r="H35" s="12">
        <v>122</v>
      </c>
      <c r="I35" s="12">
        <v>151</v>
      </c>
    </row>
    <row r="36" spans="1:9" s="8" customFormat="1" ht="13.5">
      <c r="A36" s="10">
        <v>26</v>
      </c>
      <c r="B36" s="11">
        <f aca="true" t="shared" si="2" ref="B36:B57">SUM(C36:D36)</f>
        <v>255</v>
      </c>
      <c r="C36" s="12">
        <v>120</v>
      </c>
      <c r="D36" s="12">
        <v>135</v>
      </c>
      <c r="E36" s="7"/>
      <c r="F36" s="10">
        <v>71</v>
      </c>
      <c r="G36" s="12">
        <f aca="true" t="shared" si="3" ref="G36:G58">SUM(H36:I36)</f>
        <v>319</v>
      </c>
      <c r="H36" s="12">
        <v>142</v>
      </c>
      <c r="I36" s="12">
        <v>177</v>
      </c>
    </row>
    <row r="37" spans="1:9" s="8" customFormat="1" ht="13.5">
      <c r="A37" s="10">
        <v>27</v>
      </c>
      <c r="B37" s="11">
        <f t="shared" si="2"/>
        <v>250</v>
      </c>
      <c r="C37" s="12">
        <v>119</v>
      </c>
      <c r="D37" s="12">
        <v>131</v>
      </c>
      <c r="E37" s="7"/>
      <c r="F37" s="10">
        <v>72</v>
      </c>
      <c r="G37" s="12">
        <f t="shared" si="3"/>
        <v>261</v>
      </c>
      <c r="H37" s="12">
        <v>117</v>
      </c>
      <c r="I37" s="12">
        <v>144</v>
      </c>
    </row>
    <row r="38" spans="1:9" s="8" customFormat="1" ht="13.5">
      <c r="A38" s="10">
        <v>28</v>
      </c>
      <c r="B38" s="11">
        <f t="shared" si="2"/>
        <v>262</v>
      </c>
      <c r="C38" s="12">
        <v>154</v>
      </c>
      <c r="D38" s="12">
        <v>108</v>
      </c>
      <c r="E38" s="7"/>
      <c r="F38" s="10">
        <v>73</v>
      </c>
      <c r="G38" s="12">
        <f t="shared" si="3"/>
        <v>280</v>
      </c>
      <c r="H38" s="12">
        <v>131</v>
      </c>
      <c r="I38" s="12">
        <v>149</v>
      </c>
    </row>
    <row r="39" spans="1:9" s="8" customFormat="1" ht="13.5">
      <c r="A39" s="10">
        <v>29</v>
      </c>
      <c r="B39" s="11">
        <f t="shared" si="2"/>
        <v>240</v>
      </c>
      <c r="C39" s="12">
        <v>117</v>
      </c>
      <c r="D39" s="12">
        <v>123</v>
      </c>
      <c r="E39" s="7"/>
      <c r="F39" s="10">
        <v>74</v>
      </c>
      <c r="G39" s="12">
        <f t="shared" si="3"/>
        <v>328</v>
      </c>
      <c r="H39" s="12">
        <v>146</v>
      </c>
      <c r="I39" s="12">
        <v>182</v>
      </c>
    </row>
    <row r="40" spans="1:9" s="8" customFormat="1" ht="13.5">
      <c r="A40" s="5" t="s">
        <v>45</v>
      </c>
      <c r="B40" s="6">
        <f t="shared" si="2"/>
        <v>1325</v>
      </c>
      <c r="C40" s="6">
        <f>SUM(C41:C45)</f>
        <v>678</v>
      </c>
      <c r="D40" s="6">
        <f>SUM(D41:D45)</f>
        <v>647</v>
      </c>
      <c r="E40" s="7"/>
      <c r="F40" s="5" t="s">
        <v>46</v>
      </c>
      <c r="G40" s="6">
        <f t="shared" si="3"/>
        <v>1393</v>
      </c>
      <c r="H40" s="6">
        <f>SUM(H41:H45)</f>
        <v>607</v>
      </c>
      <c r="I40" s="6">
        <f>SUM(I41:I45)</f>
        <v>786</v>
      </c>
    </row>
    <row r="41" spans="1:9" s="8" customFormat="1" ht="13.5">
      <c r="A41" s="10">
        <v>30</v>
      </c>
      <c r="B41" s="11">
        <f t="shared" si="2"/>
        <v>248</v>
      </c>
      <c r="C41" s="12">
        <v>111</v>
      </c>
      <c r="D41" s="12">
        <v>137</v>
      </c>
      <c r="E41" s="7"/>
      <c r="F41" s="10">
        <v>75</v>
      </c>
      <c r="G41" s="12">
        <f t="shared" si="3"/>
        <v>272</v>
      </c>
      <c r="H41" s="12">
        <v>126</v>
      </c>
      <c r="I41" s="12">
        <v>146</v>
      </c>
    </row>
    <row r="42" spans="1:9" s="8" customFormat="1" ht="13.5">
      <c r="A42" s="10">
        <v>31</v>
      </c>
      <c r="B42" s="11">
        <f t="shared" si="2"/>
        <v>242</v>
      </c>
      <c r="C42" s="12">
        <v>123</v>
      </c>
      <c r="D42" s="12">
        <v>119</v>
      </c>
      <c r="E42" s="7"/>
      <c r="F42" s="10">
        <v>76</v>
      </c>
      <c r="G42" s="12">
        <f t="shared" si="3"/>
        <v>276</v>
      </c>
      <c r="H42" s="12">
        <v>128</v>
      </c>
      <c r="I42" s="12">
        <v>148</v>
      </c>
    </row>
    <row r="43" spans="1:9" s="8" customFormat="1" ht="13.5">
      <c r="A43" s="10">
        <v>32</v>
      </c>
      <c r="B43" s="11">
        <f t="shared" si="2"/>
        <v>252</v>
      </c>
      <c r="C43" s="12">
        <v>120</v>
      </c>
      <c r="D43" s="12">
        <v>132</v>
      </c>
      <c r="E43" s="7"/>
      <c r="F43" s="10">
        <v>77</v>
      </c>
      <c r="G43" s="12">
        <f t="shared" si="3"/>
        <v>276</v>
      </c>
      <c r="H43" s="12">
        <v>110</v>
      </c>
      <c r="I43" s="12">
        <v>166</v>
      </c>
    </row>
    <row r="44" spans="1:9" s="8" customFormat="1" ht="13.5">
      <c r="A44" s="10">
        <v>33</v>
      </c>
      <c r="B44" s="11">
        <f t="shared" si="2"/>
        <v>316</v>
      </c>
      <c r="C44" s="12">
        <v>181</v>
      </c>
      <c r="D44" s="12">
        <v>135</v>
      </c>
      <c r="E44" s="7"/>
      <c r="F44" s="10">
        <v>78</v>
      </c>
      <c r="G44" s="12">
        <f t="shared" si="3"/>
        <v>278</v>
      </c>
      <c r="H44" s="12">
        <v>131</v>
      </c>
      <c r="I44" s="12">
        <v>147</v>
      </c>
    </row>
    <row r="45" spans="1:9" s="8" customFormat="1" ht="13.5">
      <c r="A45" s="10">
        <v>34</v>
      </c>
      <c r="B45" s="11">
        <f t="shared" si="2"/>
        <v>267</v>
      </c>
      <c r="C45" s="12">
        <v>143</v>
      </c>
      <c r="D45" s="12">
        <v>124</v>
      </c>
      <c r="E45" s="7"/>
      <c r="F45" s="10">
        <v>79</v>
      </c>
      <c r="G45" s="12">
        <f t="shared" si="3"/>
        <v>291</v>
      </c>
      <c r="H45" s="12">
        <v>112</v>
      </c>
      <c r="I45" s="12">
        <v>179</v>
      </c>
    </row>
    <row r="46" spans="1:9" s="8" customFormat="1" ht="13.5">
      <c r="A46" s="5" t="s">
        <v>47</v>
      </c>
      <c r="B46" s="6">
        <f t="shared" si="2"/>
        <v>1387</v>
      </c>
      <c r="C46" s="6">
        <f>SUM(C47:C51)</f>
        <v>685</v>
      </c>
      <c r="D46" s="6">
        <f>SUM(D47:D51)</f>
        <v>702</v>
      </c>
      <c r="E46" s="7"/>
      <c r="F46" s="5" t="s">
        <v>48</v>
      </c>
      <c r="G46" s="6">
        <f t="shared" si="3"/>
        <v>1082</v>
      </c>
      <c r="H46" s="6">
        <f>SUM(H47:H51)</f>
        <v>391</v>
      </c>
      <c r="I46" s="6">
        <f>SUM(I47:I51)</f>
        <v>691</v>
      </c>
    </row>
    <row r="47" spans="1:9" s="8" customFormat="1" ht="13.5">
      <c r="A47" s="10">
        <v>35</v>
      </c>
      <c r="B47" s="11">
        <f t="shared" si="2"/>
        <v>279</v>
      </c>
      <c r="C47" s="12">
        <v>141</v>
      </c>
      <c r="D47" s="12">
        <v>138</v>
      </c>
      <c r="E47" s="7"/>
      <c r="F47" s="10">
        <v>80</v>
      </c>
      <c r="G47" s="12">
        <f t="shared" si="3"/>
        <v>272</v>
      </c>
      <c r="H47" s="12">
        <v>110</v>
      </c>
      <c r="I47" s="12">
        <v>162</v>
      </c>
    </row>
    <row r="48" spans="1:9" s="8" customFormat="1" ht="13.5">
      <c r="A48" s="10">
        <v>36</v>
      </c>
      <c r="B48" s="11">
        <f t="shared" si="2"/>
        <v>275</v>
      </c>
      <c r="C48" s="12">
        <v>125</v>
      </c>
      <c r="D48" s="12">
        <v>150</v>
      </c>
      <c r="E48" s="7"/>
      <c r="F48" s="10">
        <v>81</v>
      </c>
      <c r="G48" s="12">
        <f t="shared" si="3"/>
        <v>263</v>
      </c>
      <c r="H48" s="12">
        <v>103</v>
      </c>
      <c r="I48" s="12">
        <v>160</v>
      </c>
    </row>
    <row r="49" spans="1:9" s="8" customFormat="1" ht="13.5">
      <c r="A49" s="10">
        <v>37</v>
      </c>
      <c r="B49" s="11">
        <f t="shared" si="2"/>
        <v>275</v>
      </c>
      <c r="C49" s="12">
        <v>153</v>
      </c>
      <c r="D49" s="12">
        <v>122</v>
      </c>
      <c r="E49" s="7"/>
      <c r="F49" s="10">
        <v>82</v>
      </c>
      <c r="G49" s="12">
        <f t="shared" si="3"/>
        <v>220</v>
      </c>
      <c r="H49" s="12">
        <v>74</v>
      </c>
      <c r="I49" s="12">
        <v>146</v>
      </c>
    </row>
    <row r="50" spans="1:9" s="8" customFormat="1" ht="13.5">
      <c r="A50" s="10">
        <v>38</v>
      </c>
      <c r="B50" s="11">
        <f t="shared" si="2"/>
        <v>271</v>
      </c>
      <c r="C50" s="12">
        <v>125</v>
      </c>
      <c r="D50" s="12">
        <v>146</v>
      </c>
      <c r="E50" s="7"/>
      <c r="F50" s="10">
        <v>83</v>
      </c>
      <c r="G50" s="12">
        <f t="shared" si="3"/>
        <v>194</v>
      </c>
      <c r="H50" s="12">
        <v>58</v>
      </c>
      <c r="I50" s="12">
        <v>136</v>
      </c>
    </row>
    <row r="51" spans="1:9" s="8" customFormat="1" ht="13.5">
      <c r="A51" s="10">
        <v>39</v>
      </c>
      <c r="B51" s="11">
        <f t="shared" si="2"/>
        <v>287</v>
      </c>
      <c r="C51" s="12">
        <v>141</v>
      </c>
      <c r="D51" s="12">
        <v>146</v>
      </c>
      <c r="E51" s="7"/>
      <c r="F51" s="10">
        <v>84</v>
      </c>
      <c r="G51" s="12">
        <f t="shared" si="3"/>
        <v>133</v>
      </c>
      <c r="H51" s="12">
        <v>46</v>
      </c>
      <c r="I51" s="12">
        <v>87</v>
      </c>
    </row>
    <row r="52" spans="1:9" s="8" customFormat="1" ht="13.5">
      <c r="A52" s="5" t="s">
        <v>49</v>
      </c>
      <c r="B52" s="6">
        <f t="shared" si="2"/>
        <v>1314</v>
      </c>
      <c r="C52" s="6">
        <f>SUM(C53:C57)</f>
        <v>632</v>
      </c>
      <c r="D52" s="6">
        <f>SUM(D53:D57)</f>
        <v>682</v>
      </c>
      <c r="E52" s="7"/>
      <c r="F52" s="5" t="s">
        <v>50</v>
      </c>
      <c r="G52" s="6">
        <f t="shared" si="3"/>
        <v>565</v>
      </c>
      <c r="H52" s="6">
        <f>SUM(H53:H57)</f>
        <v>164</v>
      </c>
      <c r="I52" s="6">
        <f>SUM(I53:I57)</f>
        <v>401</v>
      </c>
    </row>
    <row r="53" spans="1:9" s="8" customFormat="1" ht="13.5">
      <c r="A53" s="10">
        <v>40</v>
      </c>
      <c r="B53" s="11">
        <f t="shared" si="2"/>
        <v>216</v>
      </c>
      <c r="C53" s="12">
        <v>107</v>
      </c>
      <c r="D53" s="12">
        <v>109</v>
      </c>
      <c r="E53" s="7"/>
      <c r="F53" s="10">
        <v>85</v>
      </c>
      <c r="G53" s="12">
        <f t="shared" si="3"/>
        <v>140</v>
      </c>
      <c r="H53" s="12">
        <v>45</v>
      </c>
      <c r="I53" s="12">
        <v>95</v>
      </c>
    </row>
    <row r="54" spans="1:9" s="8" customFormat="1" ht="13.5">
      <c r="A54" s="10">
        <v>41</v>
      </c>
      <c r="B54" s="11">
        <f t="shared" si="2"/>
        <v>277</v>
      </c>
      <c r="C54" s="12">
        <v>132</v>
      </c>
      <c r="D54" s="12">
        <v>145</v>
      </c>
      <c r="E54" s="7"/>
      <c r="F54" s="10">
        <v>86</v>
      </c>
      <c r="G54" s="12">
        <f t="shared" si="3"/>
        <v>140</v>
      </c>
      <c r="H54" s="12">
        <v>47</v>
      </c>
      <c r="I54" s="12">
        <v>93</v>
      </c>
    </row>
    <row r="55" spans="1:9" s="8" customFormat="1" ht="13.5">
      <c r="A55" s="10">
        <v>42</v>
      </c>
      <c r="B55" s="11">
        <f t="shared" si="2"/>
        <v>316</v>
      </c>
      <c r="C55" s="12">
        <v>153</v>
      </c>
      <c r="D55" s="12">
        <v>163</v>
      </c>
      <c r="E55" s="7"/>
      <c r="F55" s="10">
        <v>87</v>
      </c>
      <c r="G55" s="12">
        <f t="shared" si="3"/>
        <v>127</v>
      </c>
      <c r="H55" s="12">
        <v>45</v>
      </c>
      <c r="I55" s="12">
        <v>82</v>
      </c>
    </row>
    <row r="56" spans="1:9" s="8" customFormat="1" ht="13.5">
      <c r="A56" s="10">
        <v>43</v>
      </c>
      <c r="B56" s="11">
        <f t="shared" si="2"/>
        <v>241</v>
      </c>
      <c r="C56" s="12">
        <v>112</v>
      </c>
      <c r="D56" s="12">
        <v>129</v>
      </c>
      <c r="E56" s="7"/>
      <c r="F56" s="10">
        <v>88</v>
      </c>
      <c r="G56" s="12">
        <f t="shared" si="3"/>
        <v>82</v>
      </c>
      <c r="H56" s="12">
        <v>12</v>
      </c>
      <c r="I56" s="12">
        <v>70</v>
      </c>
    </row>
    <row r="57" spans="1:9" s="8" customFormat="1" ht="13.5">
      <c r="A57" s="13">
        <v>44</v>
      </c>
      <c r="B57" s="11">
        <f t="shared" si="2"/>
        <v>264</v>
      </c>
      <c r="C57" s="12">
        <v>128</v>
      </c>
      <c r="D57" s="12">
        <v>136</v>
      </c>
      <c r="E57" s="7"/>
      <c r="F57" s="10">
        <v>89</v>
      </c>
      <c r="G57" s="12">
        <f t="shared" si="3"/>
        <v>76</v>
      </c>
      <c r="H57" s="12">
        <v>15</v>
      </c>
      <c r="I57" s="12">
        <v>61</v>
      </c>
    </row>
    <row r="58" spans="1:9" s="8" customFormat="1" ht="13.5" customHeight="1">
      <c r="A58" s="14" t="s">
        <v>28</v>
      </c>
      <c r="B58" s="19" t="s">
        <v>69</v>
      </c>
      <c r="C58" s="19"/>
      <c r="D58" s="19"/>
      <c r="E58" s="7"/>
      <c r="F58" s="5" t="s">
        <v>0</v>
      </c>
      <c r="G58" s="6">
        <f t="shared" si="3"/>
        <v>356</v>
      </c>
      <c r="H58" s="15">
        <v>60</v>
      </c>
      <c r="I58" s="15">
        <v>296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B4+B10+B16+B22+B28+B34+B40+B46+B52+G4+G10+G16+G22+G28+G34+G40+G46+G52+G58+14</f>
        <v>23623</v>
      </c>
      <c r="H59" s="17">
        <f>C4+C10+C16+C22+C28+C34+C40+C46+C52+H4+H10+H16+H22+H28+H34+H40+H46+H52+H58+9</f>
        <v>11262</v>
      </c>
      <c r="I59" s="17">
        <f>D4+D10+D16+D22+D28+D34+D40+D46+D52+I4+I10+I16+I22+I28+I34+I40+I46+I52+I58+5</f>
        <v>12361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70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397</v>
      </c>
      <c r="C4" s="6">
        <f>SUM(C5:C9)</f>
        <v>202</v>
      </c>
      <c r="D4" s="6">
        <f>SUM(D5:D9)</f>
        <v>195</v>
      </c>
      <c r="E4" s="7"/>
      <c r="F4" s="5" t="s">
        <v>34</v>
      </c>
      <c r="G4" s="6">
        <f aca="true" t="shared" si="1" ref="G4:G35">SUM(H4:I4)</f>
        <v>692</v>
      </c>
      <c r="H4" s="6">
        <f>SUM(H5:H9)</f>
        <v>379</v>
      </c>
      <c r="I4" s="6">
        <f>SUM(I5:I9)</f>
        <v>313</v>
      </c>
      <c r="K4" s="9"/>
    </row>
    <row r="5" spans="1:9" s="8" customFormat="1" ht="13.5">
      <c r="A5" s="10">
        <v>0</v>
      </c>
      <c r="B5" s="11">
        <f t="shared" si="0"/>
        <v>82</v>
      </c>
      <c r="C5" s="12">
        <v>39</v>
      </c>
      <c r="D5" s="12">
        <v>43</v>
      </c>
      <c r="E5" s="7"/>
      <c r="F5" s="10">
        <v>45</v>
      </c>
      <c r="G5" s="12">
        <f t="shared" si="1"/>
        <v>128</v>
      </c>
      <c r="H5" s="12">
        <v>79</v>
      </c>
      <c r="I5" s="12">
        <v>49</v>
      </c>
    </row>
    <row r="6" spans="1:9" s="8" customFormat="1" ht="13.5">
      <c r="A6" s="10">
        <v>1</v>
      </c>
      <c r="B6" s="11">
        <f t="shared" si="0"/>
        <v>60</v>
      </c>
      <c r="C6" s="12">
        <v>25</v>
      </c>
      <c r="D6" s="12">
        <v>35</v>
      </c>
      <c r="E6" s="7"/>
      <c r="F6" s="10">
        <v>46</v>
      </c>
      <c r="G6" s="12">
        <f t="shared" si="1"/>
        <v>131</v>
      </c>
      <c r="H6" s="12">
        <v>69</v>
      </c>
      <c r="I6" s="12">
        <v>62</v>
      </c>
    </row>
    <row r="7" spans="1:9" s="8" customFormat="1" ht="13.5">
      <c r="A7" s="10">
        <v>2</v>
      </c>
      <c r="B7" s="11">
        <f t="shared" si="0"/>
        <v>93</v>
      </c>
      <c r="C7" s="12">
        <v>55</v>
      </c>
      <c r="D7" s="12">
        <v>38</v>
      </c>
      <c r="E7" s="7"/>
      <c r="F7" s="10">
        <v>47</v>
      </c>
      <c r="G7" s="12">
        <f t="shared" si="1"/>
        <v>129</v>
      </c>
      <c r="H7" s="12">
        <v>71</v>
      </c>
      <c r="I7" s="12">
        <v>58</v>
      </c>
    </row>
    <row r="8" spans="1:9" s="8" customFormat="1" ht="13.5">
      <c r="A8" s="10">
        <v>3</v>
      </c>
      <c r="B8" s="11">
        <f t="shared" si="0"/>
        <v>78</v>
      </c>
      <c r="C8" s="12">
        <v>42</v>
      </c>
      <c r="D8" s="12">
        <v>36</v>
      </c>
      <c r="E8" s="7"/>
      <c r="F8" s="10">
        <v>48</v>
      </c>
      <c r="G8" s="12">
        <f t="shared" si="1"/>
        <v>157</v>
      </c>
      <c r="H8" s="12">
        <v>77</v>
      </c>
      <c r="I8" s="12">
        <v>80</v>
      </c>
    </row>
    <row r="9" spans="1:9" s="8" customFormat="1" ht="13.5">
      <c r="A9" s="10">
        <v>4</v>
      </c>
      <c r="B9" s="11">
        <f t="shared" si="0"/>
        <v>84</v>
      </c>
      <c r="C9" s="12">
        <v>41</v>
      </c>
      <c r="D9" s="12">
        <v>43</v>
      </c>
      <c r="E9" s="7"/>
      <c r="F9" s="10">
        <v>49</v>
      </c>
      <c r="G9" s="12">
        <f t="shared" si="1"/>
        <v>147</v>
      </c>
      <c r="H9" s="12">
        <v>83</v>
      </c>
      <c r="I9" s="12">
        <v>64</v>
      </c>
    </row>
    <row r="10" spans="1:9" s="8" customFormat="1" ht="13.5">
      <c r="A10" s="5" t="s">
        <v>35</v>
      </c>
      <c r="B10" s="6">
        <f t="shared" si="0"/>
        <v>431</v>
      </c>
      <c r="C10" s="6">
        <f>SUM(C11:C15)</f>
        <v>211</v>
      </c>
      <c r="D10" s="6">
        <f>SUM(D11:D15)</f>
        <v>220</v>
      </c>
      <c r="E10" s="7"/>
      <c r="F10" s="5" t="s">
        <v>36</v>
      </c>
      <c r="G10" s="6">
        <f t="shared" si="1"/>
        <v>782</v>
      </c>
      <c r="H10" s="6">
        <f>SUM(H11:H15)</f>
        <v>421</v>
      </c>
      <c r="I10" s="6">
        <f>SUM(I11:I15)</f>
        <v>361</v>
      </c>
    </row>
    <row r="11" spans="1:9" s="8" customFormat="1" ht="13.5">
      <c r="A11" s="10">
        <v>5</v>
      </c>
      <c r="B11" s="11">
        <f t="shared" si="0"/>
        <v>92</v>
      </c>
      <c r="C11" s="12">
        <v>50</v>
      </c>
      <c r="D11" s="12">
        <v>42</v>
      </c>
      <c r="E11" s="7"/>
      <c r="F11" s="10">
        <v>50</v>
      </c>
      <c r="G11" s="12">
        <f t="shared" si="1"/>
        <v>135</v>
      </c>
      <c r="H11" s="12">
        <v>83</v>
      </c>
      <c r="I11" s="12">
        <v>52</v>
      </c>
    </row>
    <row r="12" spans="1:9" s="8" customFormat="1" ht="13.5">
      <c r="A12" s="10">
        <v>6</v>
      </c>
      <c r="B12" s="11">
        <f t="shared" si="0"/>
        <v>86</v>
      </c>
      <c r="C12" s="12">
        <v>42</v>
      </c>
      <c r="D12" s="12">
        <v>44</v>
      </c>
      <c r="E12" s="7"/>
      <c r="F12" s="10">
        <v>51</v>
      </c>
      <c r="G12" s="12">
        <f t="shared" si="1"/>
        <v>151</v>
      </c>
      <c r="H12" s="12">
        <v>84</v>
      </c>
      <c r="I12" s="12">
        <v>67</v>
      </c>
    </row>
    <row r="13" spans="1:9" s="8" customFormat="1" ht="13.5">
      <c r="A13" s="10">
        <v>7</v>
      </c>
      <c r="B13" s="11">
        <f t="shared" si="0"/>
        <v>84</v>
      </c>
      <c r="C13" s="12">
        <v>46</v>
      </c>
      <c r="D13" s="12">
        <v>38</v>
      </c>
      <c r="E13" s="7"/>
      <c r="F13" s="10">
        <v>52</v>
      </c>
      <c r="G13" s="12">
        <f t="shared" si="1"/>
        <v>147</v>
      </c>
      <c r="H13" s="12">
        <v>82</v>
      </c>
      <c r="I13" s="12">
        <v>65</v>
      </c>
    </row>
    <row r="14" spans="1:9" s="8" customFormat="1" ht="13.5">
      <c r="A14" s="10">
        <v>8</v>
      </c>
      <c r="B14" s="11">
        <f t="shared" si="0"/>
        <v>73</v>
      </c>
      <c r="C14" s="12">
        <v>34</v>
      </c>
      <c r="D14" s="12">
        <v>39</v>
      </c>
      <c r="E14" s="7"/>
      <c r="F14" s="10">
        <v>53</v>
      </c>
      <c r="G14" s="12">
        <f t="shared" si="1"/>
        <v>166</v>
      </c>
      <c r="H14" s="12">
        <v>84</v>
      </c>
      <c r="I14" s="12">
        <v>82</v>
      </c>
    </row>
    <row r="15" spans="1:9" s="8" customFormat="1" ht="13.5">
      <c r="A15" s="10">
        <v>9</v>
      </c>
      <c r="B15" s="11">
        <f t="shared" si="0"/>
        <v>96</v>
      </c>
      <c r="C15" s="12">
        <v>39</v>
      </c>
      <c r="D15" s="12">
        <v>57</v>
      </c>
      <c r="E15" s="7"/>
      <c r="F15" s="10">
        <v>54</v>
      </c>
      <c r="G15" s="12">
        <f t="shared" si="1"/>
        <v>183</v>
      </c>
      <c r="H15" s="12">
        <v>88</v>
      </c>
      <c r="I15" s="12">
        <v>95</v>
      </c>
    </row>
    <row r="16" spans="1:9" s="8" customFormat="1" ht="13.5">
      <c r="A16" s="5" t="s">
        <v>37</v>
      </c>
      <c r="B16" s="6">
        <f t="shared" si="0"/>
        <v>509</v>
      </c>
      <c r="C16" s="6">
        <f>SUM(C17:C21)</f>
        <v>265</v>
      </c>
      <c r="D16" s="6">
        <f>SUM(D17:D21)</f>
        <v>244</v>
      </c>
      <c r="E16" s="7"/>
      <c r="F16" s="5" t="s">
        <v>38</v>
      </c>
      <c r="G16" s="6">
        <f t="shared" si="1"/>
        <v>1009</v>
      </c>
      <c r="H16" s="6">
        <f>SUM(H17:H21)</f>
        <v>529</v>
      </c>
      <c r="I16" s="6">
        <f>SUM(I17:I21)</f>
        <v>480</v>
      </c>
    </row>
    <row r="17" spans="1:9" s="8" customFormat="1" ht="13.5">
      <c r="A17" s="10">
        <v>10</v>
      </c>
      <c r="B17" s="11">
        <f t="shared" si="0"/>
        <v>100</v>
      </c>
      <c r="C17" s="12">
        <v>55</v>
      </c>
      <c r="D17" s="12">
        <v>45</v>
      </c>
      <c r="E17" s="7"/>
      <c r="F17" s="10">
        <v>55</v>
      </c>
      <c r="G17" s="12">
        <f t="shared" si="1"/>
        <v>182</v>
      </c>
      <c r="H17" s="12">
        <v>102</v>
      </c>
      <c r="I17" s="12">
        <v>80</v>
      </c>
    </row>
    <row r="18" spans="1:9" s="8" customFormat="1" ht="13.5">
      <c r="A18" s="10">
        <v>11</v>
      </c>
      <c r="B18" s="11">
        <f t="shared" si="0"/>
        <v>82</v>
      </c>
      <c r="C18" s="12">
        <v>38</v>
      </c>
      <c r="D18" s="12">
        <v>44</v>
      </c>
      <c r="E18" s="7"/>
      <c r="F18" s="10">
        <v>56</v>
      </c>
      <c r="G18" s="12">
        <f t="shared" si="1"/>
        <v>200</v>
      </c>
      <c r="H18" s="12">
        <v>103</v>
      </c>
      <c r="I18" s="12">
        <v>97</v>
      </c>
    </row>
    <row r="19" spans="1:9" s="8" customFormat="1" ht="13.5">
      <c r="A19" s="10">
        <v>12</v>
      </c>
      <c r="B19" s="11">
        <f t="shared" si="0"/>
        <v>118</v>
      </c>
      <c r="C19" s="12">
        <v>63</v>
      </c>
      <c r="D19" s="12">
        <v>55</v>
      </c>
      <c r="E19" s="7"/>
      <c r="F19" s="10">
        <v>57</v>
      </c>
      <c r="G19" s="12">
        <f t="shared" si="1"/>
        <v>209</v>
      </c>
      <c r="H19" s="12">
        <v>101</v>
      </c>
      <c r="I19" s="12">
        <v>108</v>
      </c>
    </row>
    <row r="20" spans="1:9" s="8" customFormat="1" ht="13.5">
      <c r="A20" s="10">
        <v>13</v>
      </c>
      <c r="B20" s="11">
        <f t="shared" si="0"/>
        <v>105</v>
      </c>
      <c r="C20" s="12">
        <v>57</v>
      </c>
      <c r="D20" s="12">
        <v>48</v>
      </c>
      <c r="E20" s="7"/>
      <c r="F20" s="10">
        <v>58</v>
      </c>
      <c r="G20" s="12">
        <f t="shared" si="1"/>
        <v>226</v>
      </c>
      <c r="H20" s="12">
        <v>113</v>
      </c>
      <c r="I20" s="12">
        <v>113</v>
      </c>
    </row>
    <row r="21" spans="1:9" s="8" customFormat="1" ht="13.5">
      <c r="A21" s="10">
        <v>14</v>
      </c>
      <c r="B21" s="11">
        <f t="shared" si="0"/>
        <v>104</v>
      </c>
      <c r="C21" s="12">
        <v>52</v>
      </c>
      <c r="D21" s="12">
        <v>52</v>
      </c>
      <c r="E21" s="7"/>
      <c r="F21" s="10">
        <v>59</v>
      </c>
      <c r="G21" s="12">
        <f t="shared" si="1"/>
        <v>192</v>
      </c>
      <c r="H21" s="12">
        <v>110</v>
      </c>
      <c r="I21" s="12">
        <v>82</v>
      </c>
    </row>
    <row r="22" spans="1:9" s="8" customFormat="1" ht="13.5">
      <c r="A22" s="5" t="s">
        <v>39</v>
      </c>
      <c r="B22" s="6">
        <f t="shared" si="0"/>
        <v>628</v>
      </c>
      <c r="C22" s="6">
        <f>SUM(C23:C27)</f>
        <v>321</v>
      </c>
      <c r="D22" s="6">
        <f>SUM(D23:D27)</f>
        <v>307</v>
      </c>
      <c r="E22" s="7"/>
      <c r="F22" s="5" t="s">
        <v>40</v>
      </c>
      <c r="G22" s="6">
        <f t="shared" si="1"/>
        <v>731</v>
      </c>
      <c r="H22" s="6">
        <f>SUM(H23:H27)</f>
        <v>346</v>
      </c>
      <c r="I22" s="6">
        <f>SUM(I23:I27)</f>
        <v>385</v>
      </c>
    </row>
    <row r="23" spans="1:9" s="8" customFormat="1" ht="13.5">
      <c r="A23" s="10">
        <v>15</v>
      </c>
      <c r="B23" s="11">
        <f t="shared" si="0"/>
        <v>117</v>
      </c>
      <c r="C23" s="12">
        <v>71</v>
      </c>
      <c r="D23" s="12">
        <v>46</v>
      </c>
      <c r="E23" s="7"/>
      <c r="F23" s="10">
        <v>60</v>
      </c>
      <c r="G23" s="12">
        <f t="shared" si="1"/>
        <v>166</v>
      </c>
      <c r="H23" s="12">
        <v>83</v>
      </c>
      <c r="I23" s="12">
        <v>83</v>
      </c>
    </row>
    <row r="24" spans="1:9" s="8" customFormat="1" ht="13.5">
      <c r="A24" s="10">
        <v>16</v>
      </c>
      <c r="B24" s="11">
        <f t="shared" si="0"/>
        <v>131</v>
      </c>
      <c r="C24" s="12">
        <v>54</v>
      </c>
      <c r="D24" s="12">
        <v>77</v>
      </c>
      <c r="E24" s="7"/>
      <c r="F24" s="10">
        <v>61</v>
      </c>
      <c r="G24" s="12">
        <f t="shared" si="1"/>
        <v>94</v>
      </c>
      <c r="H24" s="12">
        <v>45</v>
      </c>
      <c r="I24" s="12">
        <v>49</v>
      </c>
    </row>
    <row r="25" spans="1:9" s="8" customFormat="1" ht="13.5">
      <c r="A25" s="10">
        <v>17</v>
      </c>
      <c r="B25" s="11">
        <f t="shared" si="0"/>
        <v>141</v>
      </c>
      <c r="C25" s="12">
        <v>82</v>
      </c>
      <c r="D25" s="12">
        <v>59</v>
      </c>
      <c r="E25" s="7"/>
      <c r="F25" s="10">
        <v>62</v>
      </c>
      <c r="G25" s="12">
        <f t="shared" si="1"/>
        <v>139</v>
      </c>
      <c r="H25" s="12">
        <v>69</v>
      </c>
      <c r="I25" s="12">
        <v>70</v>
      </c>
    </row>
    <row r="26" spans="1:9" s="8" customFormat="1" ht="13.5">
      <c r="A26" s="10">
        <v>18</v>
      </c>
      <c r="B26" s="11">
        <f t="shared" si="0"/>
        <v>105</v>
      </c>
      <c r="C26" s="12">
        <v>53</v>
      </c>
      <c r="D26" s="12">
        <v>52</v>
      </c>
      <c r="E26" s="7"/>
      <c r="F26" s="10">
        <v>63</v>
      </c>
      <c r="G26" s="12">
        <f t="shared" si="1"/>
        <v>162</v>
      </c>
      <c r="H26" s="12">
        <v>81</v>
      </c>
      <c r="I26" s="12">
        <v>81</v>
      </c>
    </row>
    <row r="27" spans="1:9" s="8" customFormat="1" ht="13.5">
      <c r="A27" s="10">
        <v>19</v>
      </c>
      <c r="B27" s="11">
        <f t="shared" si="0"/>
        <v>134</v>
      </c>
      <c r="C27" s="12">
        <v>61</v>
      </c>
      <c r="D27" s="12">
        <v>73</v>
      </c>
      <c r="E27" s="7"/>
      <c r="F27" s="10">
        <v>64</v>
      </c>
      <c r="G27" s="12">
        <f t="shared" si="1"/>
        <v>170</v>
      </c>
      <c r="H27" s="12">
        <v>68</v>
      </c>
      <c r="I27" s="12">
        <v>102</v>
      </c>
    </row>
    <row r="28" spans="1:9" s="8" customFormat="1" ht="13.5">
      <c r="A28" s="5" t="s">
        <v>41</v>
      </c>
      <c r="B28" s="6">
        <f t="shared" si="0"/>
        <v>307</v>
      </c>
      <c r="C28" s="6">
        <f>SUM(C29:C33)</f>
        <v>165</v>
      </c>
      <c r="D28" s="6">
        <f>SUM(D29:D33)</f>
        <v>142</v>
      </c>
      <c r="E28" s="7"/>
      <c r="F28" s="5" t="s">
        <v>42</v>
      </c>
      <c r="G28" s="6">
        <f t="shared" si="1"/>
        <v>722</v>
      </c>
      <c r="H28" s="6">
        <f>SUM(H29:H33)</f>
        <v>334</v>
      </c>
      <c r="I28" s="6">
        <f>SUM(I29:I33)</f>
        <v>388</v>
      </c>
    </row>
    <row r="29" spans="1:9" s="8" customFormat="1" ht="13.5">
      <c r="A29" s="10">
        <v>20</v>
      </c>
      <c r="B29" s="11">
        <f t="shared" si="0"/>
        <v>53</v>
      </c>
      <c r="C29" s="12">
        <v>33</v>
      </c>
      <c r="D29" s="12">
        <v>20</v>
      </c>
      <c r="E29" s="7"/>
      <c r="F29" s="10">
        <v>65</v>
      </c>
      <c r="G29" s="12">
        <f t="shared" si="1"/>
        <v>178</v>
      </c>
      <c r="H29" s="12">
        <v>72</v>
      </c>
      <c r="I29" s="12">
        <v>106</v>
      </c>
    </row>
    <row r="30" spans="1:9" s="8" customFormat="1" ht="13.5">
      <c r="A30" s="10">
        <v>21</v>
      </c>
      <c r="B30" s="11">
        <f t="shared" si="0"/>
        <v>47</v>
      </c>
      <c r="C30" s="12">
        <v>29</v>
      </c>
      <c r="D30" s="12">
        <v>18</v>
      </c>
      <c r="E30" s="7"/>
      <c r="F30" s="10">
        <v>66</v>
      </c>
      <c r="G30" s="12">
        <f t="shared" si="1"/>
        <v>130</v>
      </c>
      <c r="H30" s="12">
        <v>69</v>
      </c>
      <c r="I30" s="12">
        <v>61</v>
      </c>
    </row>
    <row r="31" spans="1:9" s="8" customFormat="1" ht="13.5">
      <c r="A31" s="10">
        <v>22</v>
      </c>
      <c r="B31" s="11">
        <f t="shared" si="0"/>
        <v>54</v>
      </c>
      <c r="C31" s="12">
        <v>34</v>
      </c>
      <c r="D31" s="12">
        <v>20</v>
      </c>
      <c r="E31" s="7"/>
      <c r="F31" s="10">
        <v>67</v>
      </c>
      <c r="G31" s="12">
        <f t="shared" si="1"/>
        <v>135</v>
      </c>
      <c r="H31" s="12">
        <v>60</v>
      </c>
      <c r="I31" s="12">
        <v>75</v>
      </c>
    </row>
    <row r="32" spans="1:9" s="8" customFormat="1" ht="13.5">
      <c r="A32" s="10">
        <v>23</v>
      </c>
      <c r="B32" s="11">
        <f t="shared" si="0"/>
        <v>66</v>
      </c>
      <c r="C32" s="12">
        <v>28</v>
      </c>
      <c r="D32" s="12">
        <v>38</v>
      </c>
      <c r="E32" s="7"/>
      <c r="F32" s="10">
        <v>68</v>
      </c>
      <c r="G32" s="12">
        <f t="shared" si="1"/>
        <v>119</v>
      </c>
      <c r="H32" s="12">
        <v>57</v>
      </c>
      <c r="I32" s="12">
        <v>62</v>
      </c>
    </row>
    <row r="33" spans="1:9" s="8" customFormat="1" ht="13.5">
      <c r="A33" s="10">
        <v>24</v>
      </c>
      <c r="B33" s="11">
        <f t="shared" si="0"/>
        <v>87</v>
      </c>
      <c r="C33" s="12">
        <v>41</v>
      </c>
      <c r="D33" s="12">
        <v>46</v>
      </c>
      <c r="E33" s="7"/>
      <c r="F33" s="10">
        <v>69</v>
      </c>
      <c r="G33" s="12">
        <f t="shared" si="1"/>
        <v>160</v>
      </c>
      <c r="H33" s="12">
        <v>76</v>
      </c>
      <c r="I33" s="12">
        <v>84</v>
      </c>
    </row>
    <row r="34" spans="1:9" s="8" customFormat="1" ht="13.5">
      <c r="A34" s="5" t="s">
        <v>43</v>
      </c>
      <c r="B34" s="6">
        <f t="shared" si="0"/>
        <v>519</v>
      </c>
      <c r="C34" s="6">
        <f>SUM(C35:C39)</f>
        <v>275</v>
      </c>
      <c r="D34" s="6">
        <f>SUM(D35:D39)</f>
        <v>244</v>
      </c>
      <c r="E34" s="7"/>
      <c r="F34" s="5" t="s">
        <v>44</v>
      </c>
      <c r="G34" s="6">
        <f t="shared" si="1"/>
        <v>730</v>
      </c>
      <c r="H34" s="6">
        <f>SUM(H35:H39)</f>
        <v>310</v>
      </c>
      <c r="I34" s="6">
        <f>SUM(I35:I39)</f>
        <v>420</v>
      </c>
    </row>
    <row r="35" spans="1:9" s="8" customFormat="1" ht="13.5">
      <c r="A35" s="10">
        <v>25</v>
      </c>
      <c r="B35" s="11">
        <f t="shared" si="0"/>
        <v>79</v>
      </c>
      <c r="C35" s="12">
        <v>39</v>
      </c>
      <c r="D35" s="12">
        <v>40</v>
      </c>
      <c r="E35" s="7"/>
      <c r="F35" s="10">
        <v>70</v>
      </c>
      <c r="G35" s="12">
        <f t="shared" si="1"/>
        <v>155</v>
      </c>
      <c r="H35" s="12">
        <v>70</v>
      </c>
      <c r="I35" s="12">
        <v>85</v>
      </c>
    </row>
    <row r="36" spans="1:9" s="8" customFormat="1" ht="13.5">
      <c r="A36" s="10">
        <v>26</v>
      </c>
      <c r="B36" s="11">
        <f aca="true" t="shared" si="2" ref="B36:B57">SUM(C36:D36)</f>
        <v>108</v>
      </c>
      <c r="C36" s="12">
        <v>56</v>
      </c>
      <c r="D36" s="12">
        <v>52</v>
      </c>
      <c r="E36" s="7"/>
      <c r="F36" s="10">
        <v>71</v>
      </c>
      <c r="G36" s="12">
        <f aca="true" t="shared" si="3" ref="G36:G58">SUM(H36:I36)</f>
        <v>157</v>
      </c>
      <c r="H36" s="12">
        <v>63</v>
      </c>
      <c r="I36" s="12">
        <v>94</v>
      </c>
    </row>
    <row r="37" spans="1:9" s="8" customFormat="1" ht="13.5">
      <c r="A37" s="10">
        <v>27</v>
      </c>
      <c r="B37" s="11">
        <f t="shared" si="2"/>
        <v>105</v>
      </c>
      <c r="C37" s="12">
        <v>59</v>
      </c>
      <c r="D37" s="12">
        <v>46</v>
      </c>
      <c r="E37" s="7"/>
      <c r="F37" s="10">
        <v>72</v>
      </c>
      <c r="G37" s="12">
        <f t="shared" si="3"/>
        <v>149</v>
      </c>
      <c r="H37" s="12">
        <v>66</v>
      </c>
      <c r="I37" s="12">
        <v>83</v>
      </c>
    </row>
    <row r="38" spans="1:9" s="8" customFormat="1" ht="13.5">
      <c r="A38" s="10">
        <v>28</v>
      </c>
      <c r="B38" s="11">
        <f t="shared" si="2"/>
        <v>104</v>
      </c>
      <c r="C38" s="12">
        <v>50</v>
      </c>
      <c r="D38" s="12">
        <v>54</v>
      </c>
      <c r="E38" s="7"/>
      <c r="F38" s="10">
        <v>73</v>
      </c>
      <c r="G38" s="12">
        <f t="shared" si="3"/>
        <v>122</v>
      </c>
      <c r="H38" s="12">
        <v>54</v>
      </c>
      <c r="I38" s="12">
        <v>68</v>
      </c>
    </row>
    <row r="39" spans="1:9" s="8" customFormat="1" ht="13.5">
      <c r="A39" s="10">
        <v>29</v>
      </c>
      <c r="B39" s="11">
        <f t="shared" si="2"/>
        <v>123</v>
      </c>
      <c r="C39" s="12">
        <v>71</v>
      </c>
      <c r="D39" s="12">
        <v>52</v>
      </c>
      <c r="E39" s="7"/>
      <c r="F39" s="10">
        <v>74</v>
      </c>
      <c r="G39" s="12">
        <f t="shared" si="3"/>
        <v>147</v>
      </c>
      <c r="H39" s="12">
        <v>57</v>
      </c>
      <c r="I39" s="12">
        <v>90</v>
      </c>
    </row>
    <row r="40" spans="1:9" s="8" customFormat="1" ht="13.5">
      <c r="A40" s="5" t="s">
        <v>45</v>
      </c>
      <c r="B40" s="6">
        <f t="shared" si="2"/>
        <v>599</v>
      </c>
      <c r="C40" s="6">
        <f>SUM(C41:C45)</f>
        <v>315</v>
      </c>
      <c r="D40" s="6">
        <f>SUM(D41:D45)</f>
        <v>284</v>
      </c>
      <c r="E40" s="7"/>
      <c r="F40" s="5" t="s">
        <v>46</v>
      </c>
      <c r="G40" s="6">
        <f t="shared" si="3"/>
        <v>691</v>
      </c>
      <c r="H40" s="6">
        <f>SUM(H41:H45)</f>
        <v>311</v>
      </c>
      <c r="I40" s="6">
        <f>SUM(I41:I45)</f>
        <v>380</v>
      </c>
    </row>
    <row r="41" spans="1:9" s="8" customFormat="1" ht="13.5">
      <c r="A41" s="10">
        <v>30</v>
      </c>
      <c r="B41" s="11">
        <f t="shared" si="2"/>
        <v>150</v>
      </c>
      <c r="C41" s="12">
        <v>72</v>
      </c>
      <c r="D41" s="12">
        <v>78</v>
      </c>
      <c r="E41" s="7"/>
      <c r="F41" s="10">
        <v>75</v>
      </c>
      <c r="G41" s="12">
        <f t="shared" si="3"/>
        <v>126</v>
      </c>
      <c r="H41" s="12">
        <v>59</v>
      </c>
      <c r="I41" s="12">
        <v>67</v>
      </c>
    </row>
    <row r="42" spans="1:9" s="8" customFormat="1" ht="13.5">
      <c r="A42" s="10">
        <v>31</v>
      </c>
      <c r="B42" s="11">
        <f t="shared" si="2"/>
        <v>109</v>
      </c>
      <c r="C42" s="12">
        <v>59</v>
      </c>
      <c r="D42" s="12">
        <v>50</v>
      </c>
      <c r="E42" s="7"/>
      <c r="F42" s="10">
        <v>76</v>
      </c>
      <c r="G42" s="12">
        <f t="shared" si="3"/>
        <v>133</v>
      </c>
      <c r="H42" s="12">
        <v>60</v>
      </c>
      <c r="I42" s="12">
        <v>73</v>
      </c>
    </row>
    <row r="43" spans="1:9" s="8" customFormat="1" ht="13.5">
      <c r="A43" s="10">
        <v>32</v>
      </c>
      <c r="B43" s="11">
        <f t="shared" si="2"/>
        <v>109</v>
      </c>
      <c r="C43" s="12">
        <v>61</v>
      </c>
      <c r="D43" s="12">
        <v>48</v>
      </c>
      <c r="E43" s="7"/>
      <c r="F43" s="10">
        <v>77</v>
      </c>
      <c r="G43" s="12">
        <f t="shared" si="3"/>
        <v>153</v>
      </c>
      <c r="H43" s="12">
        <v>75</v>
      </c>
      <c r="I43" s="12">
        <v>78</v>
      </c>
    </row>
    <row r="44" spans="1:9" s="8" customFormat="1" ht="13.5">
      <c r="A44" s="10">
        <v>33</v>
      </c>
      <c r="B44" s="11">
        <f t="shared" si="2"/>
        <v>91</v>
      </c>
      <c r="C44" s="12">
        <v>53</v>
      </c>
      <c r="D44" s="12">
        <v>38</v>
      </c>
      <c r="E44" s="7"/>
      <c r="F44" s="10">
        <v>78</v>
      </c>
      <c r="G44" s="12">
        <f t="shared" si="3"/>
        <v>151</v>
      </c>
      <c r="H44" s="12">
        <v>67</v>
      </c>
      <c r="I44" s="12">
        <v>84</v>
      </c>
    </row>
    <row r="45" spans="1:9" s="8" customFormat="1" ht="13.5">
      <c r="A45" s="10">
        <v>34</v>
      </c>
      <c r="B45" s="11">
        <f t="shared" si="2"/>
        <v>140</v>
      </c>
      <c r="C45" s="12">
        <v>70</v>
      </c>
      <c r="D45" s="12">
        <v>70</v>
      </c>
      <c r="E45" s="7"/>
      <c r="F45" s="10">
        <v>79</v>
      </c>
      <c r="G45" s="12">
        <f t="shared" si="3"/>
        <v>128</v>
      </c>
      <c r="H45" s="12">
        <v>50</v>
      </c>
      <c r="I45" s="12">
        <v>78</v>
      </c>
    </row>
    <row r="46" spans="1:9" s="8" customFormat="1" ht="13.5">
      <c r="A46" s="5" t="s">
        <v>47</v>
      </c>
      <c r="B46" s="6">
        <f t="shared" si="2"/>
        <v>568</v>
      </c>
      <c r="C46" s="6">
        <f>SUM(C47:C51)</f>
        <v>306</v>
      </c>
      <c r="D46" s="6">
        <f>SUM(D47:D51)</f>
        <v>262</v>
      </c>
      <c r="E46" s="7"/>
      <c r="F46" s="5" t="s">
        <v>48</v>
      </c>
      <c r="G46" s="6">
        <f t="shared" si="3"/>
        <v>523</v>
      </c>
      <c r="H46" s="6">
        <f>SUM(H47:H51)</f>
        <v>192</v>
      </c>
      <c r="I46" s="6">
        <f>SUM(I47:I51)</f>
        <v>331</v>
      </c>
    </row>
    <row r="47" spans="1:9" s="8" customFormat="1" ht="13.5">
      <c r="A47" s="10">
        <v>35</v>
      </c>
      <c r="B47" s="11">
        <f t="shared" si="2"/>
        <v>101</v>
      </c>
      <c r="C47" s="12">
        <v>59</v>
      </c>
      <c r="D47" s="12">
        <v>42</v>
      </c>
      <c r="E47" s="7"/>
      <c r="F47" s="10">
        <v>80</v>
      </c>
      <c r="G47" s="12">
        <f t="shared" si="3"/>
        <v>131</v>
      </c>
      <c r="H47" s="12">
        <v>53</v>
      </c>
      <c r="I47" s="12">
        <v>78</v>
      </c>
    </row>
    <row r="48" spans="1:9" s="8" customFormat="1" ht="13.5">
      <c r="A48" s="10">
        <v>36</v>
      </c>
      <c r="B48" s="11">
        <f t="shared" si="2"/>
        <v>122</v>
      </c>
      <c r="C48" s="12">
        <v>63</v>
      </c>
      <c r="D48" s="12">
        <v>59</v>
      </c>
      <c r="E48" s="7"/>
      <c r="F48" s="10">
        <v>81</v>
      </c>
      <c r="G48" s="12">
        <f t="shared" si="3"/>
        <v>123</v>
      </c>
      <c r="H48" s="12">
        <v>51</v>
      </c>
      <c r="I48" s="12">
        <v>72</v>
      </c>
    </row>
    <row r="49" spans="1:9" s="8" customFormat="1" ht="13.5">
      <c r="A49" s="10">
        <v>37</v>
      </c>
      <c r="B49" s="11">
        <f t="shared" si="2"/>
        <v>119</v>
      </c>
      <c r="C49" s="12">
        <v>65</v>
      </c>
      <c r="D49" s="12">
        <v>54</v>
      </c>
      <c r="E49" s="7"/>
      <c r="F49" s="10">
        <v>82</v>
      </c>
      <c r="G49" s="12">
        <f t="shared" si="3"/>
        <v>95</v>
      </c>
      <c r="H49" s="12">
        <v>35</v>
      </c>
      <c r="I49" s="12">
        <v>60</v>
      </c>
    </row>
    <row r="50" spans="1:9" s="8" customFormat="1" ht="13.5">
      <c r="A50" s="10">
        <v>38</v>
      </c>
      <c r="B50" s="11">
        <f t="shared" si="2"/>
        <v>101</v>
      </c>
      <c r="C50" s="12">
        <v>57</v>
      </c>
      <c r="D50" s="12">
        <v>44</v>
      </c>
      <c r="E50" s="7"/>
      <c r="F50" s="10">
        <v>83</v>
      </c>
      <c r="G50" s="12">
        <f t="shared" si="3"/>
        <v>104</v>
      </c>
      <c r="H50" s="12">
        <v>33</v>
      </c>
      <c r="I50" s="12">
        <v>71</v>
      </c>
    </row>
    <row r="51" spans="1:9" s="8" customFormat="1" ht="13.5">
      <c r="A51" s="10">
        <v>39</v>
      </c>
      <c r="B51" s="11">
        <f t="shared" si="2"/>
        <v>125</v>
      </c>
      <c r="C51" s="12">
        <v>62</v>
      </c>
      <c r="D51" s="12">
        <v>63</v>
      </c>
      <c r="E51" s="7"/>
      <c r="F51" s="10">
        <v>84</v>
      </c>
      <c r="G51" s="12">
        <f t="shared" si="3"/>
        <v>70</v>
      </c>
      <c r="H51" s="12">
        <v>20</v>
      </c>
      <c r="I51" s="12">
        <v>50</v>
      </c>
    </row>
    <row r="52" spans="1:9" s="8" customFormat="1" ht="13.5">
      <c r="A52" s="5" t="s">
        <v>49</v>
      </c>
      <c r="B52" s="6">
        <f t="shared" si="2"/>
        <v>574</v>
      </c>
      <c r="C52" s="6">
        <f>SUM(C53:C57)</f>
        <v>308</v>
      </c>
      <c r="D52" s="6">
        <f>SUM(D53:D57)</f>
        <v>266</v>
      </c>
      <c r="E52" s="7"/>
      <c r="F52" s="5" t="s">
        <v>50</v>
      </c>
      <c r="G52" s="6">
        <f t="shared" si="3"/>
        <v>259</v>
      </c>
      <c r="H52" s="6">
        <f>SUM(H53:H57)</f>
        <v>65</v>
      </c>
      <c r="I52" s="6">
        <f>SUM(I53:I57)</f>
        <v>194</v>
      </c>
    </row>
    <row r="53" spans="1:9" s="8" customFormat="1" ht="13.5">
      <c r="A53" s="10">
        <v>40</v>
      </c>
      <c r="B53" s="11">
        <f t="shared" si="2"/>
        <v>81</v>
      </c>
      <c r="C53" s="12">
        <v>42</v>
      </c>
      <c r="D53" s="12">
        <v>39</v>
      </c>
      <c r="E53" s="7"/>
      <c r="F53" s="10">
        <v>85</v>
      </c>
      <c r="G53" s="12">
        <f t="shared" si="3"/>
        <v>71</v>
      </c>
      <c r="H53" s="12">
        <v>16</v>
      </c>
      <c r="I53" s="12">
        <v>55</v>
      </c>
    </row>
    <row r="54" spans="1:9" s="8" customFormat="1" ht="13.5">
      <c r="A54" s="10">
        <v>41</v>
      </c>
      <c r="B54" s="11">
        <f t="shared" si="2"/>
        <v>109</v>
      </c>
      <c r="C54" s="12">
        <v>59</v>
      </c>
      <c r="D54" s="12">
        <v>50</v>
      </c>
      <c r="E54" s="7"/>
      <c r="F54" s="10">
        <v>86</v>
      </c>
      <c r="G54" s="12">
        <f t="shared" si="3"/>
        <v>69</v>
      </c>
      <c r="H54" s="12">
        <v>17</v>
      </c>
      <c r="I54" s="12">
        <v>52</v>
      </c>
    </row>
    <row r="55" spans="1:9" s="8" customFormat="1" ht="13.5">
      <c r="A55" s="10">
        <v>42</v>
      </c>
      <c r="B55" s="11">
        <f t="shared" si="2"/>
        <v>132</v>
      </c>
      <c r="C55" s="12">
        <v>72</v>
      </c>
      <c r="D55" s="12">
        <v>60</v>
      </c>
      <c r="E55" s="7"/>
      <c r="F55" s="10">
        <v>87</v>
      </c>
      <c r="G55" s="12">
        <f t="shared" si="3"/>
        <v>46</v>
      </c>
      <c r="H55" s="12">
        <v>16</v>
      </c>
      <c r="I55" s="12">
        <v>30</v>
      </c>
    </row>
    <row r="56" spans="1:9" s="8" customFormat="1" ht="13.5">
      <c r="A56" s="10">
        <v>43</v>
      </c>
      <c r="B56" s="11">
        <f t="shared" si="2"/>
        <v>138</v>
      </c>
      <c r="C56" s="12">
        <v>74</v>
      </c>
      <c r="D56" s="12">
        <v>64</v>
      </c>
      <c r="E56" s="7"/>
      <c r="F56" s="10">
        <v>88</v>
      </c>
      <c r="G56" s="12">
        <f t="shared" si="3"/>
        <v>35</v>
      </c>
      <c r="H56" s="12">
        <v>10</v>
      </c>
      <c r="I56" s="12">
        <v>25</v>
      </c>
    </row>
    <row r="57" spans="1:9" s="8" customFormat="1" ht="13.5">
      <c r="A57" s="13">
        <v>44</v>
      </c>
      <c r="B57" s="11">
        <f t="shared" si="2"/>
        <v>114</v>
      </c>
      <c r="C57" s="12">
        <v>61</v>
      </c>
      <c r="D57" s="12">
        <v>53</v>
      </c>
      <c r="E57" s="7"/>
      <c r="F57" s="10">
        <v>89</v>
      </c>
      <c r="G57" s="12">
        <f t="shared" si="3"/>
        <v>38</v>
      </c>
      <c r="H57" s="12">
        <v>6</v>
      </c>
      <c r="I57" s="12">
        <v>32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145</v>
      </c>
      <c r="H58" s="15">
        <v>25</v>
      </c>
      <c r="I58" s="15">
        <v>120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10816</v>
      </c>
      <c r="H59" s="17">
        <f>C4+C10+C16+C22+C28+C34+C40+C46+C52+H4+H10+H16+H22+H28+H34+H40+H46+H52+H58</f>
        <v>5280</v>
      </c>
      <c r="I59" s="17">
        <f>D4+D10+D16+D22+D28+D34+D40+D46+D52+I4+I10+I16+I22+I28+I34+I40+I46+I52+I58</f>
        <v>5536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71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551</v>
      </c>
      <c r="C4" s="6">
        <f>SUM(C5:C9)</f>
        <v>283</v>
      </c>
      <c r="D4" s="6">
        <f>SUM(D5:D9)</f>
        <v>268</v>
      </c>
      <c r="E4" s="7"/>
      <c r="F4" s="5" t="s">
        <v>34</v>
      </c>
      <c r="G4" s="6">
        <f aca="true" t="shared" si="1" ref="G4:G35">SUM(H4:I4)</f>
        <v>664</v>
      </c>
      <c r="H4" s="6">
        <f>SUM(H5:H9)</f>
        <v>366</v>
      </c>
      <c r="I4" s="6">
        <f>SUM(I5:I9)</f>
        <v>298</v>
      </c>
      <c r="K4" s="9"/>
    </row>
    <row r="5" spans="1:9" s="8" customFormat="1" ht="13.5">
      <c r="A5" s="10">
        <v>0</v>
      </c>
      <c r="B5" s="11">
        <f t="shared" si="0"/>
        <v>124</v>
      </c>
      <c r="C5" s="12">
        <v>56</v>
      </c>
      <c r="D5" s="12">
        <v>68</v>
      </c>
      <c r="E5" s="7"/>
      <c r="F5" s="10">
        <v>45</v>
      </c>
      <c r="G5" s="12">
        <f t="shared" si="1"/>
        <v>124</v>
      </c>
      <c r="H5" s="12">
        <v>74</v>
      </c>
      <c r="I5" s="12">
        <v>50</v>
      </c>
    </row>
    <row r="6" spans="1:9" s="8" customFormat="1" ht="13.5">
      <c r="A6" s="10">
        <v>1</v>
      </c>
      <c r="B6" s="11">
        <f t="shared" si="0"/>
        <v>96</v>
      </c>
      <c r="C6" s="12">
        <v>54</v>
      </c>
      <c r="D6" s="12">
        <v>42</v>
      </c>
      <c r="E6" s="7"/>
      <c r="F6" s="10">
        <v>46</v>
      </c>
      <c r="G6" s="12">
        <f t="shared" si="1"/>
        <v>132</v>
      </c>
      <c r="H6" s="12">
        <v>67</v>
      </c>
      <c r="I6" s="12">
        <v>65</v>
      </c>
    </row>
    <row r="7" spans="1:9" s="8" customFormat="1" ht="13.5">
      <c r="A7" s="10">
        <v>2</v>
      </c>
      <c r="B7" s="11">
        <f t="shared" si="0"/>
        <v>108</v>
      </c>
      <c r="C7" s="12">
        <v>56</v>
      </c>
      <c r="D7" s="12">
        <v>52</v>
      </c>
      <c r="E7" s="7"/>
      <c r="F7" s="10">
        <v>47</v>
      </c>
      <c r="G7" s="12">
        <f t="shared" si="1"/>
        <v>144</v>
      </c>
      <c r="H7" s="12">
        <v>82</v>
      </c>
      <c r="I7" s="12">
        <v>62</v>
      </c>
    </row>
    <row r="8" spans="1:9" s="8" customFormat="1" ht="13.5">
      <c r="A8" s="10">
        <v>3</v>
      </c>
      <c r="B8" s="11">
        <f t="shared" si="0"/>
        <v>103</v>
      </c>
      <c r="C8" s="12">
        <v>49</v>
      </c>
      <c r="D8" s="12">
        <v>54</v>
      </c>
      <c r="E8" s="7"/>
      <c r="F8" s="10">
        <v>48</v>
      </c>
      <c r="G8" s="12">
        <f t="shared" si="1"/>
        <v>137</v>
      </c>
      <c r="H8" s="12">
        <v>69</v>
      </c>
      <c r="I8" s="12">
        <v>68</v>
      </c>
    </row>
    <row r="9" spans="1:9" s="8" customFormat="1" ht="13.5">
      <c r="A9" s="10">
        <v>4</v>
      </c>
      <c r="B9" s="11">
        <f t="shared" si="0"/>
        <v>120</v>
      </c>
      <c r="C9" s="12">
        <v>68</v>
      </c>
      <c r="D9" s="12">
        <v>52</v>
      </c>
      <c r="E9" s="7"/>
      <c r="F9" s="10">
        <v>49</v>
      </c>
      <c r="G9" s="12">
        <f t="shared" si="1"/>
        <v>127</v>
      </c>
      <c r="H9" s="12">
        <v>74</v>
      </c>
      <c r="I9" s="12">
        <v>53</v>
      </c>
    </row>
    <row r="10" spans="1:9" s="8" customFormat="1" ht="13.5">
      <c r="A10" s="5" t="s">
        <v>35</v>
      </c>
      <c r="B10" s="6">
        <f t="shared" si="0"/>
        <v>598</v>
      </c>
      <c r="C10" s="6">
        <f>SUM(C11:C15)</f>
        <v>314</v>
      </c>
      <c r="D10" s="6">
        <f>SUM(D11:D15)</f>
        <v>284</v>
      </c>
      <c r="E10" s="7"/>
      <c r="F10" s="5" t="s">
        <v>36</v>
      </c>
      <c r="G10" s="6">
        <f t="shared" si="1"/>
        <v>744</v>
      </c>
      <c r="H10" s="6">
        <f>SUM(H11:H15)</f>
        <v>422</v>
      </c>
      <c r="I10" s="6">
        <f>SUM(I11:I15)</f>
        <v>322</v>
      </c>
    </row>
    <row r="11" spans="1:9" s="8" customFormat="1" ht="13.5">
      <c r="A11" s="10">
        <v>5</v>
      </c>
      <c r="B11" s="11">
        <f t="shared" si="0"/>
        <v>119</v>
      </c>
      <c r="C11" s="12">
        <v>56</v>
      </c>
      <c r="D11" s="12">
        <v>63</v>
      </c>
      <c r="E11" s="7"/>
      <c r="F11" s="10">
        <v>50</v>
      </c>
      <c r="G11" s="12">
        <f t="shared" si="1"/>
        <v>139</v>
      </c>
      <c r="H11" s="12">
        <v>79</v>
      </c>
      <c r="I11" s="12">
        <v>60</v>
      </c>
    </row>
    <row r="12" spans="1:9" s="8" customFormat="1" ht="13.5">
      <c r="A12" s="10">
        <v>6</v>
      </c>
      <c r="B12" s="11">
        <f t="shared" si="0"/>
        <v>108</v>
      </c>
      <c r="C12" s="12">
        <v>63</v>
      </c>
      <c r="D12" s="12">
        <v>45</v>
      </c>
      <c r="E12" s="7"/>
      <c r="F12" s="10">
        <v>51</v>
      </c>
      <c r="G12" s="12">
        <f t="shared" si="1"/>
        <v>149</v>
      </c>
      <c r="H12" s="12">
        <v>83</v>
      </c>
      <c r="I12" s="12">
        <v>66</v>
      </c>
    </row>
    <row r="13" spans="1:9" s="8" customFormat="1" ht="13.5">
      <c r="A13" s="10">
        <v>7</v>
      </c>
      <c r="B13" s="11">
        <f t="shared" si="0"/>
        <v>125</v>
      </c>
      <c r="C13" s="12">
        <v>62</v>
      </c>
      <c r="D13" s="12">
        <v>63</v>
      </c>
      <c r="E13" s="7"/>
      <c r="F13" s="10">
        <v>52</v>
      </c>
      <c r="G13" s="12">
        <f t="shared" si="1"/>
        <v>145</v>
      </c>
      <c r="H13" s="12">
        <v>84</v>
      </c>
      <c r="I13" s="12">
        <v>61</v>
      </c>
    </row>
    <row r="14" spans="1:9" s="8" customFormat="1" ht="13.5">
      <c r="A14" s="10">
        <v>8</v>
      </c>
      <c r="B14" s="11">
        <f t="shared" si="0"/>
        <v>139</v>
      </c>
      <c r="C14" s="12">
        <v>71</v>
      </c>
      <c r="D14" s="12">
        <v>68</v>
      </c>
      <c r="E14" s="7"/>
      <c r="F14" s="10">
        <v>53</v>
      </c>
      <c r="G14" s="12">
        <f t="shared" si="1"/>
        <v>165</v>
      </c>
      <c r="H14" s="12">
        <v>93</v>
      </c>
      <c r="I14" s="12">
        <v>72</v>
      </c>
    </row>
    <row r="15" spans="1:9" s="8" customFormat="1" ht="13.5">
      <c r="A15" s="10">
        <v>9</v>
      </c>
      <c r="B15" s="11">
        <f t="shared" si="0"/>
        <v>107</v>
      </c>
      <c r="C15" s="12">
        <v>62</v>
      </c>
      <c r="D15" s="12">
        <v>45</v>
      </c>
      <c r="E15" s="7"/>
      <c r="F15" s="10">
        <v>54</v>
      </c>
      <c r="G15" s="12">
        <f t="shared" si="1"/>
        <v>146</v>
      </c>
      <c r="H15" s="12">
        <v>83</v>
      </c>
      <c r="I15" s="12">
        <v>63</v>
      </c>
    </row>
    <row r="16" spans="1:9" s="8" customFormat="1" ht="13.5">
      <c r="A16" s="5" t="s">
        <v>37</v>
      </c>
      <c r="B16" s="6">
        <f t="shared" si="0"/>
        <v>645</v>
      </c>
      <c r="C16" s="6">
        <f>SUM(C17:C21)</f>
        <v>332</v>
      </c>
      <c r="D16" s="6">
        <f>SUM(D17:D21)</f>
        <v>313</v>
      </c>
      <c r="E16" s="7"/>
      <c r="F16" s="5" t="s">
        <v>38</v>
      </c>
      <c r="G16" s="6">
        <f t="shared" si="1"/>
        <v>966</v>
      </c>
      <c r="H16" s="6">
        <f>SUM(H17:H21)</f>
        <v>481</v>
      </c>
      <c r="I16" s="6">
        <f>SUM(I17:I21)</f>
        <v>485</v>
      </c>
    </row>
    <row r="17" spans="1:9" s="8" customFormat="1" ht="13.5">
      <c r="A17" s="10">
        <v>10</v>
      </c>
      <c r="B17" s="11">
        <f t="shared" si="0"/>
        <v>128</v>
      </c>
      <c r="C17" s="12">
        <v>62</v>
      </c>
      <c r="D17" s="12">
        <v>66</v>
      </c>
      <c r="E17" s="7"/>
      <c r="F17" s="10">
        <v>55</v>
      </c>
      <c r="G17" s="12">
        <f t="shared" si="1"/>
        <v>162</v>
      </c>
      <c r="H17" s="12">
        <v>79</v>
      </c>
      <c r="I17" s="12">
        <v>83</v>
      </c>
    </row>
    <row r="18" spans="1:9" s="8" customFormat="1" ht="13.5">
      <c r="A18" s="10">
        <v>11</v>
      </c>
      <c r="B18" s="11">
        <f t="shared" si="0"/>
        <v>125</v>
      </c>
      <c r="C18" s="12">
        <v>66</v>
      </c>
      <c r="D18" s="12">
        <v>59</v>
      </c>
      <c r="E18" s="7"/>
      <c r="F18" s="10">
        <v>56</v>
      </c>
      <c r="G18" s="12">
        <f t="shared" si="1"/>
        <v>176</v>
      </c>
      <c r="H18" s="12">
        <v>87</v>
      </c>
      <c r="I18" s="12">
        <v>89</v>
      </c>
    </row>
    <row r="19" spans="1:9" s="8" customFormat="1" ht="13.5">
      <c r="A19" s="10">
        <v>12</v>
      </c>
      <c r="B19" s="11">
        <f t="shared" si="0"/>
        <v>156</v>
      </c>
      <c r="C19" s="12">
        <v>75</v>
      </c>
      <c r="D19" s="12">
        <v>81</v>
      </c>
      <c r="E19" s="7"/>
      <c r="F19" s="10">
        <v>57</v>
      </c>
      <c r="G19" s="12">
        <f t="shared" si="1"/>
        <v>205</v>
      </c>
      <c r="H19" s="12">
        <v>96</v>
      </c>
      <c r="I19" s="12">
        <v>109</v>
      </c>
    </row>
    <row r="20" spans="1:9" s="8" customFormat="1" ht="13.5">
      <c r="A20" s="10">
        <v>13</v>
      </c>
      <c r="B20" s="11">
        <f t="shared" si="0"/>
        <v>118</v>
      </c>
      <c r="C20" s="12">
        <v>71</v>
      </c>
      <c r="D20" s="12">
        <v>47</v>
      </c>
      <c r="E20" s="7"/>
      <c r="F20" s="10">
        <v>58</v>
      </c>
      <c r="G20" s="12">
        <f t="shared" si="1"/>
        <v>201</v>
      </c>
      <c r="H20" s="12">
        <v>97</v>
      </c>
      <c r="I20" s="12">
        <v>104</v>
      </c>
    </row>
    <row r="21" spans="1:9" s="8" customFormat="1" ht="13.5">
      <c r="A21" s="10">
        <v>14</v>
      </c>
      <c r="B21" s="11">
        <f t="shared" si="0"/>
        <v>118</v>
      </c>
      <c r="C21" s="12">
        <v>58</v>
      </c>
      <c r="D21" s="12">
        <v>60</v>
      </c>
      <c r="E21" s="7"/>
      <c r="F21" s="10">
        <v>59</v>
      </c>
      <c r="G21" s="12">
        <f t="shared" si="1"/>
        <v>222</v>
      </c>
      <c r="H21" s="12">
        <v>122</v>
      </c>
      <c r="I21" s="12">
        <v>100</v>
      </c>
    </row>
    <row r="22" spans="1:9" s="8" customFormat="1" ht="13.5">
      <c r="A22" s="5" t="s">
        <v>39</v>
      </c>
      <c r="B22" s="6">
        <f t="shared" si="0"/>
        <v>621</v>
      </c>
      <c r="C22" s="6">
        <f>SUM(C23:C27)</f>
        <v>302</v>
      </c>
      <c r="D22" s="6">
        <f>SUM(D23:D27)</f>
        <v>319</v>
      </c>
      <c r="E22" s="7"/>
      <c r="F22" s="5" t="s">
        <v>40</v>
      </c>
      <c r="G22" s="6">
        <f t="shared" si="1"/>
        <v>659</v>
      </c>
      <c r="H22" s="6">
        <f>SUM(H23:H27)</f>
        <v>322</v>
      </c>
      <c r="I22" s="6">
        <f>SUM(I23:I27)</f>
        <v>337</v>
      </c>
    </row>
    <row r="23" spans="1:9" s="8" customFormat="1" ht="13.5">
      <c r="A23" s="10">
        <v>15</v>
      </c>
      <c r="B23" s="11">
        <f t="shared" si="0"/>
        <v>148</v>
      </c>
      <c r="C23" s="12">
        <v>67</v>
      </c>
      <c r="D23" s="12">
        <v>81</v>
      </c>
      <c r="E23" s="7"/>
      <c r="F23" s="10">
        <v>60</v>
      </c>
      <c r="G23" s="12">
        <f t="shared" si="1"/>
        <v>133</v>
      </c>
      <c r="H23" s="12">
        <v>70</v>
      </c>
      <c r="I23" s="12">
        <v>63</v>
      </c>
    </row>
    <row r="24" spans="1:9" s="8" customFormat="1" ht="13.5">
      <c r="A24" s="10">
        <v>16</v>
      </c>
      <c r="B24" s="11">
        <f t="shared" si="0"/>
        <v>133</v>
      </c>
      <c r="C24" s="12">
        <v>67</v>
      </c>
      <c r="D24" s="12">
        <v>66</v>
      </c>
      <c r="E24" s="7"/>
      <c r="F24" s="10">
        <v>61</v>
      </c>
      <c r="G24" s="12">
        <f t="shared" si="1"/>
        <v>87</v>
      </c>
      <c r="H24" s="12">
        <v>42</v>
      </c>
      <c r="I24" s="12">
        <v>45</v>
      </c>
    </row>
    <row r="25" spans="1:9" s="8" customFormat="1" ht="13.5">
      <c r="A25" s="10">
        <v>17</v>
      </c>
      <c r="B25" s="11">
        <f t="shared" si="0"/>
        <v>137</v>
      </c>
      <c r="C25" s="12">
        <v>71</v>
      </c>
      <c r="D25" s="12">
        <v>66</v>
      </c>
      <c r="E25" s="7"/>
      <c r="F25" s="10">
        <v>62</v>
      </c>
      <c r="G25" s="12">
        <f t="shared" si="1"/>
        <v>123</v>
      </c>
      <c r="H25" s="12">
        <v>54</v>
      </c>
      <c r="I25" s="12">
        <v>69</v>
      </c>
    </row>
    <row r="26" spans="1:9" s="8" customFormat="1" ht="13.5">
      <c r="A26" s="10">
        <v>18</v>
      </c>
      <c r="B26" s="11">
        <f t="shared" si="0"/>
        <v>103</v>
      </c>
      <c r="C26" s="12">
        <v>52</v>
      </c>
      <c r="D26" s="12">
        <v>51</v>
      </c>
      <c r="E26" s="7"/>
      <c r="F26" s="10">
        <v>63</v>
      </c>
      <c r="G26" s="12">
        <f t="shared" si="1"/>
        <v>160</v>
      </c>
      <c r="H26" s="12">
        <v>81</v>
      </c>
      <c r="I26" s="12">
        <v>79</v>
      </c>
    </row>
    <row r="27" spans="1:9" s="8" customFormat="1" ht="13.5">
      <c r="A27" s="10">
        <v>19</v>
      </c>
      <c r="B27" s="11">
        <f t="shared" si="0"/>
        <v>100</v>
      </c>
      <c r="C27" s="12">
        <v>45</v>
      </c>
      <c r="D27" s="12">
        <v>55</v>
      </c>
      <c r="E27" s="7"/>
      <c r="F27" s="10">
        <v>64</v>
      </c>
      <c r="G27" s="12">
        <f t="shared" si="1"/>
        <v>156</v>
      </c>
      <c r="H27" s="12">
        <v>75</v>
      </c>
      <c r="I27" s="12">
        <v>81</v>
      </c>
    </row>
    <row r="28" spans="1:9" s="8" customFormat="1" ht="13.5">
      <c r="A28" s="5" t="s">
        <v>41</v>
      </c>
      <c r="B28" s="6">
        <f t="shared" si="0"/>
        <v>331</v>
      </c>
      <c r="C28" s="6">
        <f>SUM(C29:C33)</f>
        <v>189</v>
      </c>
      <c r="D28" s="6">
        <f>SUM(D29:D33)</f>
        <v>142</v>
      </c>
      <c r="E28" s="7"/>
      <c r="F28" s="5" t="s">
        <v>42</v>
      </c>
      <c r="G28" s="6">
        <f t="shared" si="1"/>
        <v>625</v>
      </c>
      <c r="H28" s="6">
        <f>SUM(H29:H33)</f>
        <v>299</v>
      </c>
      <c r="I28" s="6">
        <f>SUM(I29:I33)</f>
        <v>326</v>
      </c>
    </row>
    <row r="29" spans="1:9" s="8" customFormat="1" ht="13.5">
      <c r="A29" s="10">
        <v>20</v>
      </c>
      <c r="B29" s="11">
        <f t="shared" si="0"/>
        <v>62</v>
      </c>
      <c r="C29" s="12">
        <v>39</v>
      </c>
      <c r="D29" s="12">
        <v>23</v>
      </c>
      <c r="E29" s="7"/>
      <c r="F29" s="10">
        <v>65</v>
      </c>
      <c r="G29" s="12">
        <f t="shared" si="1"/>
        <v>139</v>
      </c>
      <c r="H29" s="12">
        <v>67</v>
      </c>
      <c r="I29" s="12">
        <v>72</v>
      </c>
    </row>
    <row r="30" spans="1:9" s="8" customFormat="1" ht="13.5">
      <c r="A30" s="10">
        <v>21</v>
      </c>
      <c r="B30" s="11">
        <f t="shared" si="0"/>
        <v>54</v>
      </c>
      <c r="C30" s="12">
        <v>34</v>
      </c>
      <c r="D30" s="12">
        <v>20</v>
      </c>
      <c r="E30" s="7"/>
      <c r="F30" s="10">
        <v>66</v>
      </c>
      <c r="G30" s="12">
        <f t="shared" si="1"/>
        <v>150</v>
      </c>
      <c r="H30" s="12">
        <v>78</v>
      </c>
      <c r="I30" s="12">
        <v>72</v>
      </c>
    </row>
    <row r="31" spans="1:9" s="8" customFormat="1" ht="13.5">
      <c r="A31" s="10">
        <v>22</v>
      </c>
      <c r="B31" s="11">
        <f t="shared" si="0"/>
        <v>63</v>
      </c>
      <c r="C31" s="12">
        <v>26</v>
      </c>
      <c r="D31" s="12">
        <v>37</v>
      </c>
      <c r="E31" s="7"/>
      <c r="F31" s="10">
        <v>67</v>
      </c>
      <c r="G31" s="12">
        <f t="shared" si="1"/>
        <v>115</v>
      </c>
      <c r="H31" s="12">
        <v>50</v>
      </c>
      <c r="I31" s="12">
        <v>65</v>
      </c>
    </row>
    <row r="32" spans="1:9" s="8" customFormat="1" ht="13.5">
      <c r="A32" s="10">
        <v>23</v>
      </c>
      <c r="B32" s="11">
        <f t="shared" si="0"/>
        <v>67</v>
      </c>
      <c r="C32" s="12">
        <v>41</v>
      </c>
      <c r="D32" s="12">
        <v>26</v>
      </c>
      <c r="E32" s="7"/>
      <c r="F32" s="10">
        <v>68</v>
      </c>
      <c r="G32" s="12">
        <f t="shared" si="1"/>
        <v>99</v>
      </c>
      <c r="H32" s="12">
        <v>41</v>
      </c>
      <c r="I32" s="12">
        <v>58</v>
      </c>
    </row>
    <row r="33" spans="1:9" s="8" customFormat="1" ht="13.5">
      <c r="A33" s="10">
        <v>24</v>
      </c>
      <c r="B33" s="11">
        <f t="shared" si="0"/>
        <v>85</v>
      </c>
      <c r="C33" s="12">
        <v>49</v>
      </c>
      <c r="D33" s="12">
        <v>36</v>
      </c>
      <c r="E33" s="7"/>
      <c r="F33" s="10">
        <v>69</v>
      </c>
      <c r="G33" s="12">
        <f t="shared" si="1"/>
        <v>122</v>
      </c>
      <c r="H33" s="12">
        <v>63</v>
      </c>
      <c r="I33" s="12">
        <v>59</v>
      </c>
    </row>
    <row r="34" spans="1:9" s="8" customFormat="1" ht="13.5">
      <c r="A34" s="5" t="s">
        <v>43</v>
      </c>
      <c r="B34" s="6">
        <f t="shared" si="0"/>
        <v>567</v>
      </c>
      <c r="C34" s="6">
        <f>SUM(C35:C39)</f>
        <v>281</v>
      </c>
      <c r="D34" s="6">
        <f>SUM(D35:D39)</f>
        <v>286</v>
      </c>
      <c r="E34" s="7"/>
      <c r="F34" s="5" t="s">
        <v>44</v>
      </c>
      <c r="G34" s="6">
        <f t="shared" si="1"/>
        <v>669</v>
      </c>
      <c r="H34" s="6">
        <f>SUM(H35:H39)</f>
        <v>304</v>
      </c>
      <c r="I34" s="6">
        <f>SUM(I35:I39)</f>
        <v>365</v>
      </c>
    </row>
    <row r="35" spans="1:9" s="8" customFormat="1" ht="13.5">
      <c r="A35" s="10">
        <v>25</v>
      </c>
      <c r="B35" s="11">
        <f t="shared" si="0"/>
        <v>102</v>
      </c>
      <c r="C35" s="12">
        <v>35</v>
      </c>
      <c r="D35" s="12">
        <v>67</v>
      </c>
      <c r="E35" s="7"/>
      <c r="F35" s="10">
        <v>70</v>
      </c>
      <c r="G35" s="12">
        <f t="shared" si="1"/>
        <v>128</v>
      </c>
      <c r="H35" s="12">
        <v>67</v>
      </c>
      <c r="I35" s="12">
        <v>61</v>
      </c>
    </row>
    <row r="36" spans="1:9" s="8" customFormat="1" ht="13.5">
      <c r="A36" s="10">
        <v>26</v>
      </c>
      <c r="B36" s="11">
        <f aca="true" t="shared" si="2" ref="B36:B57">SUM(C36:D36)</f>
        <v>87</v>
      </c>
      <c r="C36" s="12">
        <v>46</v>
      </c>
      <c r="D36" s="12">
        <v>41</v>
      </c>
      <c r="E36" s="7"/>
      <c r="F36" s="10">
        <v>71</v>
      </c>
      <c r="G36" s="12">
        <f aca="true" t="shared" si="3" ref="G36:G58">SUM(H36:I36)</f>
        <v>149</v>
      </c>
      <c r="H36" s="12">
        <v>67</v>
      </c>
      <c r="I36" s="12">
        <v>82</v>
      </c>
    </row>
    <row r="37" spans="1:9" s="8" customFormat="1" ht="13.5">
      <c r="A37" s="10">
        <v>27</v>
      </c>
      <c r="B37" s="11">
        <f t="shared" si="2"/>
        <v>109</v>
      </c>
      <c r="C37" s="12">
        <v>53</v>
      </c>
      <c r="D37" s="12">
        <v>56</v>
      </c>
      <c r="E37" s="7"/>
      <c r="F37" s="10">
        <v>72</v>
      </c>
      <c r="G37" s="12">
        <f t="shared" si="3"/>
        <v>128</v>
      </c>
      <c r="H37" s="12">
        <v>59</v>
      </c>
      <c r="I37" s="12">
        <v>69</v>
      </c>
    </row>
    <row r="38" spans="1:9" s="8" customFormat="1" ht="13.5">
      <c r="A38" s="10">
        <v>28</v>
      </c>
      <c r="B38" s="11">
        <f t="shared" si="2"/>
        <v>125</v>
      </c>
      <c r="C38" s="12">
        <v>80</v>
      </c>
      <c r="D38" s="12">
        <v>45</v>
      </c>
      <c r="E38" s="7"/>
      <c r="F38" s="10">
        <v>73</v>
      </c>
      <c r="G38" s="12">
        <f t="shared" si="3"/>
        <v>121</v>
      </c>
      <c r="H38" s="12">
        <v>46</v>
      </c>
      <c r="I38" s="12">
        <v>75</v>
      </c>
    </row>
    <row r="39" spans="1:9" s="8" customFormat="1" ht="13.5">
      <c r="A39" s="10">
        <v>29</v>
      </c>
      <c r="B39" s="11">
        <f t="shared" si="2"/>
        <v>144</v>
      </c>
      <c r="C39" s="12">
        <v>67</v>
      </c>
      <c r="D39" s="12">
        <v>77</v>
      </c>
      <c r="E39" s="7"/>
      <c r="F39" s="10">
        <v>74</v>
      </c>
      <c r="G39" s="12">
        <f t="shared" si="3"/>
        <v>143</v>
      </c>
      <c r="H39" s="12">
        <v>65</v>
      </c>
      <c r="I39" s="12">
        <v>78</v>
      </c>
    </row>
    <row r="40" spans="1:9" s="8" customFormat="1" ht="13.5">
      <c r="A40" s="5" t="s">
        <v>45</v>
      </c>
      <c r="B40" s="6">
        <f t="shared" si="2"/>
        <v>847</v>
      </c>
      <c r="C40" s="6">
        <f>SUM(C41:C45)</f>
        <v>441</v>
      </c>
      <c r="D40" s="6">
        <f>SUM(D41:D45)</f>
        <v>406</v>
      </c>
      <c r="E40" s="7"/>
      <c r="F40" s="5" t="s">
        <v>46</v>
      </c>
      <c r="G40" s="6">
        <f t="shared" si="3"/>
        <v>600</v>
      </c>
      <c r="H40" s="6">
        <f>SUM(H41:H45)</f>
        <v>267</v>
      </c>
      <c r="I40" s="6">
        <f>SUM(I41:I45)</f>
        <v>333</v>
      </c>
    </row>
    <row r="41" spans="1:9" s="8" customFormat="1" ht="13.5">
      <c r="A41" s="10">
        <v>30</v>
      </c>
      <c r="B41" s="11">
        <f t="shared" si="2"/>
        <v>155</v>
      </c>
      <c r="C41" s="12">
        <v>80</v>
      </c>
      <c r="D41" s="12">
        <v>75</v>
      </c>
      <c r="E41" s="7"/>
      <c r="F41" s="10">
        <v>75</v>
      </c>
      <c r="G41" s="12">
        <f t="shared" si="3"/>
        <v>125</v>
      </c>
      <c r="H41" s="12">
        <v>52</v>
      </c>
      <c r="I41" s="12">
        <v>73</v>
      </c>
    </row>
    <row r="42" spans="1:9" s="8" customFormat="1" ht="13.5">
      <c r="A42" s="10">
        <v>31</v>
      </c>
      <c r="B42" s="11">
        <f t="shared" si="2"/>
        <v>164</v>
      </c>
      <c r="C42" s="12">
        <v>72</v>
      </c>
      <c r="D42" s="12">
        <v>92</v>
      </c>
      <c r="E42" s="7"/>
      <c r="F42" s="10">
        <v>76</v>
      </c>
      <c r="G42" s="12">
        <f t="shared" si="3"/>
        <v>127</v>
      </c>
      <c r="H42" s="12">
        <v>50</v>
      </c>
      <c r="I42" s="12">
        <v>77</v>
      </c>
    </row>
    <row r="43" spans="1:9" s="8" customFormat="1" ht="13.5">
      <c r="A43" s="10">
        <v>32</v>
      </c>
      <c r="B43" s="11">
        <f t="shared" si="2"/>
        <v>172</v>
      </c>
      <c r="C43" s="12">
        <v>96</v>
      </c>
      <c r="D43" s="12">
        <v>76</v>
      </c>
      <c r="E43" s="7"/>
      <c r="F43" s="10">
        <v>77</v>
      </c>
      <c r="G43" s="12">
        <f t="shared" si="3"/>
        <v>122</v>
      </c>
      <c r="H43" s="12">
        <v>55</v>
      </c>
      <c r="I43" s="12">
        <v>67</v>
      </c>
    </row>
    <row r="44" spans="1:9" s="8" customFormat="1" ht="13.5">
      <c r="A44" s="10">
        <v>33</v>
      </c>
      <c r="B44" s="11">
        <f t="shared" si="2"/>
        <v>177</v>
      </c>
      <c r="C44" s="12">
        <v>100</v>
      </c>
      <c r="D44" s="12">
        <v>77</v>
      </c>
      <c r="E44" s="7"/>
      <c r="F44" s="10">
        <v>78</v>
      </c>
      <c r="G44" s="12">
        <f t="shared" si="3"/>
        <v>101</v>
      </c>
      <c r="H44" s="12">
        <v>43</v>
      </c>
      <c r="I44" s="12">
        <v>58</v>
      </c>
    </row>
    <row r="45" spans="1:9" s="8" customFormat="1" ht="13.5">
      <c r="A45" s="10">
        <v>34</v>
      </c>
      <c r="B45" s="11">
        <f t="shared" si="2"/>
        <v>179</v>
      </c>
      <c r="C45" s="12">
        <v>93</v>
      </c>
      <c r="D45" s="12">
        <v>86</v>
      </c>
      <c r="E45" s="7"/>
      <c r="F45" s="10">
        <v>79</v>
      </c>
      <c r="G45" s="12">
        <f t="shared" si="3"/>
        <v>125</v>
      </c>
      <c r="H45" s="12">
        <v>67</v>
      </c>
      <c r="I45" s="12">
        <v>58</v>
      </c>
    </row>
    <row r="46" spans="1:9" s="8" customFormat="1" ht="13.5">
      <c r="A46" s="5" t="s">
        <v>47</v>
      </c>
      <c r="B46" s="6">
        <f t="shared" si="2"/>
        <v>686</v>
      </c>
      <c r="C46" s="6">
        <f>SUM(C47:C51)</f>
        <v>356</v>
      </c>
      <c r="D46" s="6">
        <f>SUM(D47:D51)</f>
        <v>330</v>
      </c>
      <c r="E46" s="7"/>
      <c r="F46" s="5" t="s">
        <v>48</v>
      </c>
      <c r="G46" s="6">
        <f t="shared" si="3"/>
        <v>507</v>
      </c>
      <c r="H46" s="6">
        <f>SUM(H47:H51)</f>
        <v>168</v>
      </c>
      <c r="I46" s="6">
        <f>SUM(I47:I51)</f>
        <v>339</v>
      </c>
    </row>
    <row r="47" spans="1:9" s="8" customFormat="1" ht="13.5">
      <c r="A47" s="10">
        <v>35</v>
      </c>
      <c r="B47" s="11">
        <f t="shared" si="2"/>
        <v>138</v>
      </c>
      <c r="C47" s="12">
        <v>71</v>
      </c>
      <c r="D47" s="12">
        <v>67</v>
      </c>
      <c r="E47" s="7"/>
      <c r="F47" s="10">
        <v>80</v>
      </c>
      <c r="G47" s="12">
        <f t="shared" si="3"/>
        <v>124</v>
      </c>
      <c r="H47" s="12">
        <v>47</v>
      </c>
      <c r="I47" s="12">
        <v>77</v>
      </c>
    </row>
    <row r="48" spans="1:9" s="8" customFormat="1" ht="13.5">
      <c r="A48" s="10">
        <v>36</v>
      </c>
      <c r="B48" s="11">
        <f t="shared" si="2"/>
        <v>148</v>
      </c>
      <c r="C48" s="12">
        <v>80</v>
      </c>
      <c r="D48" s="12">
        <v>68</v>
      </c>
      <c r="E48" s="7"/>
      <c r="F48" s="10">
        <v>81</v>
      </c>
      <c r="G48" s="12">
        <f t="shared" si="3"/>
        <v>121</v>
      </c>
      <c r="H48" s="12">
        <v>48</v>
      </c>
      <c r="I48" s="12">
        <v>73</v>
      </c>
    </row>
    <row r="49" spans="1:9" s="8" customFormat="1" ht="13.5">
      <c r="A49" s="10">
        <v>37</v>
      </c>
      <c r="B49" s="11">
        <f t="shared" si="2"/>
        <v>129</v>
      </c>
      <c r="C49" s="12">
        <v>68</v>
      </c>
      <c r="D49" s="12">
        <v>61</v>
      </c>
      <c r="E49" s="7"/>
      <c r="F49" s="10">
        <v>82</v>
      </c>
      <c r="G49" s="12">
        <f t="shared" si="3"/>
        <v>100</v>
      </c>
      <c r="H49" s="12">
        <v>24</v>
      </c>
      <c r="I49" s="12">
        <v>76</v>
      </c>
    </row>
    <row r="50" spans="1:9" s="8" customFormat="1" ht="13.5">
      <c r="A50" s="10">
        <v>38</v>
      </c>
      <c r="B50" s="11">
        <f t="shared" si="2"/>
        <v>127</v>
      </c>
      <c r="C50" s="12">
        <v>69</v>
      </c>
      <c r="D50" s="12">
        <v>58</v>
      </c>
      <c r="E50" s="7"/>
      <c r="F50" s="10">
        <v>83</v>
      </c>
      <c r="G50" s="12">
        <f t="shared" si="3"/>
        <v>85</v>
      </c>
      <c r="H50" s="12">
        <v>30</v>
      </c>
      <c r="I50" s="12">
        <v>55</v>
      </c>
    </row>
    <row r="51" spans="1:9" s="8" customFormat="1" ht="13.5">
      <c r="A51" s="10">
        <v>39</v>
      </c>
      <c r="B51" s="11">
        <f t="shared" si="2"/>
        <v>144</v>
      </c>
      <c r="C51" s="12">
        <v>68</v>
      </c>
      <c r="D51" s="12">
        <v>76</v>
      </c>
      <c r="E51" s="7"/>
      <c r="F51" s="10">
        <v>84</v>
      </c>
      <c r="G51" s="12">
        <f t="shared" si="3"/>
        <v>77</v>
      </c>
      <c r="H51" s="12">
        <v>19</v>
      </c>
      <c r="I51" s="12">
        <v>58</v>
      </c>
    </row>
    <row r="52" spans="1:9" s="8" customFormat="1" ht="13.5">
      <c r="A52" s="5" t="s">
        <v>49</v>
      </c>
      <c r="B52" s="6">
        <f t="shared" si="2"/>
        <v>686</v>
      </c>
      <c r="C52" s="6">
        <f>SUM(C53:C57)</f>
        <v>354</v>
      </c>
      <c r="D52" s="6">
        <f>SUM(D53:D57)</f>
        <v>332</v>
      </c>
      <c r="E52" s="7"/>
      <c r="F52" s="5" t="s">
        <v>50</v>
      </c>
      <c r="G52" s="6">
        <f t="shared" si="3"/>
        <v>291</v>
      </c>
      <c r="H52" s="6">
        <f>SUM(H53:H57)</f>
        <v>93</v>
      </c>
      <c r="I52" s="6">
        <f>SUM(I53:I57)</f>
        <v>198</v>
      </c>
    </row>
    <row r="53" spans="1:9" s="8" customFormat="1" ht="13.5">
      <c r="A53" s="10">
        <v>40</v>
      </c>
      <c r="B53" s="11">
        <f t="shared" si="2"/>
        <v>120</v>
      </c>
      <c r="C53" s="12">
        <v>58</v>
      </c>
      <c r="D53" s="12">
        <v>62</v>
      </c>
      <c r="E53" s="7"/>
      <c r="F53" s="10">
        <v>85</v>
      </c>
      <c r="G53" s="12">
        <f t="shared" si="3"/>
        <v>69</v>
      </c>
      <c r="H53" s="12">
        <v>18</v>
      </c>
      <c r="I53" s="12">
        <v>51</v>
      </c>
    </row>
    <row r="54" spans="1:9" s="8" customFormat="1" ht="13.5">
      <c r="A54" s="10">
        <v>41</v>
      </c>
      <c r="B54" s="11">
        <f t="shared" si="2"/>
        <v>147</v>
      </c>
      <c r="C54" s="12">
        <v>74</v>
      </c>
      <c r="D54" s="12">
        <v>73</v>
      </c>
      <c r="E54" s="7"/>
      <c r="F54" s="10">
        <v>86</v>
      </c>
      <c r="G54" s="12">
        <f t="shared" si="3"/>
        <v>58</v>
      </c>
      <c r="H54" s="12">
        <v>18</v>
      </c>
      <c r="I54" s="12">
        <v>40</v>
      </c>
    </row>
    <row r="55" spans="1:9" s="8" customFormat="1" ht="13.5">
      <c r="A55" s="10">
        <v>42</v>
      </c>
      <c r="B55" s="11">
        <f t="shared" si="2"/>
        <v>125</v>
      </c>
      <c r="C55" s="12">
        <v>61</v>
      </c>
      <c r="D55" s="12">
        <v>64</v>
      </c>
      <c r="E55" s="7"/>
      <c r="F55" s="10">
        <v>87</v>
      </c>
      <c r="G55" s="12">
        <f t="shared" si="3"/>
        <v>68</v>
      </c>
      <c r="H55" s="12">
        <v>31</v>
      </c>
      <c r="I55" s="12">
        <v>37</v>
      </c>
    </row>
    <row r="56" spans="1:9" s="8" customFormat="1" ht="13.5">
      <c r="A56" s="10">
        <v>43</v>
      </c>
      <c r="B56" s="11">
        <f t="shared" si="2"/>
        <v>141</v>
      </c>
      <c r="C56" s="12">
        <v>74</v>
      </c>
      <c r="D56" s="12">
        <v>67</v>
      </c>
      <c r="E56" s="7"/>
      <c r="F56" s="10">
        <v>88</v>
      </c>
      <c r="G56" s="12">
        <f t="shared" si="3"/>
        <v>52</v>
      </c>
      <c r="H56" s="12">
        <v>11</v>
      </c>
      <c r="I56" s="12">
        <v>41</v>
      </c>
    </row>
    <row r="57" spans="1:9" s="8" customFormat="1" ht="13.5">
      <c r="A57" s="13">
        <v>44</v>
      </c>
      <c r="B57" s="11">
        <f t="shared" si="2"/>
        <v>153</v>
      </c>
      <c r="C57" s="12">
        <v>87</v>
      </c>
      <c r="D57" s="12">
        <v>66</v>
      </c>
      <c r="E57" s="7"/>
      <c r="F57" s="10">
        <v>89</v>
      </c>
      <c r="G57" s="12">
        <f t="shared" si="3"/>
        <v>44</v>
      </c>
      <c r="H57" s="12">
        <v>15</v>
      </c>
      <c r="I57" s="12">
        <v>29</v>
      </c>
    </row>
    <row r="58" spans="1:9" s="8" customFormat="1" ht="13.5" customHeight="1">
      <c r="A58" s="14" t="s">
        <v>28</v>
      </c>
      <c r="B58" s="19" t="s">
        <v>58</v>
      </c>
      <c r="C58" s="19"/>
      <c r="D58" s="19"/>
      <c r="E58" s="7"/>
      <c r="F58" s="5" t="s">
        <v>0</v>
      </c>
      <c r="G58" s="6">
        <f t="shared" si="3"/>
        <v>191</v>
      </c>
      <c r="H58" s="15">
        <v>55</v>
      </c>
      <c r="I58" s="15">
        <v>136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B4+B10+B16+B22+B28+B34+B40+B46+B52+G4+G10+G16+G22+G28+G34+G40+G46+G52+G58+2</f>
        <v>11450</v>
      </c>
      <c r="H59" s="17">
        <f>C4+C10+C16+C22+C28+C34+C40+C46+C52+H4+H10+H16+H22+H28+H34+H40+H46+H52+H58+1</f>
        <v>5630</v>
      </c>
      <c r="I59" s="17">
        <f>D4+D10+D16+D22+D28+D34+D40+D46+D52+I4+I10+I16+I22+I28+I34+I40+I46+I52+I58+1</f>
        <v>5820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72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405</v>
      </c>
      <c r="C4" s="6">
        <f>SUM(C5:C9)</f>
        <v>198</v>
      </c>
      <c r="D4" s="6">
        <f>SUM(D5:D9)</f>
        <v>207</v>
      </c>
      <c r="E4" s="7"/>
      <c r="F4" s="5" t="s">
        <v>34</v>
      </c>
      <c r="G4" s="6">
        <f aca="true" t="shared" si="1" ref="G4:G35">SUM(H4:I4)</f>
        <v>654</v>
      </c>
      <c r="H4" s="6">
        <f>SUM(H5:H9)</f>
        <v>367</v>
      </c>
      <c r="I4" s="6">
        <f>SUM(I5:I9)</f>
        <v>287</v>
      </c>
      <c r="K4" s="9"/>
    </row>
    <row r="5" spans="1:9" s="8" customFormat="1" ht="13.5">
      <c r="A5" s="10">
        <v>0</v>
      </c>
      <c r="B5" s="11">
        <f t="shared" si="0"/>
        <v>77</v>
      </c>
      <c r="C5" s="12">
        <v>43</v>
      </c>
      <c r="D5" s="12">
        <v>34</v>
      </c>
      <c r="E5" s="7"/>
      <c r="F5" s="10">
        <v>45</v>
      </c>
      <c r="G5" s="12">
        <f t="shared" si="1"/>
        <v>131</v>
      </c>
      <c r="H5" s="12">
        <v>82</v>
      </c>
      <c r="I5" s="12">
        <v>49</v>
      </c>
    </row>
    <row r="6" spans="1:9" s="8" customFormat="1" ht="13.5">
      <c r="A6" s="10">
        <v>1</v>
      </c>
      <c r="B6" s="11">
        <f t="shared" si="0"/>
        <v>92</v>
      </c>
      <c r="C6" s="12">
        <v>48</v>
      </c>
      <c r="D6" s="12">
        <v>44</v>
      </c>
      <c r="E6" s="7"/>
      <c r="F6" s="10">
        <v>46</v>
      </c>
      <c r="G6" s="12">
        <f t="shared" si="1"/>
        <v>114</v>
      </c>
      <c r="H6" s="12">
        <v>61</v>
      </c>
      <c r="I6" s="12">
        <v>53</v>
      </c>
    </row>
    <row r="7" spans="1:9" s="8" customFormat="1" ht="13.5">
      <c r="A7" s="10">
        <v>2</v>
      </c>
      <c r="B7" s="11">
        <f t="shared" si="0"/>
        <v>72</v>
      </c>
      <c r="C7" s="12">
        <v>36</v>
      </c>
      <c r="D7" s="12">
        <v>36</v>
      </c>
      <c r="E7" s="7"/>
      <c r="F7" s="10">
        <v>47</v>
      </c>
      <c r="G7" s="12">
        <f t="shared" si="1"/>
        <v>135</v>
      </c>
      <c r="H7" s="12">
        <v>76</v>
      </c>
      <c r="I7" s="12">
        <v>59</v>
      </c>
    </row>
    <row r="8" spans="1:9" s="8" customFormat="1" ht="13.5">
      <c r="A8" s="10">
        <v>3</v>
      </c>
      <c r="B8" s="11">
        <f t="shared" si="0"/>
        <v>74</v>
      </c>
      <c r="C8" s="12">
        <v>33</v>
      </c>
      <c r="D8" s="12">
        <v>41</v>
      </c>
      <c r="E8" s="7"/>
      <c r="F8" s="10">
        <v>48</v>
      </c>
      <c r="G8" s="12">
        <f t="shared" si="1"/>
        <v>149</v>
      </c>
      <c r="H8" s="12">
        <v>83</v>
      </c>
      <c r="I8" s="12">
        <v>66</v>
      </c>
    </row>
    <row r="9" spans="1:9" s="8" customFormat="1" ht="13.5">
      <c r="A9" s="10">
        <v>4</v>
      </c>
      <c r="B9" s="11">
        <f t="shared" si="0"/>
        <v>90</v>
      </c>
      <c r="C9" s="12">
        <v>38</v>
      </c>
      <c r="D9" s="12">
        <v>52</v>
      </c>
      <c r="E9" s="7"/>
      <c r="F9" s="10">
        <v>49</v>
      </c>
      <c r="G9" s="12">
        <f t="shared" si="1"/>
        <v>125</v>
      </c>
      <c r="H9" s="12">
        <v>65</v>
      </c>
      <c r="I9" s="12">
        <v>60</v>
      </c>
    </row>
    <row r="10" spans="1:9" s="8" customFormat="1" ht="13.5">
      <c r="A10" s="5" t="s">
        <v>35</v>
      </c>
      <c r="B10" s="6">
        <f t="shared" si="0"/>
        <v>469</v>
      </c>
      <c r="C10" s="6">
        <f>SUM(C11:C15)</f>
        <v>237</v>
      </c>
      <c r="D10" s="6">
        <f>SUM(D11:D15)</f>
        <v>232</v>
      </c>
      <c r="E10" s="7"/>
      <c r="F10" s="5" t="s">
        <v>36</v>
      </c>
      <c r="G10" s="6">
        <f t="shared" si="1"/>
        <v>636</v>
      </c>
      <c r="H10" s="6">
        <f>SUM(H11:H15)</f>
        <v>372</v>
      </c>
      <c r="I10" s="6">
        <f>SUM(I11:I15)</f>
        <v>264</v>
      </c>
    </row>
    <row r="11" spans="1:9" s="8" customFormat="1" ht="13.5">
      <c r="A11" s="10">
        <v>5</v>
      </c>
      <c r="B11" s="11">
        <f t="shared" si="0"/>
        <v>95</v>
      </c>
      <c r="C11" s="12">
        <v>41</v>
      </c>
      <c r="D11" s="12">
        <v>54</v>
      </c>
      <c r="E11" s="7"/>
      <c r="F11" s="10">
        <v>50</v>
      </c>
      <c r="G11" s="12">
        <f t="shared" si="1"/>
        <v>118</v>
      </c>
      <c r="H11" s="12">
        <v>69</v>
      </c>
      <c r="I11" s="12">
        <v>49</v>
      </c>
    </row>
    <row r="12" spans="1:9" s="8" customFormat="1" ht="13.5">
      <c r="A12" s="10">
        <v>6</v>
      </c>
      <c r="B12" s="11">
        <f t="shared" si="0"/>
        <v>100</v>
      </c>
      <c r="C12" s="12">
        <v>42</v>
      </c>
      <c r="D12" s="12">
        <v>58</v>
      </c>
      <c r="E12" s="7"/>
      <c r="F12" s="10">
        <v>51</v>
      </c>
      <c r="G12" s="12">
        <f t="shared" si="1"/>
        <v>120</v>
      </c>
      <c r="H12" s="12">
        <v>68</v>
      </c>
      <c r="I12" s="12">
        <v>52</v>
      </c>
    </row>
    <row r="13" spans="1:9" s="8" customFormat="1" ht="13.5">
      <c r="A13" s="10">
        <v>7</v>
      </c>
      <c r="B13" s="11">
        <f t="shared" si="0"/>
        <v>84</v>
      </c>
      <c r="C13" s="12">
        <v>49</v>
      </c>
      <c r="D13" s="12">
        <v>35</v>
      </c>
      <c r="E13" s="7"/>
      <c r="F13" s="10">
        <v>52</v>
      </c>
      <c r="G13" s="12">
        <f t="shared" si="1"/>
        <v>154</v>
      </c>
      <c r="H13" s="12">
        <v>89</v>
      </c>
      <c r="I13" s="12">
        <v>65</v>
      </c>
    </row>
    <row r="14" spans="1:9" s="8" customFormat="1" ht="13.5">
      <c r="A14" s="10">
        <v>8</v>
      </c>
      <c r="B14" s="11">
        <f t="shared" si="0"/>
        <v>94</v>
      </c>
      <c r="C14" s="12">
        <v>55</v>
      </c>
      <c r="D14" s="12">
        <v>39</v>
      </c>
      <c r="E14" s="7"/>
      <c r="F14" s="10">
        <v>53</v>
      </c>
      <c r="G14" s="12">
        <f t="shared" si="1"/>
        <v>108</v>
      </c>
      <c r="H14" s="12">
        <v>65</v>
      </c>
      <c r="I14" s="12">
        <v>43</v>
      </c>
    </row>
    <row r="15" spans="1:9" s="8" customFormat="1" ht="13.5">
      <c r="A15" s="10">
        <v>9</v>
      </c>
      <c r="B15" s="11">
        <f t="shared" si="0"/>
        <v>96</v>
      </c>
      <c r="C15" s="12">
        <v>50</v>
      </c>
      <c r="D15" s="12">
        <v>46</v>
      </c>
      <c r="E15" s="7"/>
      <c r="F15" s="10">
        <v>54</v>
      </c>
      <c r="G15" s="12">
        <f t="shared" si="1"/>
        <v>136</v>
      </c>
      <c r="H15" s="12">
        <v>81</v>
      </c>
      <c r="I15" s="12">
        <v>55</v>
      </c>
    </row>
    <row r="16" spans="1:9" s="8" customFormat="1" ht="13.5">
      <c r="A16" s="5" t="s">
        <v>37</v>
      </c>
      <c r="B16" s="6">
        <f t="shared" si="0"/>
        <v>475</v>
      </c>
      <c r="C16" s="6">
        <f>SUM(C17:C21)</f>
        <v>245</v>
      </c>
      <c r="D16" s="6">
        <f>SUM(D17:D21)</f>
        <v>230</v>
      </c>
      <c r="E16" s="7"/>
      <c r="F16" s="5" t="s">
        <v>38</v>
      </c>
      <c r="G16" s="6">
        <f t="shared" si="1"/>
        <v>749</v>
      </c>
      <c r="H16" s="6">
        <f>SUM(H17:H21)</f>
        <v>415</v>
      </c>
      <c r="I16" s="6">
        <f>SUM(I17:I21)</f>
        <v>334</v>
      </c>
    </row>
    <row r="17" spans="1:9" s="8" customFormat="1" ht="13.5">
      <c r="A17" s="10">
        <v>10</v>
      </c>
      <c r="B17" s="11">
        <f t="shared" si="0"/>
        <v>99</v>
      </c>
      <c r="C17" s="12">
        <v>42</v>
      </c>
      <c r="D17" s="12">
        <v>57</v>
      </c>
      <c r="E17" s="7"/>
      <c r="F17" s="10">
        <v>55</v>
      </c>
      <c r="G17" s="12">
        <f t="shared" si="1"/>
        <v>139</v>
      </c>
      <c r="H17" s="12">
        <v>80</v>
      </c>
      <c r="I17" s="12">
        <v>59</v>
      </c>
    </row>
    <row r="18" spans="1:9" s="8" customFormat="1" ht="13.5">
      <c r="A18" s="10">
        <v>11</v>
      </c>
      <c r="B18" s="11">
        <f t="shared" si="0"/>
        <v>95</v>
      </c>
      <c r="C18" s="12">
        <v>46</v>
      </c>
      <c r="D18" s="12">
        <v>49</v>
      </c>
      <c r="E18" s="7"/>
      <c r="F18" s="10">
        <v>56</v>
      </c>
      <c r="G18" s="12">
        <f t="shared" si="1"/>
        <v>129</v>
      </c>
      <c r="H18" s="12">
        <v>69</v>
      </c>
      <c r="I18" s="12">
        <v>60</v>
      </c>
    </row>
    <row r="19" spans="1:9" s="8" customFormat="1" ht="13.5">
      <c r="A19" s="10">
        <v>12</v>
      </c>
      <c r="B19" s="11">
        <f t="shared" si="0"/>
        <v>100</v>
      </c>
      <c r="C19" s="12">
        <v>55</v>
      </c>
      <c r="D19" s="12">
        <v>45</v>
      </c>
      <c r="E19" s="7"/>
      <c r="F19" s="10">
        <v>57</v>
      </c>
      <c r="G19" s="12">
        <f t="shared" si="1"/>
        <v>173</v>
      </c>
      <c r="H19" s="12">
        <v>94</v>
      </c>
      <c r="I19" s="12">
        <v>79</v>
      </c>
    </row>
    <row r="20" spans="1:9" s="8" customFormat="1" ht="13.5">
      <c r="A20" s="10">
        <v>13</v>
      </c>
      <c r="B20" s="11">
        <f t="shared" si="0"/>
        <v>93</v>
      </c>
      <c r="C20" s="12">
        <v>47</v>
      </c>
      <c r="D20" s="12">
        <v>46</v>
      </c>
      <c r="E20" s="7"/>
      <c r="F20" s="10">
        <v>58</v>
      </c>
      <c r="G20" s="12">
        <f t="shared" si="1"/>
        <v>140</v>
      </c>
      <c r="H20" s="12">
        <v>83</v>
      </c>
      <c r="I20" s="12">
        <v>57</v>
      </c>
    </row>
    <row r="21" spans="1:9" s="8" customFormat="1" ht="13.5">
      <c r="A21" s="10">
        <v>14</v>
      </c>
      <c r="B21" s="11">
        <f t="shared" si="0"/>
        <v>88</v>
      </c>
      <c r="C21" s="12">
        <v>55</v>
      </c>
      <c r="D21" s="12">
        <v>33</v>
      </c>
      <c r="E21" s="7"/>
      <c r="F21" s="10">
        <v>59</v>
      </c>
      <c r="G21" s="12">
        <f t="shared" si="1"/>
        <v>168</v>
      </c>
      <c r="H21" s="12">
        <v>89</v>
      </c>
      <c r="I21" s="12">
        <v>79</v>
      </c>
    </row>
    <row r="22" spans="1:9" s="8" customFormat="1" ht="13.5">
      <c r="A22" s="5" t="s">
        <v>39</v>
      </c>
      <c r="B22" s="6">
        <f t="shared" si="0"/>
        <v>462</v>
      </c>
      <c r="C22" s="6">
        <f>SUM(C23:C27)</f>
        <v>236</v>
      </c>
      <c r="D22" s="6">
        <f>SUM(D23:D27)</f>
        <v>226</v>
      </c>
      <c r="E22" s="7"/>
      <c r="F22" s="5" t="s">
        <v>40</v>
      </c>
      <c r="G22" s="6">
        <f t="shared" si="1"/>
        <v>513</v>
      </c>
      <c r="H22" s="6">
        <f>SUM(H23:H27)</f>
        <v>259</v>
      </c>
      <c r="I22" s="6">
        <f>SUM(I23:I27)</f>
        <v>254</v>
      </c>
    </row>
    <row r="23" spans="1:9" s="8" customFormat="1" ht="13.5">
      <c r="A23" s="10">
        <v>15</v>
      </c>
      <c r="B23" s="11">
        <f t="shared" si="0"/>
        <v>95</v>
      </c>
      <c r="C23" s="12">
        <v>51</v>
      </c>
      <c r="D23" s="12">
        <v>44</v>
      </c>
      <c r="E23" s="7"/>
      <c r="F23" s="10">
        <v>60</v>
      </c>
      <c r="G23" s="12">
        <f t="shared" si="1"/>
        <v>111</v>
      </c>
      <c r="H23" s="12">
        <v>53</v>
      </c>
      <c r="I23" s="12">
        <v>58</v>
      </c>
    </row>
    <row r="24" spans="1:9" s="8" customFormat="1" ht="13.5">
      <c r="A24" s="10">
        <v>16</v>
      </c>
      <c r="B24" s="11">
        <f t="shared" si="0"/>
        <v>81</v>
      </c>
      <c r="C24" s="12">
        <v>35</v>
      </c>
      <c r="D24" s="12">
        <v>46</v>
      </c>
      <c r="E24" s="7"/>
      <c r="F24" s="10">
        <v>61</v>
      </c>
      <c r="G24" s="12">
        <f t="shared" si="1"/>
        <v>72</v>
      </c>
      <c r="H24" s="12">
        <v>38</v>
      </c>
      <c r="I24" s="12">
        <v>34</v>
      </c>
    </row>
    <row r="25" spans="1:9" s="8" customFormat="1" ht="13.5">
      <c r="A25" s="10">
        <v>17</v>
      </c>
      <c r="B25" s="11">
        <f t="shared" si="0"/>
        <v>104</v>
      </c>
      <c r="C25" s="12">
        <v>55</v>
      </c>
      <c r="D25" s="12">
        <v>49</v>
      </c>
      <c r="E25" s="7"/>
      <c r="F25" s="10">
        <v>62</v>
      </c>
      <c r="G25" s="12">
        <f t="shared" si="1"/>
        <v>93</v>
      </c>
      <c r="H25" s="12">
        <v>46</v>
      </c>
      <c r="I25" s="12">
        <v>47</v>
      </c>
    </row>
    <row r="26" spans="1:9" s="8" customFormat="1" ht="13.5">
      <c r="A26" s="10">
        <v>18</v>
      </c>
      <c r="B26" s="11">
        <f t="shared" si="0"/>
        <v>99</v>
      </c>
      <c r="C26" s="12">
        <v>50</v>
      </c>
      <c r="D26" s="12">
        <v>49</v>
      </c>
      <c r="E26" s="7"/>
      <c r="F26" s="10">
        <v>63</v>
      </c>
      <c r="G26" s="12">
        <f t="shared" si="1"/>
        <v>112</v>
      </c>
      <c r="H26" s="12">
        <v>56</v>
      </c>
      <c r="I26" s="12">
        <v>56</v>
      </c>
    </row>
    <row r="27" spans="1:9" s="8" customFormat="1" ht="13.5">
      <c r="A27" s="10">
        <v>19</v>
      </c>
      <c r="B27" s="11">
        <f t="shared" si="0"/>
        <v>83</v>
      </c>
      <c r="C27" s="12">
        <v>45</v>
      </c>
      <c r="D27" s="12">
        <v>38</v>
      </c>
      <c r="E27" s="7"/>
      <c r="F27" s="10">
        <v>64</v>
      </c>
      <c r="G27" s="12">
        <f t="shared" si="1"/>
        <v>125</v>
      </c>
      <c r="H27" s="12">
        <v>66</v>
      </c>
      <c r="I27" s="12">
        <v>59</v>
      </c>
    </row>
    <row r="28" spans="1:9" s="8" customFormat="1" ht="13.5">
      <c r="A28" s="5" t="s">
        <v>41</v>
      </c>
      <c r="B28" s="6">
        <f t="shared" si="0"/>
        <v>237</v>
      </c>
      <c r="C28" s="6">
        <f>SUM(C29:C33)</f>
        <v>122</v>
      </c>
      <c r="D28" s="6">
        <f>SUM(D29:D33)</f>
        <v>115</v>
      </c>
      <c r="E28" s="7"/>
      <c r="F28" s="5" t="s">
        <v>42</v>
      </c>
      <c r="G28" s="6">
        <f t="shared" si="1"/>
        <v>524</v>
      </c>
      <c r="H28" s="6">
        <f>SUM(H29:H33)</f>
        <v>243</v>
      </c>
      <c r="I28" s="6">
        <f>SUM(I29:I33)</f>
        <v>281</v>
      </c>
    </row>
    <row r="29" spans="1:9" s="8" customFormat="1" ht="13.5">
      <c r="A29" s="10">
        <v>20</v>
      </c>
      <c r="B29" s="11">
        <f t="shared" si="0"/>
        <v>44</v>
      </c>
      <c r="C29" s="12">
        <v>25</v>
      </c>
      <c r="D29" s="12">
        <v>19</v>
      </c>
      <c r="E29" s="7"/>
      <c r="F29" s="10">
        <v>65</v>
      </c>
      <c r="G29" s="12">
        <f t="shared" si="1"/>
        <v>122</v>
      </c>
      <c r="H29" s="12">
        <v>51</v>
      </c>
      <c r="I29" s="12">
        <v>71</v>
      </c>
    </row>
    <row r="30" spans="1:9" s="8" customFormat="1" ht="13.5">
      <c r="A30" s="10">
        <v>21</v>
      </c>
      <c r="B30" s="11">
        <f t="shared" si="0"/>
        <v>29</v>
      </c>
      <c r="C30" s="12">
        <v>14</v>
      </c>
      <c r="D30" s="12">
        <v>15</v>
      </c>
      <c r="E30" s="7"/>
      <c r="F30" s="10">
        <v>66</v>
      </c>
      <c r="G30" s="12">
        <f t="shared" si="1"/>
        <v>107</v>
      </c>
      <c r="H30" s="12">
        <v>55</v>
      </c>
      <c r="I30" s="12">
        <v>52</v>
      </c>
    </row>
    <row r="31" spans="1:9" s="8" customFormat="1" ht="13.5">
      <c r="A31" s="10">
        <v>22</v>
      </c>
      <c r="B31" s="11">
        <f t="shared" si="0"/>
        <v>41</v>
      </c>
      <c r="C31" s="12">
        <v>24</v>
      </c>
      <c r="D31" s="12">
        <v>17</v>
      </c>
      <c r="E31" s="7"/>
      <c r="F31" s="10">
        <v>67</v>
      </c>
      <c r="G31" s="12">
        <f t="shared" si="1"/>
        <v>90</v>
      </c>
      <c r="H31" s="12">
        <v>42</v>
      </c>
      <c r="I31" s="12">
        <v>48</v>
      </c>
    </row>
    <row r="32" spans="1:9" s="8" customFormat="1" ht="13.5">
      <c r="A32" s="10">
        <v>23</v>
      </c>
      <c r="B32" s="11">
        <f t="shared" si="0"/>
        <v>55</v>
      </c>
      <c r="C32" s="12">
        <v>25</v>
      </c>
      <c r="D32" s="12">
        <v>30</v>
      </c>
      <c r="E32" s="7"/>
      <c r="F32" s="10">
        <v>68</v>
      </c>
      <c r="G32" s="12">
        <f t="shared" si="1"/>
        <v>95</v>
      </c>
      <c r="H32" s="12">
        <v>43</v>
      </c>
      <c r="I32" s="12">
        <v>52</v>
      </c>
    </row>
    <row r="33" spans="1:9" s="8" customFormat="1" ht="13.5">
      <c r="A33" s="10">
        <v>24</v>
      </c>
      <c r="B33" s="11">
        <f t="shared" si="0"/>
        <v>68</v>
      </c>
      <c r="C33" s="12">
        <v>34</v>
      </c>
      <c r="D33" s="12">
        <v>34</v>
      </c>
      <c r="E33" s="7"/>
      <c r="F33" s="10">
        <v>69</v>
      </c>
      <c r="G33" s="12">
        <f t="shared" si="1"/>
        <v>110</v>
      </c>
      <c r="H33" s="12">
        <v>52</v>
      </c>
      <c r="I33" s="12">
        <v>58</v>
      </c>
    </row>
    <row r="34" spans="1:9" s="8" customFormat="1" ht="13.5">
      <c r="A34" s="5" t="s">
        <v>43</v>
      </c>
      <c r="B34" s="6">
        <f t="shared" si="0"/>
        <v>480</v>
      </c>
      <c r="C34" s="6">
        <f>SUM(C35:C39)</f>
        <v>253</v>
      </c>
      <c r="D34" s="6">
        <f>SUM(D35:D39)</f>
        <v>227</v>
      </c>
      <c r="E34" s="7"/>
      <c r="F34" s="5" t="s">
        <v>44</v>
      </c>
      <c r="G34" s="6">
        <f t="shared" si="1"/>
        <v>559</v>
      </c>
      <c r="H34" s="6">
        <f>SUM(H35:H39)</f>
        <v>234</v>
      </c>
      <c r="I34" s="6">
        <f>SUM(I35:I39)</f>
        <v>325</v>
      </c>
    </row>
    <row r="35" spans="1:9" s="8" customFormat="1" ht="13.5">
      <c r="A35" s="10">
        <v>25</v>
      </c>
      <c r="B35" s="11">
        <f t="shared" si="0"/>
        <v>87</v>
      </c>
      <c r="C35" s="12">
        <v>38</v>
      </c>
      <c r="D35" s="12">
        <v>49</v>
      </c>
      <c r="E35" s="7"/>
      <c r="F35" s="10">
        <v>70</v>
      </c>
      <c r="G35" s="12">
        <f t="shared" si="1"/>
        <v>94</v>
      </c>
      <c r="H35" s="12">
        <v>38</v>
      </c>
      <c r="I35" s="12">
        <v>56</v>
      </c>
    </row>
    <row r="36" spans="1:9" s="8" customFormat="1" ht="13.5">
      <c r="A36" s="10">
        <v>26</v>
      </c>
      <c r="B36" s="11">
        <f aca="true" t="shared" si="2" ref="B36:B57">SUM(C36:D36)</f>
        <v>90</v>
      </c>
      <c r="C36" s="12">
        <v>53</v>
      </c>
      <c r="D36" s="12">
        <v>37</v>
      </c>
      <c r="E36" s="7"/>
      <c r="F36" s="10">
        <v>71</v>
      </c>
      <c r="G36" s="12">
        <f aca="true" t="shared" si="3" ref="G36:G58">SUM(H36:I36)</f>
        <v>114</v>
      </c>
      <c r="H36" s="12">
        <v>54</v>
      </c>
      <c r="I36" s="12">
        <v>60</v>
      </c>
    </row>
    <row r="37" spans="1:9" s="8" customFormat="1" ht="13.5">
      <c r="A37" s="10">
        <v>27</v>
      </c>
      <c r="B37" s="11">
        <f t="shared" si="2"/>
        <v>96</v>
      </c>
      <c r="C37" s="12">
        <v>44</v>
      </c>
      <c r="D37" s="12">
        <v>52</v>
      </c>
      <c r="E37" s="7"/>
      <c r="F37" s="10">
        <v>72</v>
      </c>
      <c r="G37" s="12">
        <f t="shared" si="3"/>
        <v>106</v>
      </c>
      <c r="H37" s="12">
        <v>45</v>
      </c>
      <c r="I37" s="12">
        <v>61</v>
      </c>
    </row>
    <row r="38" spans="1:9" s="8" customFormat="1" ht="13.5">
      <c r="A38" s="10">
        <v>28</v>
      </c>
      <c r="B38" s="11">
        <f t="shared" si="2"/>
        <v>100</v>
      </c>
      <c r="C38" s="12">
        <v>56</v>
      </c>
      <c r="D38" s="12">
        <v>44</v>
      </c>
      <c r="E38" s="7"/>
      <c r="F38" s="10">
        <v>73</v>
      </c>
      <c r="G38" s="12">
        <f t="shared" si="3"/>
        <v>128</v>
      </c>
      <c r="H38" s="12">
        <v>54</v>
      </c>
      <c r="I38" s="12">
        <v>74</v>
      </c>
    </row>
    <row r="39" spans="1:9" s="8" customFormat="1" ht="13.5">
      <c r="A39" s="10">
        <v>29</v>
      </c>
      <c r="B39" s="11">
        <f t="shared" si="2"/>
        <v>107</v>
      </c>
      <c r="C39" s="12">
        <v>62</v>
      </c>
      <c r="D39" s="12">
        <v>45</v>
      </c>
      <c r="E39" s="7"/>
      <c r="F39" s="10">
        <v>74</v>
      </c>
      <c r="G39" s="12">
        <f t="shared" si="3"/>
        <v>117</v>
      </c>
      <c r="H39" s="12">
        <v>43</v>
      </c>
      <c r="I39" s="12">
        <v>74</v>
      </c>
    </row>
    <row r="40" spans="1:9" s="8" customFormat="1" ht="13.5">
      <c r="A40" s="5" t="s">
        <v>45</v>
      </c>
      <c r="B40" s="6">
        <f t="shared" si="2"/>
        <v>523</v>
      </c>
      <c r="C40" s="6">
        <f>SUM(C41:C45)</f>
        <v>285</v>
      </c>
      <c r="D40" s="6">
        <f>SUM(D41:D45)</f>
        <v>238</v>
      </c>
      <c r="E40" s="7"/>
      <c r="F40" s="5" t="s">
        <v>46</v>
      </c>
      <c r="G40" s="6">
        <f t="shared" si="3"/>
        <v>556</v>
      </c>
      <c r="H40" s="6">
        <f>SUM(H41:H45)</f>
        <v>245</v>
      </c>
      <c r="I40" s="6">
        <f>SUM(I41:I45)</f>
        <v>311</v>
      </c>
    </row>
    <row r="41" spans="1:9" s="8" customFormat="1" ht="13.5">
      <c r="A41" s="10">
        <v>30</v>
      </c>
      <c r="B41" s="11">
        <f t="shared" si="2"/>
        <v>101</v>
      </c>
      <c r="C41" s="12">
        <v>63</v>
      </c>
      <c r="D41" s="12">
        <v>38</v>
      </c>
      <c r="E41" s="7"/>
      <c r="F41" s="10">
        <v>75</v>
      </c>
      <c r="G41" s="12">
        <f t="shared" si="3"/>
        <v>108</v>
      </c>
      <c r="H41" s="12">
        <v>47</v>
      </c>
      <c r="I41" s="12">
        <v>61</v>
      </c>
    </row>
    <row r="42" spans="1:9" s="8" customFormat="1" ht="13.5">
      <c r="A42" s="10">
        <v>31</v>
      </c>
      <c r="B42" s="11">
        <f t="shared" si="2"/>
        <v>81</v>
      </c>
      <c r="C42" s="12">
        <v>41</v>
      </c>
      <c r="D42" s="12">
        <v>40</v>
      </c>
      <c r="E42" s="7"/>
      <c r="F42" s="10">
        <v>76</v>
      </c>
      <c r="G42" s="12">
        <f t="shared" si="3"/>
        <v>125</v>
      </c>
      <c r="H42" s="12">
        <v>52</v>
      </c>
      <c r="I42" s="12">
        <v>73</v>
      </c>
    </row>
    <row r="43" spans="1:9" s="8" customFormat="1" ht="13.5">
      <c r="A43" s="10">
        <v>32</v>
      </c>
      <c r="B43" s="11">
        <f t="shared" si="2"/>
        <v>113</v>
      </c>
      <c r="C43" s="12">
        <v>58</v>
      </c>
      <c r="D43" s="12">
        <v>55</v>
      </c>
      <c r="E43" s="7"/>
      <c r="F43" s="10">
        <v>77</v>
      </c>
      <c r="G43" s="12">
        <f t="shared" si="3"/>
        <v>104</v>
      </c>
      <c r="H43" s="12">
        <v>47</v>
      </c>
      <c r="I43" s="12">
        <v>57</v>
      </c>
    </row>
    <row r="44" spans="1:9" s="8" customFormat="1" ht="13.5">
      <c r="A44" s="10">
        <v>33</v>
      </c>
      <c r="B44" s="11">
        <f t="shared" si="2"/>
        <v>115</v>
      </c>
      <c r="C44" s="12">
        <v>67</v>
      </c>
      <c r="D44" s="12">
        <v>48</v>
      </c>
      <c r="E44" s="7"/>
      <c r="F44" s="10">
        <v>78</v>
      </c>
      <c r="G44" s="12">
        <f t="shared" si="3"/>
        <v>125</v>
      </c>
      <c r="H44" s="12">
        <v>55</v>
      </c>
      <c r="I44" s="12">
        <v>70</v>
      </c>
    </row>
    <row r="45" spans="1:9" s="8" customFormat="1" ht="13.5">
      <c r="A45" s="10">
        <v>34</v>
      </c>
      <c r="B45" s="11">
        <f t="shared" si="2"/>
        <v>113</v>
      </c>
      <c r="C45" s="12">
        <v>56</v>
      </c>
      <c r="D45" s="12">
        <v>57</v>
      </c>
      <c r="E45" s="7"/>
      <c r="F45" s="10">
        <v>79</v>
      </c>
      <c r="G45" s="12">
        <f t="shared" si="3"/>
        <v>94</v>
      </c>
      <c r="H45" s="12">
        <v>44</v>
      </c>
      <c r="I45" s="12">
        <v>50</v>
      </c>
    </row>
    <row r="46" spans="1:9" s="8" customFormat="1" ht="13.5">
      <c r="A46" s="5" t="s">
        <v>47</v>
      </c>
      <c r="B46" s="6">
        <f t="shared" si="2"/>
        <v>544</v>
      </c>
      <c r="C46" s="6">
        <f>SUM(C47:C51)</f>
        <v>303</v>
      </c>
      <c r="D46" s="6">
        <f>SUM(D47:D51)</f>
        <v>241</v>
      </c>
      <c r="E46" s="7"/>
      <c r="F46" s="5" t="s">
        <v>48</v>
      </c>
      <c r="G46" s="6">
        <f t="shared" si="3"/>
        <v>403</v>
      </c>
      <c r="H46" s="6">
        <f>SUM(H47:H51)</f>
        <v>153</v>
      </c>
      <c r="I46" s="6">
        <f>SUM(I47:I51)</f>
        <v>250</v>
      </c>
    </row>
    <row r="47" spans="1:9" s="8" customFormat="1" ht="13.5">
      <c r="A47" s="10">
        <v>35</v>
      </c>
      <c r="B47" s="11">
        <f t="shared" si="2"/>
        <v>98</v>
      </c>
      <c r="C47" s="12">
        <v>60</v>
      </c>
      <c r="D47" s="12">
        <v>38</v>
      </c>
      <c r="E47" s="7"/>
      <c r="F47" s="10">
        <v>80</v>
      </c>
      <c r="G47" s="12">
        <f t="shared" si="3"/>
        <v>84</v>
      </c>
      <c r="H47" s="12">
        <v>38</v>
      </c>
      <c r="I47" s="12">
        <v>46</v>
      </c>
    </row>
    <row r="48" spans="1:9" s="8" customFormat="1" ht="13.5">
      <c r="A48" s="10">
        <v>36</v>
      </c>
      <c r="B48" s="11">
        <f t="shared" si="2"/>
        <v>109</v>
      </c>
      <c r="C48" s="12">
        <v>64</v>
      </c>
      <c r="D48" s="12">
        <v>45</v>
      </c>
      <c r="E48" s="7"/>
      <c r="F48" s="10">
        <v>81</v>
      </c>
      <c r="G48" s="12">
        <f t="shared" si="3"/>
        <v>95</v>
      </c>
      <c r="H48" s="12">
        <v>39</v>
      </c>
      <c r="I48" s="12">
        <v>56</v>
      </c>
    </row>
    <row r="49" spans="1:9" s="8" customFormat="1" ht="13.5">
      <c r="A49" s="10">
        <v>37</v>
      </c>
      <c r="B49" s="11">
        <f t="shared" si="2"/>
        <v>113</v>
      </c>
      <c r="C49" s="12">
        <v>59</v>
      </c>
      <c r="D49" s="12">
        <v>54</v>
      </c>
      <c r="E49" s="7"/>
      <c r="F49" s="10">
        <v>82</v>
      </c>
      <c r="G49" s="12">
        <f t="shared" si="3"/>
        <v>84</v>
      </c>
      <c r="H49" s="12">
        <v>31</v>
      </c>
      <c r="I49" s="12">
        <v>53</v>
      </c>
    </row>
    <row r="50" spans="1:9" s="8" customFormat="1" ht="13.5">
      <c r="A50" s="10">
        <v>38</v>
      </c>
      <c r="B50" s="11">
        <f t="shared" si="2"/>
        <v>116</v>
      </c>
      <c r="C50" s="12">
        <v>61</v>
      </c>
      <c r="D50" s="12">
        <v>55</v>
      </c>
      <c r="E50" s="7"/>
      <c r="F50" s="10">
        <v>83</v>
      </c>
      <c r="G50" s="12">
        <f t="shared" si="3"/>
        <v>79</v>
      </c>
      <c r="H50" s="12">
        <v>25</v>
      </c>
      <c r="I50" s="12">
        <v>54</v>
      </c>
    </row>
    <row r="51" spans="1:9" s="8" customFormat="1" ht="13.5">
      <c r="A51" s="10">
        <v>39</v>
      </c>
      <c r="B51" s="11">
        <f t="shared" si="2"/>
        <v>108</v>
      </c>
      <c r="C51" s="12">
        <v>59</v>
      </c>
      <c r="D51" s="12">
        <v>49</v>
      </c>
      <c r="E51" s="7"/>
      <c r="F51" s="10">
        <v>84</v>
      </c>
      <c r="G51" s="12">
        <f t="shared" si="3"/>
        <v>61</v>
      </c>
      <c r="H51" s="12">
        <v>20</v>
      </c>
      <c r="I51" s="12">
        <v>41</v>
      </c>
    </row>
    <row r="52" spans="1:9" s="8" customFormat="1" ht="13.5">
      <c r="A52" s="5" t="s">
        <v>49</v>
      </c>
      <c r="B52" s="6">
        <f t="shared" si="2"/>
        <v>538</v>
      </c>
      <c r="C52" s="6">
        <f>SUM(C53:C57)</f>
        <v>303</v>
      </c>
      <c r="D52" s="6">
        <f>SUM(D53:D57)</f>
        <v>235</v>
      </c>
      <c r="E52" s="7"/>
      <c r="F52" s="5" t="s">
        <v>50</v>
      </c>
      <c r="G52" s="6">
        <f t="shared" si="3"/>
        <v>238</v>
      </c>
      <c r="H52" s="6">
        <f>SUM(H53:H57)</f>
        <v>65</v>
      </c>
      <c r="I52" s="6">
        <f>SUM(I53:I57)</f>
        <v>173</v>
      </c>
    </row>
    <row r="53" spans="1:9" s="8" customFormat="1" ht="13.5">
      <c r="A53" s="10">
        <v>40</v>
      </c>
      <c r="B53" s="11">
        <f t="shared" si="2"/>
        <v>88</v>
      </c>
      <c r="C53" s="12">
        <v>38</v>
      </c>
      <c r="D53" s="12">
        <v>50</v>
      </c>
      <c r="E53" s="7"/>
      <c r="F53" s="10">
        <v>85</v>
      </c>
      <c r="G53" s="12">
        <f t="shared" si="3"/>
        <v>57</v>
      </c>
      <c r="H53" s="12">
        <v>17</v>
      </c>
      <c r="I53" s="12">
        <v>40</v>
      </c>
    </row>
    <row r="54" spans="1:9" s="8" customFormat="1" ht="13.5">
      <c r="A54" s="10">
        <v>41</v>
      </c>
      <c r="B54" s="11">
        <f t="shared" si="2"/>
        <v>110</v>
      </c>
      <c r="C54" s="12">
        <v>60</v>
      </c>
      <c r="D54" s="12">
        <v>50</v>
      </c>
      <c r="E54" s="7"/>
      <c r="F54" s="10">
        <v>86</v>
      </c>
      <c r="G54" s="12">
        <f t="shared" si="3"/>
        <v>54</v>
      </c>
      <c r="H54" s="12">
        <v>15</v>
      </c>
      <c r="I54" s="12">
        <v>39</v>
      </c>
    </row>
    <row r="55" spans="1:9" s="8" customFormat="1" ht="13.5">
      <c r="A55" s="10">
        <v>42</v>
      </c>
      <c r="B55" s="11">
        <f t="shared" si="2"/>
        <v>102</v>
      </c>
      <c r="C55" s="12">
        <v>59</v>
      </c>
      <c r="D55" s="12">
        <v>43</v>
      </c>
      <c r="E55" s="7"/>
      <c r="F55" s="10">
        <v>87</v>
      </c>
      <c r="G55" s="12">
        <f t="shared" si="3"/>
        <v>52</v>
      </c>
      <c r="H55" s="12">
        <v>13</v>
      </c>
      <c r="I55" s="12">
        <v>39</v>
      </c>
    </row>
    <row r="56" spans="1:9" s="8" customFormat="1" ht="13.5">
      <c r="A56" s="10">
        <v>43</v>
      </c>
      <c r="B56" s="11">
        <f t="shared" si="2"/>
        <v>111</v>
      </c>
      <c r="C56" s="12">
        <v>70</v>
      </c>
      <c r="D56" s="12">
        <v>41</v>
      </c>
      <c r="E56" s="7"/>
      <c r="F56" s="10">
        <v>88</v>
      </c>
      <c r="G56" s="12">
        <f t="shared" si="3"/>
        <v>44</v>
      </c>
      <c r="H56" s="12">
        <v>11</v>
      </c>
      <c r="I56" s="12">
        <v>33</v>
      </c>
    </row>
    <row r="57" spans="1:9" s="8" customFormat="1" ht="13.5">
      <c r="A57" s="13">
        <v>44</v>
      </c>
      <c r="B57" s="11">
        <f t="shared" si="2"/>
        <v>127</v>
      </c>
      <c r="C57" s="12">
        <v>76</v>
      </c>
      <c r="D57" s="12">
        <v>51</v>
      </c>
      <c r="E57" s="7"/>
      <c r="F57" s="10">
        <v>89</v>
      </c>
      <c r="G57" s="12">
        <f t="shared" si="3"/>
        <v>31</v>
      </c>
      <c r="H57" s="12">
        <v>9</v>
      </c>
      <c r="I57" s="12">
        <v>22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104</v>
      </c>
      <c r="H58" s="15">
        <v>20</v>
      </c>
      <c r="I58" s="15">
        <v>84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9069</v>
      </c>
      <c r="H59" s="17">
        <f>C4+C10+C16+C22+C28+C34+C40+C46+C52+H4+H10+H16+H22+H28+H34+H40+H46+H52+H58</f>
        <v>4555</v>
      </c>
      <c r="I59" s="17">
        <f>D4+D10+D16+D22+D28+D34+D40+D46+D52+I4+I10+I16+I22+I28+I34+I40+I46+I52+I58</f>
        <v>4514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workbookViewId="0" topLeftCell="A1">
      <selection activeCell="J56" sqref="J5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73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706</v>
      </c>
      <c r="C4" s="6">
        <f>SUM(C5:C9)</f>
        <v>329</v>
      </c>
      <c r="D4" s="6">
        <f>SUM(D5:D9)</f>
        <v>377</v>
      </c>
      <c r="E4" s="7"/>
      <c r="F4" s="5" t="s">
        <v>34</v>
      </c>
      <c r="G4" s="6">
        <f aca="true" t="shared" si="1" ref="G4:G35">SUM(H4:I4)</f>
        <v>1015</v>
      </c>
      <c r="H4" s="6">
        <f>SUM(H5:H9)</f>
        <v>528</v>
      </c>
      <c r="I4" s="6">
        <f>SUM(I5:I9)</f>
        <v>487</v>
      </c>
      <c r="K4" s="9"/>
    </row>
    <row r="5" spans="1:9" s="8" customFormat="1" ht="13.5">
      <c r="A5" s="10">
        <v>0</v>
      </c>
      <c r="B5" s="11">
        <f t="shared" si="0"/>
        <v>128</v>
      </c>
      <c r="C5" s="12">
        <v>62</v>
      </c>
      <c r="D5" s="12">
        <v>66</v>
      </c>
      <c r="E5" s="7"/>
      <c r="F5" s="10">
        <v>45</v>
      </c>
      <c r="G5" s="12">
        <f t="shared" si="1"/>
        <v>174</v>
      </c>
      <c r="H5" s="12">
        <v>104</v>
      </c>
      <c r="I5" s="12">
        <v>70</v>
      </c>
    </row>
    <row r="6" spans="1:9" s="8" customFormat="1" ht="13.5">
      <c r="A6" s="10">
        <v>1</v>
      </c>
      <c r="B6" s="11">
        <f t="shared" si="0"/>
        <v>131</v>
      </c>
      <c r="C6" s="12">
        <v>54</v>
      </c>
      <c r="D6" s="12">
        <v>77</v>
      </c>
      <c r="E6" s="7"/>
      <c r="F6" s="10">
        <v>46</v>
      </c>
      <c r="G6" s="12">
        <f t="shared" si="1"/>
        <v>220</v>
      </c>
      <c r="H6" s="12">
        <v>99</v>
      </c>
      <c r="I6" s="12">
        <v>121</v>
      </c>
    </row>
    <row r="7" spans="1:9" s="8" customFormat="1" ht="13.5">
      <c r="A7" s="10">
        <v>2</v>
      </c>
      <c r="B7" s="11">
        <f t="shared" si="0"/>
        <v>135</v>
      </c>
      <c r="C7" s="12">
        <v>63</v>
      </c>
      <c r="D7" s="12">
        <v>72</v>
      </c>
      <c r="E7" s="7"/>
      <c r="F7" s="10">
        <v>47</v>
      </c>
      <c r="G7" s="12">
        <f t="shared" si="1"/>
        <v>210</v>
      </c>
      <c r="H7" s="12">
        <v>108</v>
      </c>
      <c r="I7" s="12">
        <v>102</v>
      </c>
    </row>
    <row r="8" spans="1:9" s="8" customFormat="1" ht="13.5">
      <c r="A8" s="10">
        <v>3</v>
      </c>
      <c r="B8" s="11">
        <f t="shared" si="0"/>
        <v>151</v>
      </c>
      <c r="C8" s="12">
        <v>71</v>
      </c>
      <c r="D8" s="12">
        <v>80</v>
      </c>
      <c r="E8" s="7"/>
      <c r="F8" s="10">
        <v>48</v>
      </c>
      <c r="G8" s="12">
        <f t="shared" si="1"/>
        <v>226</v>
      </c>
      <c r="H8" s="12">
        <v>123</v>
      </c>
      <c r="I8" s="12">
        <v>103</v>
      </c>
    </row>
    <row r="9" spans="1:9" s="8" customFormat="1" ht="13.5">
      <c r="A9" s="10">
        <v>4</v>
      </c>
      <c r="B9" s="11">
        <f t="shared" si="0"/>
        <v>161</v>
      </c>
      <c r="C9" s="12">
        <v>79</v>
      </c>
      <c r="D9" s="12">
        <v>82</v>
      </c>
      <c r="E9" s="7"/>
      <c r="F9" s="10">
        <v>49</v>
      </c>
      <c r="G9" s="12">
        <f t="shared" si="1"/>
        <v>185</v>
      </c>
      <c r="H9" s="12">
        <v>94</v>
      </c>
      <c r="I9" s="12">
        <v>91</v>
      </c>
    </row>
    <row r="10" spans="1:9" s="8" customFormat="1" ht="13.5">
      <c r="A10" s="5" t="s">
        <v>35</v>
      </c>
      <c r="B10" s="6">
        <f t="shared" si="0"/>
        <v>784</v>
      </c>
      <c r="C10" s="6">
        <f>SUM(C11:C15)</f>
        <v>382</v>
      </c>
      <c r="D10" s="6">
        <f>SUM(D11:D15)</f>
        <v>402</v>
      </c>
      <c r="E10" s="7"/>
      <c r="F10" s="5" t="s">
        <v>36</v>
      </c>
      <c r="G10" s="6">
        <f t="shared" si="1"/>
        <v>1079</v>
      </c>
      <c r="H10" s="6">
        <f>SUM(H11:H15)</f>
        <v>553</v>
      </c>
      <c r="I10" s="6">
        <f>SUM(I11:I15)</f>
        <v>526</v>
      </c>
    </row>
    <row r="11" spans="1:9" s="8" customFormat="1" ht="13.5">
      <c r="A11" s="10">
        <v>5</v>
      </c>
      <c r="B11" s="11">
        <f t="shared" si="0"/>
        <v>137</v>
      </c>
      <c r="C11" s="12">
        <v>67</v>
      </c>
      <c r="D11" s="12">
        <v>70</v>
      </c>
      <c r="E11" s="7"/>
      <c r="F11" s="10">
        <v>50</v>
      </c>
      <c r="G11" s="12">
        <f t="shared" si="1"/>
        <v>204</v>
      </c>
      <c r="H11" s="12">
        <v>109</v>
      </c>
      <c r="I11" s="12">
        <v>95</v>
      </c>
    </row>
    <row r="12" spans="1:9" s="8" customFormat="1" ht="13.5">
      <c r="A12" s="10">
        <v>6</v>
      </c>
      <c r="B12" s="11">
        <f t="shared" si="0"/>
        <v>170</v>
      </c>
      <c r="C12" s="12">
        <v>85</v>
      </c>
      <c r="D12" s="12">
        <v>85</v>
      </c>
      <c r="E12" s="7"/>
      <c r="F12" s="10">
        <v>51</v>
      </c>
      <c r="G12" s="12">
        <f t="shared" si="1"/>
        <v>206</v>
      </c>
      <c r="H12" s="12">
        <v>116</v>
      </c>
      <c r="I12" s="12">
        <v>90</v>
      </c>
    </row>
    <row r="13" spans="1:9" s="8" customFormat="1" ht="13.5">
      <c r="A13" s="10">
        <v>7</v>
      </c>
      <c r="B13" s="11">
        <f t="shared" si="0"/>
        <v>158</v>
      </c>
      <c r="C13" s="12">
        <v>78</v>
      </c>
      <c r="D13" s="12">
        <v>80</v>
      </c>
      <c r="E13" s="7"/>
      <c r="F13" s="10">
        <v>52</v>
      </c>
      <c r="G13" s="12">
        <f t="shared" si="1"/>
        <v>232</v>
      </c>
      <c r="H13" s="12">
        <v>109</v>
      </c>
      <c r="I13" s="12">
        <v>123</v>
      </c>
    </row>
    <row r="14" spans="1:9" s="8" customFormat="1" ht="13.5">
      <c r="A14" s="10">
        <v>8</v>
      </c>
      <c r="B14" s="11">
        <f t="shared" si="0"/>
        <v>153</v>
      </c>
      <c r="C14" s="12">
        <v>68</v>
      </c>
      <c r="D14" s="12">
        <v>85</v>
      </c>
      <c r="E14" s="7"/>
      <c r="F14" s="10">
        <v>53</v>
      </c>
      <c r="G14" s="12">
        <f t="shared" si="1"/>
        <v>203</v>
      </c>
      <c r="H14" s="12">
        <v>102</v>
      </c>
      <c r="I14" s="12">
        <v>101</v>
      </c>
    </row>
    <row r="15" spans="1:9" s="8" customFormat="1" ht="13.5">
      <c r="A15" s="10">
        <v>9</v>
      </c>
      <c r="B15" s="11">
        <f t="shared" si="0"/>
        <v>166</v>
      </c>
      <c r="C15" s="12">
        <v>84</v>
      </c>
      <c r="D15" s="12">
        <v>82</v>
      </c>
      <c r="E15" s="7"/>
      <c r="F15" s="10">
        <v>54</v>
      </c>
      <c r="G15" s="12">
        <f t="shared" si="1"/>
        <v>234</v>
      </c>
      <c r="H15" s="12">
        <v>117</v>
      </c>
      <c r="I15" s="12">
        <v>117</v>
      </c>
    </row>
    <row r="16" spans="1:9" s="8" customFormat="1" ht="13.5">
      <c r="A16" s="5" t="s">
        <v>37</v>
      </c>
      <c r="B16" s="6">
        <f t="shared" si="0"/>
        <v>963</v>
      </c>
      <c r="C16" s="6">
        <f>SUM(C17:C21)</f>
        <v>483</v>
      </c>
      <c r="D16" s="6">
        <f>SUM(D17:D21)</f>
        <v>480</v>
      </c>
      <c r="E16" s="7"/>
      <c r="F16" s="5" t="s">
        <v>38</v>
      </c>
      <c r="G16" s="6">
        <f t="shared" si="1"/>
        <v>1349</v>
      </c>
      <c r="H16" s="6">
        <f>SUM(H17:H21)</f>
        <v>697</v>
      </c>
      <c r="I16" s="6">
        <f>SUM(I17:I21)</f>
        <v>652</v>
      </c>
    </row>
    <row r="17" spans="1:9" s="8" customFormat="1" ht="13.5">
      <c r="A17" s="10">
        <v>10</v>
      </c>
      <c r="B17" s="11">
        <f t="shared" si="0"/>
        <v>176</v>
      </c>
      <c r="C17" s="12">
        <v>93</v>
      </c>
      <c r="D17" s="12">
        <v>83</v>
      </c>
      <c r="E17" s="7"/>
      <c r="F17" s="10">
        <v>55</v>
      </c>
      <c r="G17" s="12">
        <f t="shared" si="1"/>
        <v>232</v>
      </c>
      <c r="H17" s="12">
        <v>120</v>
      </c>
      <c r="I17" s="12">
        <v>112</v>
      </c>
    </row>
    <row r="18" spans="1:9" s="8" customFormat="1" ht="13.5">
      <c r="A18" s="10">
        <v>11</v>
      </c>
      <c r="B18" s="11">
        <f t="shared" si="0"/>
        <v>178</v>
      </c>
      <c r="C18" s="12">
        <v>93</v>
      </c>
      <c r="D18" s="12">
        <v>85</v>
      </c>
      <c r="E18" s="7"/>
      <c r="F18" s="10">
        <v>56</v>
      </c>
      <c r="G18" s="12">
        <f t="shared" si="1"/>
        <v>264</v>
      </c>
      <c r="H18" s="12">
        <v>136</v>
      </c>
      <c r="I18" s="12">
        <v>128</v>
      </c>
    </row>
    <row r="19" spans="1:9" s="8" customFormat="1" ht="13.5">
      <c r="A19" s="10">
        <v>12</v>
      </c>
      <c r="B19" s="11">
        <f t="shared" si="0"/>
        <v>196</v>
      </c>
      <c r="C19" s="12">
        <v>99</v>
      </c>
      <c r="D19" s="12">
        <v>97</v>
      </c>
      <c r="E19" s="7"/>
      <c r="F19" s="10">
        <v>57</v>
      </c>
      <c r="G19" s="12">
        <f t="shared" si="1"/>
        <v>262</v>
      </c>
      <c r="H19" s="12">
        <v>144</v>
      </c>
      <c r="I19" s="12">
        <v>118</v>
      </c>
    </row>
    <row r="20" spans="1:9" s="8" customFormat="1" ht="13.5">
      <c r="A20" s="10">
        <v>13</v>
      </c>
      <c r="B20" s="11">
        <f t="shared" si="0"/>
        <v>194</v>
      </c>
      <c r="C20" s="12">
        <v>91</v>
      </c>
      <c r="D20" s="12">
        <v>103</v>
      </c>
      <c r="E20" s="7"/>
      <c r="F20" s="10">
        <v>58</v>
      </c>
      <c r="G20" s="12">
        <f t="shared" si="1"/>
        <v>317</v>
      </c>
      <c r="H20" s="12">
        <v>163</v>
      </c>
      <c r="I20" s="12">
        <v>154</v>
      </c>
    </row>
    <row r="21" spans="1:9" s="8" customFormat="1" ht="13.5">
      <c r="A21" s="10">
        <v>14</v>
      </c>
      <c r="B21" s="11">
        <f t="shared" si="0"/>
        <v>219</v>
      </c>
      <c r="C21" s="12">
        <v>107</v>
      </c>
      <c r="D21" s="12">
        <v>112</v>
      </c>
      <c r="E21" s="7"/>
      <c r="F21" s="10">
        <v>59</v>
      </c>
      <c r="G21" s="12">
        <f t="shared" si="1"/>
        <v>274</v>
      </c>
      <c r="H21" s="12">
        <v>134</v>
      </c>
      <c r="I21" s="12">
        <v>140</v>
      </c>
    </row>
    <row r="22" spans="1:9" s="8" customFormat="1" ht="13.5">
      <c r="A22" s="5" t="s">
        <v>39</v>
      </c>
      <c r="B22" s="6">
        <f t="shared" si="0"/>
        <v>951</v>
      </c>
      <c r="C22" s="6">
        <f>SUM(C23:C27)</f>
        <v>455</v>
      </c>
      <c r="D22" s="6">
        <f>SUM(D23:D27)</f>
        <v>496</v>
      </c>
      <c r="E22" s="7"/>
      <c r="F22" s="5" t="s">
        <v>40</v>
      </c>
      <c r="G22" s="6">
        <f t="shared" si="1"/>
        <v>998</v>
      </c>
      <c r="H22" s="6">
        <f>SUM(H23:H27)</f>
        <v>480</v>
      </c>
      <c r="I22" s="6">
        <f>SUM(I23:I27)</f>
        <v>518</v>
      </c>
    </row>
    <row r="23" spans="1:9" s="8" customFormat="1" ht="13.5">
      <c r="A23" s="10">
        <v>15</v>
      </c>
      <c r="B23" s="11">
        <f t="shared" si="0"/>
        <v>212</v>
      </c>
      <c r="C23" s="12">
        <v>106</v>
      </c>
      <c r="D23" s="12">
        <v>106</v>
      </c>
      <c r="E23" s="7"/>
      <c r="F23" s="10">
        <v>60</v>
      </c>
      <c r="G23" s="12">
        <f t="shared" si="1"/>
        <v>202</v>
      </c>
      <c r="H23" s="12">
        <v>94</v>
      </c>
      <c r="I23" s="12">
        <v>108</v>
      </c>
    </row>
    <row r="24" spans="1:9" s="8" customFormat="1" ht="13.5">
      <c r="A24" s="10">
        <v>16</v>
      </c>
      <c r="B24" s="11">
        <f t="shared" si="0"/>
        <v>196</v>
      </c>
      <c r="C24" s="12">
        <v>86</v>
      </c>
      <c r="D24" s="12">
        <v>110</v>
      </c>
      <c r="E24" s="7"/>
      <c r="F24" s="10">
        <v>61</v>
      </c>
      <c r="G24" s="12">
        <f t="shared" si="1"/>
        <v>148</v>
      </c>
      <c r="H24" s="12">
        <v>74</v>
      </c>
      <c r="I24" s="12">
        <v>74</v>
      </c>
    </row>
    <row r="25" spans="1:9" s="8" customFormat="1" ht="13.5">
      <c r="A25" s="10">
        <v>17</v>
      </c>
      <c r="B25" s="11">
        <f t="shared" si="0"/>
        <v>176</v>
      </c>
      <c r="C25" s="12">
        <v>84</v>
      </c>
      <c r="D25" s="12">
        <v>92</v>
      </c>
      <c r="E25" s="7"/>
      <c r="F25" s="10">
        <v>62</v>
      </c>
      <c r="G25" s="12">
        <f t="shared" si="1"/>
        <v>188</v>
      </c>
      <c r="H25" s="12">
        <v>88</v>
      </c>
      <c r="I25" s="12">
        <v>100</v>
      </c>
    </row>
    <row r="26" spans="1:9" s="8" customFormat="1" ht="13.5">
      <c r="A26" s="10">
        <v>18</v>
      </c>
      <c r="B26" s="11">
        <f t="shared" si="0"/>
        <v>194</v>
      </c>
      <c r="C26" s="12">
        <v>98</v>
      </c>
      <c r="D26" s="12">
        <v>96</v>
      </c>
      <c r="E26" s="7"/>
      <c r="F26" s="10">
        <v>63</v>
      </c>
      <c r="G26" s="12">
        <f t="shared" si="1"/>
        <v>239</v>
      </c>
      <c r="H26" s="12">
        <v>117</v>
      </c>
      <c r="I26" s="12">
        <v>122</v>
      </c>
    </row>
    <row r="27" spans="1:9" s="8" customFormat="1" ht="13.5">
      <c r="A27" s="10">
        <v>19</v>
      </c>
      <c r="B27" s="11">
        <f t="shared" si="0"/>
        <v>173</v>
      </c>
      <c r="C27" s="12">
        <v>81</v>
      </c>
      <c r="D27" s="12">
        <v>92</v>
      </c>
      <c r="E27" s="7"/>
      <c r="F27" s="10">
        <v>64</v>
      </c>
      <c r="G27" s="12">
        <f t="shared" si="1"/>
        <v>221</v>
      </c>
      <c r="H27" s="12">
        <v>107</v>
      </c>
      <c r="I27" s="12">
        <v>114</v>
      </c>
    </row>
    <row r="28" spans="1:9" s="8" customFormat="1" ht="13.5">
      <c r="A28" s="5" t="s">
        <v>41</v>
      </c>
      <c r="B28" s="6">
        <f t="shared" si="0"/>
        <v>392</v>
      </c>
      <c r="C28" s="6">
        <f>SUM(C29:C33)</f>
        <v>221</v>
      </c>
      <c r="D28" s="6">
        <f>SUM(D29:D33)</f>
        <v>171</v>
      </c>
      <c r="E28" s="7"/>
      <c r="F28" s="5" t="s">
        <v>42</v>
      </c>
      <c r="G28" s="6">
        <f t="shared" si="1"/>
        <v>1030</v>
      </c>
      <c r="H28" s="6">
        <f>SUM(H29:H33)</f>
        <v>482</v>
      </c>
      <c r="I28" s="6">
        <f>SUM(I29:I33)</f>
        <v>548</v>
      </c>
    </row>
    <row r="29" spans="1:9" s="8" customFormat="1" ht="13.5">
      <c r="A29" s="10">
        <v>20</v>
      </c>
      <c r="B29" s="11">
        <f t="shared" si="0"/>
        <v>70</v>
      </c>
      <c r="C29" s="12">
        <v>43</v>
      </c>
      <c r="D29" s="12">
        <v>27</v>
      </c>
      <c r="E29" s="7"/>
      <c r="F29" s="10">
        <v>65</v>
      </c>
      <c r="G29" s="12">
        <f t="shared" si="1"/>
        <v>250</v>
      </c>
      <c r="H29" s="12">
        <v>122</v>
      </c>
      <c r="I29" s="12">
        <v>128</v>
      </c>
    </row>
    <row r="30" spans="1:9" s="8" customFormat="1" ht="13.5">
      <c r="A30" s="10">
        <v>21</v>
      </c>
      <c r="B30" s="11">
        <f t="shared" si="0"/>
        <v>69</v>
      </c>
      <c r="C30" s="12">
        <v>42</v>
      </c>
      <c r="D30" s="12">
        <v>27</v>
      </c>
      <c r="E30" s="7"/>
      <c r="F30" s="10">
        <v>66</v>
      </c>
      <c r="G30" s="12">
        <f t="shared" si="1"/>
        <v>218</v>
      </c>
      <c r="H30" s="12">
        <v>99</v>
      </c>
      <c r="I30" s="12">
        <v>119</v>
      </c>
    </row>
    <row r="31" spans="1:9" s="8" customFormat="1" ht="13.5">
      <c r="A31" s="10">
        <v>22</v>
      </c>
      <c r="B31" s="11">
        <f t="shared" si="0"/>
        <v>81</v>
      </c>
      <c r="C31" s="12">
        <v>41</v>
      </c>
      <c r="D31" s="12">
        <v>40</v>
      </c>
      <c r="E31" s="7"/>
      <c r="F31" s="10">
        <v>67</v>
      </c>
      <c r="G31" s="12">
        <f t="shared" si="1"/>
        <v>161</v>
      </c>
      <c r="H31" s="12">
        <v>71</v>
      </c>
      <c r="I31" s="12">
        <v>90</v>
      </c>
    </row>
    <row r="32" spans="1:9" s="8" customFormat="1" ht="13.5">
      <c r="A32" s="10">
        <v>23</v>
      </c>
      <c r="B32" s="11">
        <f t="shared" si="0"/>
        <v>65</v>
      </c>
      <c r="C32" s="12">
        <v>32</v>
      </c>
      <c r="D32" s="12">
        <v>33</v>
      </c>
      <c r="E32" s="7"/>
      <c r="F32" s="10">
        <v>68</v>
      </c>
      <c r="G32" s="12">
        <f t="shared" si="1"/>
        <v>174</v>
      </c>
      <c r="H32" s="12">
        <v>82</v>
      </c>
      <c r="I32" s="12">
        <v>92</v>
      </c>
    </row>
    <row r="33" spans="1:9" s="8" customFormat="1" ht="13.5">
      <c r="A33" s="10">
        <v>24</v>
      </c>
      <c r="B33" s="11">
        <f t="shared" si="0"/>
        <v>107</v>
      </c>
      <c r="C33" s="12">
        <v>63</v>
      </c>
      <c r="D33" s="12">
        <v>44</v>
      </c>
      <c r="E33" s="7"/>
      <c r="F33" s="10">
        <v>69</v>
      </c>
      <c r="G33" s="12">
        <f t="shared" si="1"/>
        <v>227</v>
      </c>
      <c r="H33" s="12">
        <v>108</v>
      </c>
      <c r="I33" s="12">
        <v>119</v>
      </c>
    </row>
    <row r="34" spans="1:9" s="8" customFormat="1" ht="13.5">
      <c r="A34" s="5" t="s">
        <v>43</v>
      </c>
      <c r="B34" s="6">
        <f t="shared" si="0"/>
        <v>741</v>
      </c>
      <c r="C34" s="6">
        <f>SUM(C35:C39)</f>
        <v>383</v>
      </c>
      <c r="D34" s="6">
        <f>SUM(D35:D39)</f>
        <v>358</v>
      </c>
      <c r="E34" s="7"/>
      <c r="F34" s="5" t="s">
        <v>44</v>
      </c>
      <c r="G34" s="6">
        <f t="shared" si="1"/>
        <v>1183</v>
      </c>
      <c r="H34" s="6">
        <f>SUM(H35:H39)</f>
        <v>554</v>
      </c>
      <c r="I34" s="6">
        <f>SUM(I35:I39)</f>
        <v>629</v>
      </c>
    </row>
    <row r="35" spans="1:9" s="8" customFormat="1" ht="13.5">
      <c r="A35" s="10">
        <v>25</v>
      </c>
      <c r="B35" s="11">
        <f t="shared" si="0"/>
        <v>117</v>
      </c>
      <c r="C35" s="12">
        <v>55</v>
      </c>
      <c r="D35" s="12">
        <v>62</v>
      </c>
      <c r="E35" s="7"/>
      <c r="F35" s="10">
        <v>70</v>
      </c>
      <c r="G35" s="12">
        <f t="shared" si="1"/>
        <v>221</v>
      </c>
      <c r="H35" s="12">
        <v>108</v>
      </c>
      <c r="I35" s="12">
        <v>113</v>
      </c>
    </row>
    <row r="36" spans="1:9" s="8" customFormat="1" ht="13.5">
      <c r="A36" s="10">
        <v>26</v>
      </c>
      <c r="B36" s="11">
        <f aca="true" t="shared" si="2" ref="B36:B57">SUM(C36:D36)</f>
        <v>136</v>
      </c>
      <c r="C36" s="12">
        <v>68</v>
      </c>
      <c r="D36" s="12">
        <v>68</v>
      </c>
      <c r="E36" s="7"/>
      <c r="F36" s="10">
        <v>71</v>
      </c>
      <c r="G36" s="12">
        <f aca="true" t="shared" si="3" ref="G36:G58">SUM(H36:I36)</f>
        <v>239</v>
      </c>
      <c r="H36" s="12">
        <v>103</v>
      </c>
      <c r="I36" s="12">
        <v>136</v>
      </c>
    </row>
    <row r="37" spans="1:9" s="8" customFormat="1" ht="13.5">
      <c r="A37" s="10">
        <v>27</v>
      </c>
      <c r="B37" s="11">
        <f t="shared" si="2"/>
        <v>154</v>
      </c>
      <c r="C37" s="12">
        <v>87</v>
      </c>
      <c r="D37" s="12">
        <v>67</v>
      </c>
      <c r="E37" s="7"/>
      <c r="F37" s="10">
        <v>72</v>
      </c>
      <c r="G37" s="12">
        <f t="shared" si="3"/>
        <v>244</v>
      </c>
      <c r="H37" s="12">
        <v>115</v>
      </c>
      <c r="I37" s="12">
        <v>129</v>
      </c>
    </row>
    <row r="38" spans="1:9" s="8" customFormat="1" ht="13.5">
      <c r="A38" s="10">
        <v>28</v>
      </c>
      <c r="B38" s="11">
        <f t="shared" si="2"/>
        <v>195</v>
      </c>
      <c r="C38" s="12">
        <v>109</v>
      </c>
      <c r="D38" s="12">
        <v>86</v>
      </c>
      <c r="E38" s="7"/>
      <c r="F38" s="10">
        <v>73</v>
      </c>
      <c r="G38" s="12">
        <f t="shared" si="3"/>
        <v>237</v>
      </c>
      <c r="H38" s="12">
        <v>117</v>
      </c>
      <c r="I38" s="12">
        <v>120</v>
      </c>
    </row>
    <row r="39" spans="1:9" s="8" customFormat="1" ht="13.5">
      <c r="A39" s="10">
        <v>29</v>
      </c>
      <c r="B39" s="11">
        <f t="shared" si="2"/>
        <v>139</v>
      </c>
      <c r="C39" s="12">
        <v>64</v>
      </c>
      <c r="D39" s="12">
        <v>75</v>
      </c>
      <c r="E39" s="7"/>
      <c r="F39" s="10">
        <v>74</v>
      </c>
      <c r="G39" s="12">
        <f t="shared" si="3"/>
        <v>242</v>
      </c>
      <c r="H39" s="12">
        <v>111</v>
      </c>
      <c r="I39" s="12">
        <v>131</v>
      </c>
    </row>
    <row r="40" spans="1:9" s="8" customFormat="1" ht="13.5">
      <c r="A40" s="5" t="s">
        <v>45</v>
      </c>
      <c r="B40" s="6">
        <f t="shared" si="2"/>
        <v>876</v>
      </c>
      <c r="C40" s="6">
        <f>SUM(C41:C45)</f>
        <v>412</v>
      </c>
      <c r="D40" s="6">
        <f>SUM(D41:D45)</f>
        <v>464</v>
      </c>
      <c r="E40" s="7"/>
      <c r="F40" s="5" t="s">
        <v>46</v>
      </c>
      <c r="G40" s="6">
        <f t="shared" si="3"/>
        <v>1094</v>
      </c>
      <c r="H40" s="6">
        <f>SUM(H41:H45)</f>
        <v>485</v>
      </c>
      <c r="I40" s="6">
        <f>SUM(I41:I45)</f>
        <v>609</v>
      </c>
    </row>
    <row r="41" spans="1:9" s="8" customFormat="1" ht="13.5">
      <c r="A41" s="10">
        <v>30</v>
      </c>
      <c r="B41" s="11">
        <f t="shared" si="2"/>
        <v>172</v>
      </c>
      <c r="C41" s="12">
        <v>79</v>
      </c>
      <c r="D41" s="12">
        <v>93</v>
      </c>
      <c r="E41" s="7"/>
      <c r="F41" s="10">
        <v>75</v>
      </c>
      <c r="G41" s="12">
        <f t="shared" si="3"/>
        <v>221</v>
      </c>
      <c r="H41" s="12">
        <v>83</v>
      </c>
      <c r="I41" s="12">
        <v>138</v>
      </c>
    </row>
    <row r="42" spans="1:9" s="8" customFormat="1" ht="13.5">
      <c r="A42" s="10">
        <v>31</v>
      </c>
      <c r="B42" s="11">
        <f t="shared" si="2"/>
        <v>162</v>
      </c>
      <c r="C42" s="12">
        <v>72</v>
      </c>
      <c r="D42" s="12">
        <v>90</v>
      </c>
      <c r="E42" s="7"/>
      <c r="F42" s="10">
        <v>76</v>
      </c>
      <c r="G42" s="12">
        <f t="shared" si="3"/>
        <v>222</v>
      </c>
      <c r="H42" s="12">
        <v>107</v>
      </c>
      <c r="I42" s="12">
        <v>115</v>
      </c>
    </row>
    <row r="43" spans="1:9" s="8" customFormat="1" ht="13.5">
      <c r="A43" s="10">
        <v>32</v>
      </c>
      <c r="B43" s="11">
        <f t="shared" si="2"/>
        <v>171</v>
      </c>
      <c r="C43" s="12">
        <v>78</v>
      </c>
      <c r="D43" s="12">
        <v>93</v>
      </c>
      <c r="E43" s="7"/>
      <c r="F43" s="10">
        <v>77</v>
      </c>
      <c r="G43" s="12">
        <f t="shared" si="3"/>
        <v>234</v>
      </c>
      <c r="H43" s="12">
        <v>109</v>
      </c>
      <c r="I43" s="12">
        <v>125</v>
      </c>
    </row>
    <row r="44" spans="1:9" s="8" customFormat="1" ht="13.5">
      <c r="A44" s="10">
        <v>33</v>
      </c>
      <c r="B44" s="11">
        <f t="shared" si="2"/>
        <v>198</v>
      </c>
      <c r="C44" s="12">
        <v>98</v>
      </c>
      <c r="D44" s="12">
        <v>100</v>
      </c>
      <c r="E44" s="7"/>
      <c r="F44" s="10">
        <v>78</v>
      </c>
      <c r="G44" s="12">
        <f t="shared" si="3"/>
        <v>215</v>
      </c>
      <c r="H44" s="12">
        <v>91</v>
      </c>
      <c r="I44" s="12">
        <v>124</v>
      </c>
    </row>
    <row r="45" spans="1:9" s="8" customFormat="1" ht="13.5">
      <c r="A45" s="10">
        <v>34</v>
      </c>
      <c r="B45" s="11">
        <f t="shared" si="2"/>
        <v>173</v>
      </c>
      <c r="C45" s="12">
        <v>85</v>
      </c>
      <c r="D45" s="12">
        <v>88</v>
      </c>
      <c r="E45" s="7"/>
      <c r="F45" s="10">
        <v>79</v>
      </c>
      <c r="G45" s="12">
        <f t="shared" si="3"/>
        <v>202</v>
      </c>
      <c r="H45" s="12">
        <v>95</v>
      </c>
      <c r="I45" s="12">
        <v>107</v>
      </c>
    </row>
    <row r="46" spans="1:9" s="8" customFormat="1" ht="13.5">
      <c r="A46" s="5" t="s">
        <v>47</v>
      </c>
      <c r="B46" s="6">
        <f t="shared" si="2"/>
        <v>931</v>
      </c>
      <c r="C46" s="6">
        <f>SUM(C47:C51)</f>
        <v>461</v>
      </c>
      <c r="D46" s="6">
        <f>SUM(D47:D51)</f>
        <v>470</v>
      </c>
      <c r="E46" s="7"/>
      <c r="F46" s="5" t="s">
        <v>48</v>
      </c>
      <c r="G46" s="6">
        <f t="shared" si="3"/>
        <v>805</v>
      </c>
      <c r="H46" s="6">
        <f>SUM(H47:H51)</f>
        <v>324</v>
      </c>
      <c r="I46" s="6">
        <f>SUM(I47:I51)</f>
        <v>481</v>
      </c>
    </row>
    <row r="47" spans="1:9" s="8" customFormat="1" ht="13.5">
      <c r="A47" s="10">
        <v>35</v>
      </c>
      <c r="B47" s="11">
        <f t="shared" si="2"/>
        <v>205</v>
      </c>
      <c r="C47" s="12">
        <v>109</v>
      </c>
      <c r="D47" s="12">
        <v>96</v>
      </c>
      <c r="E47" s="7"/>
      <c r="F47" s="10">
        <v>80</v>
      </c>
      <c r="G47" s="12">
        <f t="shared" si="3"/>
        <v>202</v>
      </c>
      <c r="H47" s="12">
        <v>104</v>
      </c>
      <c r="I47" s="12">
        <v>98</v>
      </c>
    </row>
    <row r="48" spans="1:9" s="8" customFormat="1" ht="13.5">
      <c r="A48" s="10">
        <v>36</v>
      </c>
      <c r="B48" s="11">
        <f t="shared" si="2"/>
        <v>187</v>
      </c>
      <c r="C48" s="12">
        <v>103</v>
      </c>
      <c r="D48" s="12">
        <v>84</v>
      </c>
      <c r="E48" s="7"/>
      <c r="F48" s="10">
        <v>81</v>
      </c>
      <c r="G48" s="12">
        <f t="shared" si="3"/>
        <v>187</v>
      </c>
      <c r="H48" s="12">
        <v>80</v>
      </c>
      <c r="I48" s="12">
        <v>107</v>
      </c>
    </row>
    <row r="49" spans="1:9" s="8" customFormat="1" ht="13.5">
      <c r="A49" s="10">
        <v>37</v>
      </c>
      <c r="B49" s="11">
        <f t="shared" si="2"/>
        <v>150</v>
      </c>
      <c r="C49" s="12">
        <v>73</v>
      </c>
      <c r="D49" s="12">
        <v>77</v>
      </c>
      <c r="E49" s="7"/>
      <c r="F49" s="10">
        <v>82</v>
      </c>
      <c r="G49" s="12">
        <f t="shared" si="3"/>
        <v>158</v>
      </c>
      <c r="H49" s="12">
        <v>65</v>
      </c>
      <c r="I49" s="12">
        <v>93</v>
      </c>
    </row>
    <row r="50" spans="1:9" s="8" customFormat="1" ht="13.5">
      <c r="A50" s="10">
        <v>38</v>
      </c>
      <c r="B50" s="11">
        <f t="shared" si="2"/>
        <v>180</v>
      </c>
      <c r="C50" s="12">
        <v>87</v>
      </c>
      <c r="D50" s="12">
        <v>93</v>
      </c>
      <c r="E50" s="7"/>
      <c r="F50" s="10">
        <v>83</v>
      </c>
      <c r="G50" s="12">
        <f t="shared" si="3"/>
        <v>133</v>
      </c>
      <c r="H50" s="12">
        <v>39</v>
      </c>
      <c r="I50" s="12">
        <v>94</v>
      </c>
    </row>
    <row r="51" spans="1:9" s="8" customFormat="1" ht="13.5">
      <c r="A51" s="10">
        <v>39</v>
      </c>
      <c r="B51" s="11">
        <f t="shared" si="2"/>
        <v>209</v>
      </c>
      <c r="C51" s="12">
        <v>89</v>
      </c>
      <c r="D51" s="12">
        <v>120</v>
      </c>
      <c r="E51" s="7"/>
      <c r="F51" s="10">
        <v>84</v>
      </c>
      <c r="G51" s="12">
        <f t="shared" si="3"/>
        <v>125</v>
      </c>
      <c r="H51" s="12">
        <v>36</v>
      </c>
      <c r="I51" s="12">
        <v>89</v>
      </c>
    </row>
    <row r="52" spans="1:9" s="8" customFormat="1" ht="13.5">
      <c r="A52" s="5" t="s">
        <v>49</v>
      </c>
      <c r="B52" s="6">
        <f t="shared" si="2"/>
        <v>925</v>
      </c>
      <c r="C52" s="6">
        <f>SUM(C53:C57)</f>
        <v>474</v>
      </c>
      <c r="D52" s="6">
        <f>SUM(D53:D57)</f>
        <v>451</v>
      </c>
      <c r="E52" s="7"/>
      <c r="F52" s="5" t="s">
        <v>50</v>
      </c>
      <c r="G52" s="6">
        <f t="shared" si="3"/>
        <v>443</v>
      </c>
      <c r="H52" s="6">
        <f>SUM(H53:H57)</f>
        <v>114</v>
      </c>
      <c r="I52" s="6">
        <f>SUM(I53:I57)</f>
        <v>329</v>
      </c>
    </row>
    <row r="53" spans="1:9" s="8" customFormat="1" ht="13.5">
      <c r="A53" s="10">
        <v>40</v>
      </c>
      <c r="B53" s="11">
        <f t="shared" si="2"/>
        <v>147</v>
      </c>
      <c r="C53" s="12">
        <v>63</v>
      </c>
      <c r="D53" s="12">
        <v>84</v>
      </c>
      <c r="E53" s="7"/>
      <c r="F53" s="10">
        <v>85</v>
      </c>
      <c r="G53" s="12">
        <f t="shared" si="3"/>
        <v>118</v>
      </c>
      <c r="H53" s="12">
        <v>30</v>
      </c>
      <c r="I53" s="12">
        <v>88</v>
      </c>
    </row>
    <row r="54" spans="1:9" s="8" customFormat="1" ht="13.5">
      <c r="A54" s="10">
        <v>41</v>
      </c>
      <c r="B54" s="11">
        <f t="shared" si="2"/>
        <v>174</v>
      </c>
      <c r="C54" s="12">
        <v>89</v>
      </c>
      <c r="D54" s="12">
        <v>85</v>
      </c>
      <c r="E54" s="7"/>
      <c r="F54" s="10">
        <v>86</v>
      </c>
      <c r="G54" s="12">
        <f t="shared" si="3"/>
        <v>104</v>
      </c>
      <c r="H54" s="12">
        <v>28</v>
      </c>
      <c r="I54" s="12">
        <v>76</v>
      </c>
    </row>
    <row r="55" spans="1:9" s="8" customFormat="1" ht="13.5">
      <c r="A55" s="10">
        <v>42</v>
      </c>
      <c r="B55" s="11">
        <f t="shared" si="2"/>
        <v>191</v>
      </c>
      <c r="C55" s="12">
        <v>103</v>
      </c>
      <c r="D55" s="12">
        <v>88</v>
      </c>
      <c r="E55" s="7"/>
      <c r="F55" s="10">
        <v>87</v>
      </c>
      <c r="G55" s="12">
        <f t="shared" si="3"/>
        <v>83</v>
      </c>
      <c r="H55" s="12">
        <v>20</v>
      </c>
      <c r="I55" s="12">
        <v>63</v>
      </c>
    </row>
    <row r="56" spans="1:9" s="8" customFormat="1" ht="13.5">
      <c r="A56" s="10">
        <v>43</v>
      </c>
      <c r="B56" s="11">
        <f t="shared" si="2"/>
        <v>209</v>
      </c>
      <c r="C56" s="12">
        <v>105</v>
      </c>
      <c r="D56" s="12">
        <v>104</v>
      </c>
      <c r="E56" s="7"/>
      <c r="F56" s="10">
        <v>88</v>
      </c>
      <c r="G56" s="12">
        <f t="shared" si="3"/>
        <v>69</v>
      </c>
      <c r="H56" s="12">
        <v>19</v>
      </c>
      <c r="I56" s="12">
        <v>50</v>
      </c>
    </row>
    <row r="57" spans="1:9" s="8" customFormat="1" ht="13.5">
      <c r="A57" s="13">
        <v>44</v>
      </c>
      <c r="B57" s="11">
        <f t="shared" si="2"/>
        <v>204</v>
      </c>
      <c r="C57" s="12">
        <v>114</v>
      </c>
      <c r="D57" s="12">
        <v>90</v>
      </c>
      <c r="E57" s="7"/>
      <c r="F57" s="10">
        <v>89</v>
      </c>
      <c r="G57" s="12">
        <f t="shared" si="3"/>
        <v>69</v>
      </c>
      <c r="H57" s="12">
        <v>17</v>
      </c>
      <c r="I57" s="12">
        <v>52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274</v>
      </c>
      <c r="H58" s="15">
        <v>65</v>
      </c>
      <c r="I58" s="15">
        <v>209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16539</v>
      </c>
      <c r="H59" s="17">
        <f>C4+C10+C16+C22+C28+C34+C40+C46+C52+H4+H10+H16+H22+H28+H34+H40+H46+H52+H58</f>
        <v>7882</v>
      </c>
      <c r="I59" s="17">
        <f>D4+D10+D16+D22+D28+D34+D40+D46+D52+I4+I10+I16+I22+I28+I34+I40+I46+I52+I58</f>
        <v>8657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J22" sqref="J22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32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12268</v>
      </c>
      <c r="C4" s="6">
        <f>SUM(C5:C9)</f>
        <v>6364</v>
      </c>
      <c r="D4" s="6">
        <f>SUM(D5:D9)</f>
        <v>5904</v>
      </c>
      <c r="E4" s="7"/>
      <c r="F4" s="5" t="s">
        <v>34</v>
      </c>
      <c r="G4" s="6">
        <f aca="true" t="shared" si="1" ref="G4:G35">SUM(H4:I4)</f>
        <v>16449</v>
      </c>
      <c r="H4" s="6">
        <f>SUM(H5:H9)</f>
        <v>8085</v>
      </c>
      <c r="I4" s="6">
        <f>SUM(I5:I9)</f>
        <v>8364</v>
      </c>
      <c r="K4" s="9"/>
    </row>
    <row r="5" spans="1:9" s="8" customFormat="1" ht="13.5">
      <c r="A5" s="10">
        <v>0</v>
      </c>
      <c r="B5" s="11">
        <f t="shared" si="0"/>
        <v>2562</v>
      </c>
      <c r="C5" s="12">
        <v>1330</v>
      </c>
      <c r="D5" s="12">
        <v>1232</v>
      </c>
      <c r="E5" s="7"/>
      <c r="F5" s="10">
        <v>45</v>
      </c>
      <c r="G5" s="12">
        <f t="shared" si="1"/>
        <v>3207</v>
      </c>
      <c r="H5" s="12">
        <v>1584</v>
      </c>
      <c r="I5" s="12">
        <v>1623</v>
      </c>
    </row>
    <row r="6" spans="1:9" s="8" customFormat="1" ht="13.5">
      <c r="A6" s="10">
        <v>1</v>
      </c>
      <c r="B6" s="11">
        <f t="shared" si="0"/>
        <v>2425</v>
      </c>
      <c r="C6" s="12">
        <v>1243</v>
      </c>
      <c r="D6" s="12">
        <v>1182</v>
      </c>
      <c r="E6" s="7"/>
      <c r="F6" s="10">
        <v>46</v>
      </c>
      <c r="G6" s="12">
        <f t="shared" si="1"/>
        <v>3461</v>
      </c>
      <c r="H6" s="12">
        <v>1655</v>
      </c>
      <c r="I6" s="12">
        <v>1806</v>
      </c>
    </row>
    <row r="7" spans="1:9" s="8" customFormat="1" ht="13.5">
      <c r="A7" s="10">
        <v>2</v>
      </c>
      <c r="B7" s="11">
        <f t="shared" si="0"/>
        <v>2502</v>
      </c>
      <c r="C7" s="12">
        <v>1304</v>
      </c>
      <c r="D7" s="12">
        <v>1198</v>
      </c>
      <c r="E7" s="7"/>
      <c r="F7" s="10">
        <v>47</v>
      </c>
      <c r="G7" s="12">
        <f t="shared" si="1"/>
        <v>3184</v>
      </c>
      <c r="H7" s="12">
        <v>1536</v>
      </c>
      <c r="I7" s="12">
        <v>1648</v>
      </c>
    </row>
    <row r="8" spans="1:9" s="8" customFormat="1" ht="13.5">
      <c r="A8" s="10">
        <v>3</v>
      </c>
      <c r="B8" s="11">
        <f t="shared" si="0"/>
        <v>2307</v>
      </c>
      <c r="C8" s="12">
        <v>1215</v>
      </c>
      <c r="D8" s="12">
        <v>1092</v>
      </c>
      <c r="E8" s="7"/>
      <c r="F8" s="10">
        <v>48</v>
      </c>
      <c r="G8" s="12">
        <f t="shared" si="1"/>
        <v>3477</v>
      </c>
      <c r="H8" s="12">
        <v>1740</v>
      </c>
      <c r="I8" s="12">
        <v>1737</v>
      </c>
    </row>
    <row r="9" spans="1:9" s="8" customFormat="1" ht="13.5">
      <c r="A9" s="10">
        <v>4</v>
      </c>
      <c r="B9" s="11">
        <f t="shared" si="0"/>
        <v>2472</v>
      </c>
      <c r="C9" s="12">
        <v>1272</v>
      </c>
      <c r="D9" s="12">
        <v>1200</v>
      </c>
      <c r="E9" s="7"/>
      <c r="F9" s="10">
        <v>49</v>
      </c>
      <c r="G9" s="12">
        <f t="shared" si="1"/>
        <v>3120</v>
      </c>
      <c r="H9" s="12">
        <v>1570</v>
      </c>
      <c r="I9" s="12">
        <v>1550</v>
      </c>
    </row>
    <row r="10" spans="1:9" s="8" customFormat="1" ht="13.5">
      <c r="A10" s="5" t="s">
        <v>35</v>
      </c>
      <c r="B10" s="6">
        <f t="shared" si="0"/>
        <v>12824</v>
      </c>
      <c r="C10" s="6">
        <f>SUM(C11:C15)</f>
        <v>6599</v>
      </c>
      <c r="D10" s="6">
        <f>SUM(D11:D15)</f>
        <v>6225</v>
      </c>
      <c r="E10" s="7"/>
      <c r="F10" s="5" t="s">
        <v>36</v>
      </c>
      <c r="G10" s="6">
        <f t="shared" si="1"/>
        <v>16982</v>
      </c>
      <c r="H10" s="6">
        <f>SUM(H11:H15)</f>
        <v>8299</v>
      </c>
      <c r="I10" s="6">
        <f>SUM(I11:I15)</f>
        <v>8683</v>
      </c>
    </row>
    <row r="11" spans="1:9" s="8" customFormat="1" ht="13.5">
      <c r="A11" s="10">
        <v>5</v>
      </c>
      <c r="B11" s="11">
        <f t="shared" si="0"/>
        <v>2558</v>
      </c>
      <c r="C11" s="12">
        <v>1352</v>
      </c>
      <c r="D11" s="12">
        <v>1206</v>
      </c>
      <c r="E11" s="7"/>
      <c r="F11" s="10">
        <v>50</v>
      </c>
      <c r="G11" s="12">
        <f t="shared" si="1"/>
        <v>3160</v>
      </c>
      <c r="H11" s="12">
        <v>1576</v>
      </c>
      <c r="I11" s="12">
        <v>1584</v>
      </c>
    </row>
    <row r="12" spans="1:9" s="8" customFormat="1" ht="13.5">
      <c r="A12" s="10">
        <v>6</v>
      </c>
      <c r="B12" s="11">
        <f t="shared" si="0"/>
        <v>2531</v>
      </c>
      <c r="C12" s="12">
        <v>1296</v>
      </c>
      <c r="D12" s="12">
        <v>1235</v>
      </c>
      <c r="E12" s="7"/>
      <c r="F12" s="10">
        <v>51</v>
      </c>
      <c r="G12" s="12">
        <f t="shared" si="1"/>
        <v>3320</v>
      </c>
      <c r="H12" s="12">
        <v>1552</v>
      </c>
      <c r="I12" s="12">
        <v>1768</v>
      </c>
    </row>
    <row r="13" spans="1:9" s="8" customFormat="1" ht="13.5">
      <c r="A13" s="10">
        <v>7</v>
      </c>
      <c r="B13" s="11">
        <f t="shared" si="0"/>
        <v>2448</v>
      </c>
      <c r="C13" s="12">
        <v>1259</v>
      </c>
      <c r="D13" s="12">
        <v>1189</v>
      </c>
      <c r="E13" s="7"/>
      <c r="F13" s="10">
        <v>52</v>
      </c>
      <c r="G13" s="12">
        <f t="shared" si="1"/>
        <v>3393</v>
      </c>
      <c r="H13" s="12">
        <v>1710</v>
      </c>
      <c r="I13" s="12">
        <v>1683</v>
      </c>
    </row>
    <row r="14" spans="1:9" s="8" customFormat="1" ht="13.5">
      <c r="A14" s="10">
        <v>8</v>
      </c>
      <c r="B14" s="11">
        <f t="shared" si="0"/>
        <v>2718</v>
      </c>
      <c r="C14" s="12">
        <v>1363</v>
      </c>
      <c r="D14" s="12">
        <v>1355</v>
      </c>
      <c r="E14" s="7"/>
      <c r="F14" s="10">
        <v>53</v>
      </c>
      <c r="G14" s="12">
        <f t="shared" si="1"/>
        <v>3510</v>
      </c>
      <c r="H14" s="12">
        <v>1709</v>
      </c>
      <c r="I14" s="12">
        <v>1801</v>
      </c>
    </row>
    <row r="15" spans="1:9" s="8" customFormat="1" ht="13.5">
      <c r="A15" s="10">
        <v>9</v>
      </c>
      <c r="B15" s="11">
        <f t="shared" si="0"/>
        <v>2569</v>
      </c>
      <c r="C15" s="12">
        <v>1329</v>
      </c>
      <c r="D15" s="12">
        <v>1240</v>
      </c>
      <c r="E15" s="7"/>
      <c r="F15" s="10">
        <v>54</v>
      </c>
      <c r="G15" s="12">
        <f t="shared" si="1"/>
        <v>3599</v>
      </c>
      <c r="H15" s="12">
        <v>1752</v>
      </c>
      <c r="I15" s="12">
        <v>1847</v>
      </c>
    </row>
    <row r="16" spans="1:9" s="8" customFormat="1" ht="13.5">
      <c r="A16" s="5" t="s">
        <v>37</v>
      </c>
      <c r="B16" s="6">
        <f t="shared" si="0"/>
        <v>12902</v>
      </c>
      <c r="C16" s="6">
        <f>SUM(C17:C21)</f>
        <v>6605</v>
      </c>
      <c r="D16" s="6">
        <f>SUM(D17:D21)</f>
        <v>6297</v>
      </c>
      <c r="E16" s="7"/>
      <c r="F16" s="5" t="s">
        <v>38</v>
      </c>
      <c r="G16" s="6">
        <f t="shared" si="1"/>
        <v>22715</v>
      </c>
      <c r="H16" s="6">
        <f>SUM(H17:H21)</f>
        <v>11136</v>
      </c>
      <c r="I16" s="6">
        <f>SUM(I17:I21)</f>
        <v>11579</v>
      </c>
    </row>
    <row r="17" spans="1:9" s="8" customFormat="1" ht="13.5">
      <c r="A17" s="10">
        <v>10</v>
      </c>
      <c r="B17" s="11">
        <f t="shared" si="0"/>
        <v>2586</v>
      </c>
      <c r="C17" s="12">
        <v>1301</v>
      </c>
      <c r="D17" s="12">
        <v>1285</v>
      </c>
      <c r="E17" s="7"/>
      <c r="F17" s="10">
        <v>55</v>
      </c>
      <c r="G17" s="12">
        <f t="shared" si="1"/>
        <v>3807</v>
      </c>
      <c r="H17" s="12">
        <v>1857</v>
      </c>
      <c r="I17" s="12">
        <v>1950</v>
      </c>
    </row>
    <row r="18" spans="1:9" s="8" customFormat="1" ht="13.5">
      <c r="A18" s="10">
        <v>11</v>
      </c>
      <c r="B18" s="11">
        <f t="shared" si="0"/>
        <v>2559</v>
      </c>
      <c r="C18" s="12">
        <v>1362</v>
      </c>
      <c r="D18" s="12">
        <v>1197</v>
      </c>
      <c r="E18" s="7"/>
      <c r="F18" s="10">
        <v>56</v>
      </c>
      <c r="G18" s="12">
        <f t="shared" si="1"/>
        <v>4154</v>
      </c>
      <c r="H18" s="12">
        <v>2022</v>
      </c>
      <c r="I18" s="12">
        <v>2132</v>
      </c>
    </row>
    <row r="19" spans="1:9" s="8" customFormat="1" ht="13.5">
      <c r="A19" s="10">
        <v>12</v>
      </c>
      <c r="B19" s="11">
        <f t="shared" si="0"/>
        <v>2617</v>
      </c>
      <c r="C19" s="12">
        <v>1368</v>
      </c>
      <c r="D19" s="12">
        <v>1249</v>
      </c>
      <c r="E19" s="7"/>
      <c r="F19" s="10">
        <v>57</v>
      </c>
      <c r="G19" s="12">
        <f t="shared" si="1"/>
        <v>4640</v>
      </c>
      <c r="H19" s="12">
        <v>2258</v>
      </c>
      <c r="I19" s="12">
        <v>2382</v>
      </c>
    </row>
    <row r="20" spans="1:9" s="8" customFormat="1" ht="13.5">
      <c r="A20" s="10">
        <v>13</v>
      </c>
      <c r="B20" s="11">
        <f t="shared" si="0"/>
        <v>2573</v>
      </c>
      <c r="C20" s="12">
        <v>1288</v>
      </c>
      <c r="D20" s="12">
        <v>1285</v>
      </c>
      <c r="E20" s="7"/>
      <c r="F20" s="10">
        <v>58</v>
      </c>
      <c r="G20" s="12">
        <f t="shared" si="1"/>
        <v>5123</v>
      </c>
      <c r="H20" s="12">
        <v>2565</v>
      </c>
      <c r="I20" s="12">
        <v>2558</v>
      </c>
    </row>
    <row r="21" spans="1:9" s="8" customFormat="1" ht="13.5">
      <c r="A21" s="10">
        <v>14</v>
      </c>
      <c r="B21" s="11">
        <f t="shared" si="0"/>
        <v>2567</v>
      </c>
      <c r="C21" s="12">
        <v>1286</v>
      </c>
      <c r="D21" s="12">
        <v>1281</v>
      </c>
      <c r="E21" s="7"/>
      <c r="F21" s="10">
        <v>59</v>
      </c>
      <c r="G21" s="12">
        <f t="shared" si="1"/>
        <v>4991</v>
      </c>
      <c r="H21" s="12">
        <v>2434</v>
      </c>
      <c r="I21" s="12">
        <v>2557</v>
      </c>
    </row>
    <row r="22" spans="1:9" s="8" customFormat="1" ht="13.5">
      <c r="A22" s="5" t="s">
        <v>39</v>
      </c>
      <c r="B22" s="6">
        <f t="shared" si="0"/>
        <v>13987</v>
      </c>
      <c r="C22" s="6">
        <f>SUM(C23:C27)</f>
        <v>7229</v>
      </c>
      <c r="D22" s="6">
        <f>SUM(D23:D27)</f>
        <v>6758</v>
      </c>
      <c r="E22" s="7"/>
      <c r="F22" s="5" t="s">
        <v>40</v>
      </c>
      <c r="G22" s="6">
        <f t="shared" si="1"/>
        <v>16460</v>
      </c>
      <c r="H22" s="6">
        <f>SUM(H23:H27)</f>
        <v>7969</v>
      </c>
      <c r="I22" s="6">
        <f>SUM(I23:I27)</f>
        <v>8491</v>
      </c>
    </row>
    <row r="23" spans="1:9" s="8" customFormat="1" ht="13.5">
      <c r="A23" s="10">
        <v>15</v>
      </c>
      <c r="B23" s="11">
        <f t="shared" si="0"/>
        <v>2665</v>
      </c>
      <c r="C23" s="12">
        <v>1424</v>
      </c>
      <c r="D23" s="12">
        <v>1241</v>
      </c>
      <c r="E23" s="7"/>
      <c r="F23" s="10">
        <v>60</v>
      </c>
      <c r="G23" s="12">
        <f t="shared" si="1"/>
        <v>3366</v>
      </c>
      <c r="H23" s="12">
        <v>1640</v>
      </c>
      <c r="I23" s="12">
        <v>1726</v>
      </c>
    </row>
    <row r="24" spans="1:9" s="8" customFormat="1" ht="13.5">
      <c r="A24" s="10">
        <v>16</v>
      </c>
      <c r="B24" s="11">
        <f t="shared" si="0"/>
        <v>2697</v>
      </c>
      <c r="C24" s="12">
        <v>1342</v>
      </c>
      <c r="D24" s="12">
        <v>1355</v>
      </c>
      <c r="E24" s="7"/>
      <c r="F24" s="10">
        <v>61</v>
      </c>
      <c r="G24" s="12">
        <f t="shared" si="1"/>
        <v>2447</v>
      </c>
      <c r="H24" s="12">
        <v>1207</v>
      </c>
      <c r="I24" s="12">
        <v>1240</v>
      </c>
    </row>
    <row r="25" spans="1:9" s="8" customFormat="1" ht="13.5">
      <c r="A25" s="10">
        <v>17</v>
      </c>
      <c r="B25" s="11">
        <f t="shared" si="0"/>
        <v>2802</v>
      </c>
      <c r="C25" s="12">
        <v>1482</v>
      </c>
      <c r="D25" s="12">
        <v>1320</v>
      </c>
      <c r="E25" s="7"/>
      <c r="F25" s="10">
        <v>62</v>
      </c>
      <c r="G25" s="12">
        <f t="shared" si="1"/>
        <v>3333</v>
      </c>
      <c r="H25" s="12">
        <v>1594</v>
      </c>
      <c r="I25" s="12">
        <v>1739</v>
      </c>
    </row>
    <row r="26" spans="1:9" s="8" customFormat="1" ht="13.5">
      <c r="A26" s="10">
        <v>18</v>
      </c>
      <c r="B26" s="11">
        <f t="shared" si="0"/>
        <v>2865</v>
      </c>
      <c r="C26" s="12">
        <v>1485</v>
      </c>
      <c r="D26" s="12">
        <v>1380</v>
      </c>
      <c r="E26" s="7"/>
      <c r="F26" s="10">
        <v>63</v>
      </c>
      <c r="G26" s="12">
        <f t="shared" si="1"/>
        <v>3542</v>
      </c>
      <c r="H26" s="12">
        <v>1715</v>
      </c>
      <c r="I26" s="12">
        <v>1827</v>
      </c>
    </row>
    <row r="27" spans="1:9" s="8" customFormat="1" ht="13.5">
      <c r="A27" s="10">
        <v>19</v>
      </c>
      <c r="B27" s="11">
        <f t="shared" si="0"/>
        <v>2958</v>
      </c>
      <c r="C27" s="12">
        <v>1496</v>
      </c>
      <c r="D27" s="12">
        <v>1462</v>
      </c>
      <c r="E27" s="7"/>
      <c r="F27" s="10">
        <v>64</v>
      </c>
      <c r="G27" s="12">
        <f t="shared" si="1"/>
        <v>3772</v>
      </c>
      <c r="H27" s="12">
        <v>1813</v>
      </c>
      <c r="I27" s="12">
        <v>1959</v>
      </c>
    </row>
    <row r="28" spans="1:9" s="8" customFormat="1" ht="13.5">
      <c r="A28" s="5" t="s">
        <v>41</v>
      </c>
      <c r="B28" s="6">
        <f t="shared" si="0"/>
        <v>13925</v>
      </c>
      <c r="C28" s="6">
        <f>SUM(C29:C33)</f>
        <v>7767</v>
      </c>
      <c r="D28" s="6">
        <f>SUM(D29:D33)</f>
        <v>6158</v>
      </c>
      <c r="E28" s="7"/>
      <c r="F28" s="5" t="s">
        <v>42</v>
      </c>
      <c r="G28" s="6">
        <f t="shared" si="1"/>
        <v>15176</v>
      </c>
      <c r="H28" s="6">
        <f>SUM(H29:H33)</f>
        <v>7149</v>
      </c>
      <c r="I28" s="6">
        <f>SUM(I29:I33)</f>
        <v>8027</v>
      </c>
    </row>
    <row r="29" spans="1:9" s="8" customFormat="1" ht="13.5">
      <c r="A29" s="10">
        <v>20</v>
      </c>
      <c r="B29" s="11">
        <f t="shared" si="0"/>
        <v>2697</v>
      </c>
      <c r="C29" s="12">
        <v>1575</v>
      </c>
      <c r="D29" s="12">
        <v>1122</v>
      </c>
      <c r="E29" s="7"/>
      <c r="F29" s="10">
        <v>65</v>
      </c>
      <c r="G29" s="12">
        <f t="shared" si="1"/>
        <v>3616</v>
      </c>
      <c r="H29" s="12">
        <v>1763</v>
      </c>
      <c r="I29" s="12">
        <v>1853</v>
      </c>
    </row>
    <row r="30" spans="1:9" s="8" customFormat="1" ht="13.5">
      <c r="A30" s="10">
        <v>21</v>
      </c>
      <c r="B30" s="11">
        <f t="shared" si="0"/>
        <v>2737</v>
      </c>
      <c r="C30" s="12">
        <v>1536</v>
      </c>
      <c r="D30" s="12">
        <v>1201</v>
      </c>
      <c r="E30" s="7"/>
      <c r="F30" s="10">
        <v>66</v>
      </c>
      <c r="G30" s="12">
        <f t="shared" si="1"/>
        <v>3221</v>
      </c>
      <c r="H30" s="12">
        <v>1538</v>
      </c>
      <c r="I30" s="12">
        <v>1683</v>
      </c>
    </row>
    <row r="31" spans="1:9" s="8" customFormat="1" ht="13.5">
      <c r="A31" s="10">
        <v>22</v>
      </c>
      <c r="B31" s="11">
        <f t="shared" si="0"/>
        <v>2758</v>
      </c>
      <c r="C31" s="12">
        <v>1572</v>
      </c>
      <c r="D31" s="12">
        <v>1186</v>
      </c>
      <c r="E31" s="7"/>
      <c r="F31" s="10">
        <v>67</v>
      </c>
      <c r="G31" s="12">
        <f t="shared" si="1"/>
        <v>2754</v>
      </c>
      <c r="H31" s="12">
        <v>1305</v>
      </c>
      <c r="I31" s="12">
        <v>1449</v>
      </c>
    </row>
    <row r="32" spans="1:9" s="8" customFormat="1" ht="13.5">
      <c r="A32" s="10">
        <v>23</v>
      </c>
      <c r="B32" s="11">
        <f t="shared" si="0"/>
        <v>2927</v>
      </c>
      <c r="C32" s="12">
        <v>1668</v>
      </c>
      <c r="D32" s="12">
        <v>1259</v>
      </c>
      <c r="E32" s="7"/>
      <c r="F32" s="10">
        <v>68</v>
      </c>
      <c r="G32" s="12">
        <f t="shared" si="1"/>
        <v>2428</v>
      </c>
      <c r="H32" s="12">
        <v>1106</v>
      </c>
      <c r="I32" s="12">
        <v>1322</v>
      </c>
    </row>
    <row r="33" spans="1:9" s="8" customFormat="1" ht="13.5">
      <c r="A33" s="10">
        <v>24</v>
      </c>
      <c r="B33" s="11">
        <f t="shared" si="0"/>
        <v>2806</v>
      </c>
      <c r="C33" s="12">
        <v>1416</v>
      </c>
      <c r="D33" s="12">
        <v>1390</v>
      </c>
      <c r="E33" s="7"/>
      <c r="F33" s="10">
        <v>69</v>
      </c>
      <c r="G33" s="12">
        <f t="shared" si="1"/>
        <v>3157</v>
      </c>
      <c r="H33" s="12">
        <v>1437</v>
      </c>
      <c r="I33" s="12">
        <v>1720</v>
      </c>
    </row>
    <row r="34" spans="1:9" s="8" customFormat="1" ht="13.5">
      <c r="A34" s="5" t="s">
        <v>43</v>
      </c>
      <c r="B34" s="6">
        <f t="shared" si="0"/>
        <v>15246</v>
      </c>
      <c r="C34" s="6">
        <f>SUM(C35:C39)</f>
        <v>7760</v>
      </c>
      <c r="D34" s="6">
        <f>SUM(D35:D39)</f>
        <v>7486</v>
      </c>
      <c r="E34" s="7"/>
      <c r="F34" s="5" t="s">
        <v>44</v>
      </c>
      <c r="G34" s="6">
        <f t="shared" si="1"/>
        <v>14754</v>
      </c>
      <c r="H34" s="6">
        <f>SUM(H35:H39)</f>
        <v>6763</v>
      </c>
      <c r="I34" s="6">
        <f>SUM(I35:I39)</f>
        <v>7991</v>
      </c>
    </row>
    <row r="35" spans="1:9" s="8" customFormat="1" ht="13.5">
      <c r="A35" s="10">
        <v>25</v>
      </c>
      <c r="B35" s="11">
        <f t="shared" si="0"/>
        <v>2733</v>
      </c>
      <c r="C35" s="12">
        <v>1429</v>
      </c>
      <c r="D35" s="12">
        <v>1304</v>
      </c>
      <c r="E35" s="7"/>
      <c r="F35" s="10">
        <v>70</v>
      </c>
      <c r="G35" s="12">
        <f t="shared" si="1"/>
        <v>3039</v>
      </c>
      <c r="H35" s="12">
        <v>1455</v>
      </c>
      <c r="I35" s="12">
        <v>1584</v>
      </c>
    </row>
    <row r="36" spans="1:9" s="8" customFormat="1" ht="13.5">
      <c r="A36" s="10">
        <v>26</v>
      </c>
      <c r="B36" s="11">
        <f aca="true" t="shared" si="2" ref="B36:B57">SUM(C36:D36)</f>
        <v>2875</v>
      </c>
      <c r="C36" s="12">
        <v>1401</v>
      </c>
      <c r="D36" s="12">
        <v>1474</v>
      </c>
      <c r="E36" s="7"/>
      <c r="F36" s="10">
        <v>71</v>
      </c>
      <c r="G36" s="12">
        <f aca="true" t="shared" si="3" ref="G36:G58">SUM(H36:I36)</f>
        <v>3212</v>
      </c>
      <c r="H36" s="12">
        <v>1494</v>
      </c>
      <c r="I36" s="12">
        <v>1718</v>
      </c>
    </row>
    <row r="37" spans="1:9" s="8" customFormat="1" ht="13.5">
      <c r="A37" s="10">
        <v>27</v>
      </c>
      <c r="B37" s="11">
        <f t="shared" si="2"/>
        <v>3025</v>
      </c>
      <c r="C37" s="12">
        <v>1561</v>
      </c>
      <c r="D37" s="12">
        <v>1464</v>
      </c>
      <c r="E37" s="7"/>
      <c r="F37" s="10">
        <v>72</v>
      </c>
      <c r="G37" s="12">
        <f t="shared" si="3"/>
        <v>2676</v>
      </c>
      <c r="H37" s="12">
        <v>1206</v>
      </c>
      <c r="I37" s="12">
        <v>1470</v>
      </c>
    </row>
    <row r="38" spans="1:9" s="8" customFormat="1" ht="13.5">
      <c r="A38" s="10">
        <v>28</v>
      </c>
      <c r="B38" s="11">
        <f t="shared" si="2"/>
        <v>3242</v>
      </c>
      <c r="C38" s="12">
        <v>1669</v>
      </c>
      <c r="D38" s="12">
        <v>1573</v>
      </c>
      <c r="E38" s="7"/>
      <c r="F38" s="10">
        <v>73</v>
      </c>
      <c r="G38" s="12">
        <f t="shared" si="3"/>
        <v>2863</v>
      </c>
      <c r="H38" s="12">
        <v>1301</v>
      </c>
      <c r="I38" s="12">
        <v>1562</v>
      </c>
    </row>
    <row r="39" spans="1:9" s="8" customFormat="1" ht="13.5">
      <c r="A39" s="10">
        <v>29</v>
      </c>
      <c r="B39" s="11">
        <f t="shared" si="2"/>
        <v>3371</v>
      </c>
      <c r="C39" s="12">
        <v>1700</v>
      </c>
      <c r="D39" s="12">
        <v>1671</v>
      </c>
      <c r="E39" s="7"/>
      <c r="F39" s="10">
        <v>74</v>
      </c>
      <c r="G39" s="12">
        <f t="shared" si="3"/>
        <v>2964</v>
      </c>
      <c r="H39" s="12">
        <v>1307</v>
      </c>
      <c r="I39" s="12">
        <v>1657</v>
      </c>
    </row>
    <row r="40" spans="1:9" s="8" customFormat="1" ht="13.5">
      <c r="A40" s="5" t="s">
        <v>45</v>
      </c>
      <c r="B40" s="6">
        <f t="shared" si="2"/>
        <v>19038</v>
      </c>
      <c r="C40" s="6">
        <f>SUM(C41:C45)</f>
        <v>9564</v>
      </c>
      <c r="D40" s="6">
        <f>SUM(D41:D45)</f>
        <v>9474</v>
      </c>
      <c r="E40" s="7"/>
      <c r="F40" s="5" t="s">
        <v>46</v>
      </c>
      <c r="G40" s="6">
        <f t="shared" si="3"/>
        <v>12479</v>
      </c>
      <c r="H40" s="6">
        <f>SUM(H41:H45)</f>
        <v>5443</v>
      </c>
      <c r="I40" s="6">
        <f>SUM(I41:I45)</f>
        <v>7036</v>
      </c>
    </row>
    <row r="41" spans="1:9" s="8" customFormat="1" ht="13.5">
      <c r="A41" s="10">
        <v>30</v>
      </c>
      <c r="B41" s="11">
        <f t="shared" si="2"/>
        <v>3420</v>
      </c>
      <c r="C41" s="12">
        <v>1717</v>
      </c>
      <c r="D41" s="12">
        <v>1703</v>
      </c>
      <c r="E41" s="7"/>
      <c r="F41" s="10">
        <v>75</v>
      </c>
      <c r="G41" s="12">
        <f t="shared" si="3"/>
        <v>2641</v>
      </c>
      <c r="H41" s="12">
        <v>1171</v>
      </c>
      <c r="I41" s="12">
        <v>1470</v>
      </c>
    </row>
    <row r="42" spans="1:9" s="8" customFormat="1" ht="13.5">
      <c r="A42" s="10">
        <v>31</v>
      </c>
      <c r="B42" s="11">
        <f t="shared" si="2"/>
        <v>3684</v>
      </c>
      <c r="C42" s="12">
        <v>1860</v>
      </c>
      <c r="D42" s="12">
        <v>1824</v>
      </c>
      <c r="E42" s="7"/>
      <c r="F42" s="10">
        <v>76</v>
      </c>
      <c r="G42" s="12">
        <f t="shared" si="3"/>
        <v>2730</v>
      </c>
      <c r="H42" s="12">
        <v>1231</v>
      </c>
      <c r="I42" s="12">
        <v>1499</v>
      </c>
    </row>
    <row r="43" spans="1:9" s="8" customFormat="1" ht="13.5">
      <c r="A43" s="10">
        <v>32</v>
      </c>
      <c r="B43" s="11">
        <f t="shared" si="2"/>
        <v>3802</v>
      </c>
      <c r="C43" s="12">
        <v>1899</v>
      </c>
      <c r="D43" s="12">
        <v>1903</v>
      </c>
      <c r="E43" s="7"/>
      <c r="F43" s="10">
        <v>77</v>
      </c>
      <c r="G43" s="12">
        <f t="shared" si="3"/>
        <v>2377</v>
      </c>
      <c r="H43" s="12">
        <v>1031</v>
      </c>
      <c r="I43" s="12">
        <v>1346</v>
      </c>
    </row>
    <row r="44" spans="1:9" s="8" customFormat="1" ht="13.5">
      <c r="A44" s="10">
        <v>33</v>
      </c>
      <c r="B44" s="11">
        <f t="shared" si="2"/>
        <v>4097</v>
      </c>
      <c r="C44" s="12">
        <v>2075</v>
      </c>
      <c r="D44" s="12">
        <v>2022</v>
      </c>
      <c r="E44" s="7"/>
      <c r="F44" s="10">
        <v>78</v>
      </c>
      <c r="G44" s="12">
        <f t="shared" si="3"/>
        <v>2551</v>
      </c>
      <c r="H44" s="12">
        <v>1096</v>
      </c>
      <c r="I44" s="12">
        <v>1455</v>
      </c>
    </row>
    <row r="45" spans="1:9" s="8" customFormat="1" ht="13.5">
      <c r="A45" s="10">
        <v>34</v>
      </c>
      <c r="B45" s="11">
        <f t="shared" si="2"/>
        <v>4035</v>
      </c>
      <c r="C45" s="12">
        <v>2013</v>
      </c>
      <c r="D45" s="12">
        <v>2022</v>
      </c>
      <c r="E45" s="7"/>
      <c r="F45" s="10">
        <v>79</v>
      </c>
      <c r="G45" s="12">
        <f t="shared" si="3"/>
        <v>2180</v>
      </c>
      <c r="H45" s="12">
        <v>914</v>
      </c>
      <c r="I45" s="12">
        <v>1266</v>
      </c>
    </row>
    <row r="46" spans="1:9" s="8" customFormat="1" ht="13.5">
      <c r="A46" s="5" t="s">
        <v>47</v>
      </c>
      <c r="B46" s="6">
        <f t="shared" si="2"/>
        <v>18408</v>
      </c>
      <c r="C46" s="6">
        <f>SUM(C47:C51)</f>
        <v>9181</v>
      </c>
      <c r="D46" s="6">
        <f>SUM(D47:D51)</f>
        <v>9227</v>
      </c>
      <c r="E46" s="7"/>
      <c r="F46" s="5" t="s">
        <v>48</v>
      </c>
      <c r="G46" s="6">
        <f t="shared" si="3"/>
        <v>8879</v>
      </c>
      <c r="H46" s="6">
        <f>SUM(H47:H51)</f>
        <v>3328</v>
      </c>
      <c r="I46" s="6">
        <f>SUM(I47:I51)</f>
        <v>5551</v>
      </c>
    </row>
    <row r="47" spans="1:9" s="8" customFormat="1" ht="13.5">
      <c r="A47" s="10">
        <v>35</v>
      </c>
      <c r="B47" s="11">
        <f t="shared" si="2"/>
        <v>3879</v>
      </c>
      <c r="C47" s="12">
        <v>1920</v>
      </c>
      <c r="D47" s="12">
        <v>1959</v>
      </c>
      <c r="E47" s="7"/>
      <c r="F47" s="10">
        <v>80</v>
      </c>
      <c r="G47" s="12">
        <f t="shared" si="3"/>
        <v>2120</v>
      </c>
      <c r="H47" s="12">
        <v>876</v>
      </c>
      <c r="I47" s="12">
        <v>1244</v>
      </c>
    </row>
    <row r="48" spans="1:9" s="8" customFormat="1" ht="13.5">
      <c r="A48" s="10">
        <v>36</v>
      </c>
      <c r="B48" s="11">
        <f t="shared" si="2"/>
        <v>3833</v>
      </c>
      <c r="C48" s="12">
        <v>1960</v>
      </c>
      <c r="D48" s="12">
        <v>1873</v>
      </c>
      <c r="E48" s="7"/>
      <c r="F48" s="10">
        <v>81</v>
      </c>
      <c r="G48" s="12">
        <f t="shared" si="3"/>
        <v>2063</v>
      </c>
      <c r="H48" s="12">
        <v>846</v>
      </c>
      <c r="I48" s="12">
        <v>1217</v>
      </c>
    </row>
    <row r="49" spans="1:9" s="8" customFormat="1" ht="13.5">
      <c r="A49" s="10">
        <v>37</v>
      </c>
      <c r="B49" s="11">
        <f t="shared" si="2"/>
        <v>3537</v>
      </c>
      <c r="C49" s="12">
        <v>1768</v>
      </c>
      <c r="D49" s="12">
        <v>1769</v>
      </c>
      <c r="E49" s="7"/>
      <c r="F49" s="10">
        <v>82</v>
      </c>
      <c r="G49" s="12">
        <f t="shared" si="3"/>
        <v>1842</v>
      </c>
      <c r="H49" s="12">
        <v>671</v>
      </c>
      <c r="I49" s="12">
        <v>1171</v>
      </c>
    </row>
    <row r="50" spans="1:9" s="8" customFormat="1" ht="13.5">
      <c r="A50" s="10">
        <v>38</v>
      </c>
      <c r="B50" s="11">
        <f t="shared" si="2"/>
        <v>3589</v>
      </c>
      <c r="C50" s="12">
        <v>1764</v>
      </c>
      <c r="D50" s="12">
        <v>1825</v>
      </c>
      <c r="E50" s="7"/>
      <c r="F50" s="10">
        <v>83</v>
      </c>
      <c r="G50" s="12">
        <f t="shared" si="3"/>
        <v>1507</v>
      </c>
      <c r="H50" s="12">
        <v>518</v>
      </c>
      <c r="I50" s="12">
        <v>989</v>
      </c>
    </row>
    <row r="51" spans="1:9" s="8" customFormat="1" ht="13.5">
      <c r="A51" s="10">
        <v>39</v>
      </c>
      <c r="B51" s="11">
        <f t="shared" si="2"/>
        <v>3570</v>
      </c>
      <c r="C51" s="12">
        <v>1769</v>
      </c>
      <c r="D51" s="12">
        <v>1801</v>
      </c>
      <c r="E51" s="7"/>
      <c r="F51" s="10">
        <v>84</v>
      </c>
      <c r="G51" s="12">
        <f t="shared" si="3"/>
        <v>1347</v>
      </c>
      <c r="H51" s="12">
        <v>417</v>
      </c>
      <c r="I51" s="12">
        <v>930</v>
      </c>
    </row>
    <row r="52" spans="1:9" s="8" customFormat="1" ht="13.5">
      <c r="A52" s="5" t="s">
        <v>49</v>
      </c>
      <c r="B52" s="6">
        <f t="shared" si="2"/>
        <v>16185</v>
      </c>
      <c r="C52" s="6">
        <f>SUM(C53:C57)</f>
        <v>7931</v>
      </c>
      <c r="D52" s="6">
        <f>SUM(D53:D57)</f>
        <v>8254</v>
      </c>
      <c r="E52" s="7"/>
      <c r="F52" s="5" t="s">
        <v>50</v>
      </c>
      <c r="G52" s="6">
        <f t="shared" si="3"/>
        <v>4978</v>
      </c>
      <c r="H52" s="6">
        <f>SUM(H53:H57)</f>
        <v>1458</v>
      </c>
      <c r="I52" s="6">
        <f>SUM(I53:I57)</f>
        <v>3520</v>
      </c>
    </row>
    <row r="53" spans="1:9" s="8" customFormat="1" ht="13.5">
      <c r="A53" s="10">
        <v>40</v>
      </c>
      <c r="B53" s="11">
        <f t="shared" si="2"/>
        <v>2965</v>
      </c>
      <c r="C53" s="12">
        <v>1468</v>
      </c>
      <c r="D53" s="12">
        <v>1497</v>
      </c>
      <c r="E53" s="7"/>
      <c r="F53" s="10">
        <v>85</v>
      </c>
      <c r="G53" s="12">
        <f t="shared" si="3"/>
        <v>1237</v>
      </c>
      <c r="H53" s="12">
        <v>371</v>
      </c>
      <c r="I53" s="12">
        <v>866</v>
      </c>
    </row>
    <row r="54" spans="1:9" s="8" customFormat="1" ht="13.5">
      <c r="A54" s="10">
        <v>41</v>
      </c>
      <c r="B54" s="11">
        <f t="shared" si="2"/>
        <v>3245</v>
      </c>
      <c r="C54" s="12">
        <v>1594</v>
      </c>
      <c r="D54" s="12">
        <v>1651</v>
      </c>
      <c r="E54" s="7"/>
      <c r="F54" s="10">
        <v>86</v>
      </c>
      <c r="G54" s="12">
        <f t="shared" si="3"/>
        <v>1235</v>
      </c>
      <c r="H54" s="12">
        <v>363</v>
      </c>
      <c r="I54" s="12">
        <v>872</v>
      </c>
    </row>
    <row r="55" spans="1:9" s="8" customFormat="1" ht="13.5">
      <c r="A55" s="10">
        <v>42</v>
      </c>
      <c r="B55" s="11">
        <f t="shared" si="2"/>
        <v>3489</v>
      </c>
      <c r="C55" s="12">
        <v>1706</v>
      </c>
      <c r="D55" s="12">
        <v>1783</v>
      </c>
      <c r="E55" s="7"/>
      <c r="F55" s="10">
        <v>87</v>
      </c>
      <c r="G55" s="12">
        <f t="shared" si="3"/>
        <v>1018</v>
      </c>
      <c r="H55" s="12">
        <v>316</v>
      </c>
      <c r="I55" s="12">
        <v>702</v>
      </c>
    </row>
    <row r="56" spans="1:9" s="8" customFormat="1" ht="13.5">
      <c r="A56" s="10">
        <v>43</v>
      </c>
      <c r="B56" s="11">
        <f t="shared" si="2"/>
        <v>3310</v>
      </c>
      <c r="C56" s="12">
        <v>1588</v>
      </c>
      <c r="D56" s="12">
        <v>1722</v>
      </c>
      <c r="E56" s="7"/>
      <c r="F56" s="10">
        <v>88</v>
      </c>
      <c r="G56" s="12">
        <f t="shared" si="3"/>
        <v>790</v>
      </c>
      <c r="H56" s="12">
        <v>226</v>
      </c>
      <c r="I56" s="12">
        <v>564</v>
      </c>
    </row>
    <row r="57" spans="1:9" s="8" customFormat="1" ht="13.5">
      <c r="A57" s="13">
        <v>44</v>
      </c>
      <c r="B57" s="11">
        <f t="shared" si="2"/>
        <v>3176</v>
      </c>
      <c r="C57" s="12">
        <v>1575</v>
      </c>
      <c r="D57" s="12">
        <v>1601</v>
      </c>
      <c r="E57" s="7"/>
      <c r="F57" s="10">
        <v>89</v>
      </c>
      <c r="G57" s="12">
        <f t="shared" si="3"/>
        <v>698</v>
      </c>
      <c r="H57" s="12">
        <v>182</v>
      </c>
      <c r="I57" s="12">
        <v>516</v>
      </c>
    </row>
    <row r="58" spans="1:9" s="8" customFormat="1" ht="13.5" customHeight="1">
      <c r="A58" s="14" t="s">
        <v>28</v>
      </c>
      <c r="B58" s="19" t="s">
        <v>51</v>
      </c>
      <c r="C58" s="19"/>
      <c r="D58" s="19"/>
      <c r="E58" s="7"/>
      <c r="F58" s="5" t="s">
        <v>0</v>
      </c>
      <c r="G58" s="6">
        <f t="shared" si="3"/>
        <v>3286</v>
      </c>
      <c r="H58" s="15">
        <v>688</v>
      </c>
      <c r="I58" s="15">
        <v>2598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B4+B10+B16+B22+B28+B34+B40+B46+B52+G4+G10+G16+G22+G28+G34+G40+G46+G52+G58+1202</f>
        <v>268143</v>
      </c>
      <c r="H59" s="17">
        <f>C4+C10+C16+C22+C28+C34+C40+C46+C52+H4+H10+H16+H22+H28+H34+H40+H46+H52+H58+956</f>
        <v>130274</v>
      </c>
      <c r="I59" s="17">
        <f>D4+D10+D16+D22+D28+D34+D40+D46+D52+I4+I10+I16+I22+I28+I34+I40+I46+I52+I58+246</f>
        <v>137869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52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3236</v>
      </c>
      <c r="C4" s="6">
        <f>SUM(C5:C9)</f>
        <v>1671</v>
      </c>
      <c r="D4" s="6">
        <f>SUM(D5:D9)</f>
        <v>1565</v>
      </c>
      <c r="E4" s="7"/>
      <c r="F4" s="5" t="s">
        <v>34</v>
      </c>
      <c r="G4" s="6">
        <f aca="true" t="shared" si="1" ref="G4:G35">SUM(H4:I4)</f>
        <v>4449</v>
      </c>
      <c r="H4" s="6">
        <f>SUM(H5:H9)</f>
        <v>2304</v>
      </c>
      <c r="I4" s="6">
        <f>SUM(I5:I9)</f>
        <v>2145</v>
      </c>
      <c r="K4" s="9"/>
    </row>
    <row r="5" spans="1:9" s="8" customFormat="1" ht="13.5">
      <c r="A5" s="10">
        <v>0</v>
      </c>
      <c r="B5" s="11">
        <f t="shared" si="0"/>
        <v>653</v>
      </c>
      <c r="C5" s="12">
        <v>342</v>
      </c>
      <c r="D5" s="12">
        <v>311</v>
      </c>
      <c r="E5" s="7"/>
      <c r="F5" s="10">
        <v>45</v>
      </c>
      <c r="G5" s="12">
        <f t="shared" si="1"/>
        <v>869</v>
      </c>
      <c r="H5" s="12">
        <v>442</v>
      </c>
      <c r="I5" s="12">
        <v>427</v>
      </c>
    </row>
    <row r="6" spans="1:9" s="8" customFormat="1" ht="13.5">
      <c r="A6" s="10">
        <v>1</v>
      </c>
      <c r="B6" s="11">
        <f t="shared" si="0"/>
        <v>593</v>
      </c>
      <c r="C6" s="12">
        <v>312</v>
      </c>
      <c r="D6" s="12">
        <v>281</v>
      </c>
      <c r="E6" s="7"/>
      <c r="F6" s="10">
        <v>46</v>
      </c>
      <c r="G6" s="12">
        <f t="shared" si="1"/>
        <v>853</v>
      </c>
      <c r="H6" s="12">
        <v>461</v>
      </c>
      <c r="I6" s="12">
        <v>392</v>
      </c>
    </row>
    <row r="7" spans="1:9" s="8" customFormat="1" ht="13.5">
      <c r="A7" s="10">
        <v>2</v>
      </c>
      <c r="B7" s="11">
        <f t="shared" si="0"/>
        <v>674</v>
      </c>
      <c r="C7" s="12">
        <v>347</v>
      </c>
      <c r="D7" s="12">
        <v>327</v>
      </c>
      <c r="E7" s="7"/>
      <c r="F7" s="10">
        <v>47</v>
      </c>
      <c r="G7" s="12">
        <f t="shared" si="1"/>
        <v>895</v>
      </c>
      <c r="H7" s="12">
        <v>452</v>
      </c>
      <c r="I7" s="12">
        <v>443</v>
      </c>
    </row>
    <row r="8" spans="1:9" s="8" customFormat="1" ht="13.5">
      <c r="A8" s="10">
        <v>3</v>
      </c>
      <c r="B8" s="11">
        <f t="shared" si="0"/>
        <v>631</v>
      </c>
      <c r="C8" s="12">
        <v>316</v>
      </c>
      <c r="D8" s="12">
        <v>315</v>
      </c>
      <c r="E8" s="7"/>
      <c r="F8" s="10">
        <v>48</v>
      </c>
      <c r="G8" s="12">
        <f t="shared" si="1"/>
        <v>994</v>
      </c>
      <c r="H8" s="12">
        <v>531</v>
      </c>
      <c r="I8" s="12">
        <v>463</v>
      </c>
    </row>
    <row r="9" spans="1:9" s="8" customFormat="1" ht="13.5">
      <c r="A9" s="10">
        <v>4</v>
      </c>
      <c r="B9" s="11">
        <f t="shared" si="0"/>
        <v>685</v>
      </c>
      <c r="C9" s="12">
        <v>354</v>
      </c>
      <c r="D9" s="12">
        <v>331</v>
      </c>
      <c r="E9" s="7"/>
      <c r="F9" s="10">
        <v>49</v>
      </c>
      <c r="G9" s="12">
        <f t="shared" si="1"/>
        <v>838</v>
      </c>
      <c r="H9" s="12">
        <v>418</v>
      </c>
      <c r="I9" s="12">
        <v>420</v>
      </c>
    </row>
    <row r="10" spans="1:9" s="8" customFormat="1" ht="13.5">
      <c r="A10" s="5" t="s">
        <v>35</v>
      </c>
      <c r="B10" s="6">
        <f t="shared" si="0"/>
        <v>3484</v>
      </c>
      <c r="C10" s="6">
        <f>SUM(C11:C15)</f>
        <v>1842</v>
      </c>
      <c r="D10" s="6">
        <f>SUM(D11:D15)</f>
        <v>1642</v>
      </c>
      <c r="E10" s="7"/>
      <c r="F10" s="5" t="s">
        <v>36</v>
      </c>
      <c r="G10" s="6">
        <f t="shared" si="1"/>
        <v>4761</v>
      </c>
      <c r="H10" s="6">
        <f>SUM(H11:H15)</f>
        <v>2465</v>
      </c>
      <c r="I10" s="6">
        <f>SUM(I11:I15)</f>
        <v>2296</v>
      </c>
    </row>
    <row r="11" spans="1:9" s="8" customFormat="1" ht="13.5">
      <c r="A11" s="10">
        <v>5</v>
      </c>
      <c r="B11" s="11">
        <f t="shared" si="0"/>
        <v>667</v>
      </c>
      <c r="C11" s="12">
        <v>347</v>
      </c>
      <c r="D11" s="12">
        <v>320</v>
      </c>
      <c r="E11" s="7"/>
      <c r="F11" s="10">
        <v>50</v>
      </c>
      <c r="G11" s="12">
        <f t="shared" si="1"/>
        <v>910</v>
      </c>
      <c r="H11" s="12">
        <v>466</v>
      </c>
      <c r="I11" s="12">
        <v>444</v>
      </c>
    </row>
    <row r="12" spans="1:9" s="8" customFormat="1" ht="13.5">
      <c r="A12" s="10">
        <v>6</v>
      </c>
      <c r="B12" s="11">
        <f t="shared" si="0"/>
        <v>673</v>
      </c>
      <c r="C12" s="12">
        <v>350</v>
      </c>
      <c r="D12" s="12">
        <v>323</v>
      </c>
      <c r="E12" s="7"/>
      <c r="F12" s="10">
        <v>51</v>
      </c>
      <c r="G12" s="12">
        <f t="shared" si="1"/>
        <v>946</v>
      </c>
      <c r="H12" s="12">
        <v>465</v>
      </c>
      <c r="I12" s="12">
        <v>481</v>
      </c>
    </row>
    <row r="13" spans="1:9" s="8" customFormat="1" ht="13.5">
      <c r="A13" s="10">
        <v>7</v>
      </c>
      <c r="B13" s="11">
        <f t="shared" si="0"/>
        <v>693</v>
      </c>
      <c r="C13" s="12">
        <v>379</v>
      </c>
      <c r="D13" s="12">
        <v>314</v>
      </c>
      <c r="E13" s="7"/>
      <c r="F13" s="10">
        <v>52</v>
      </c>
      <c r="G13" s="12">
        <f t="shared" si="1"/>
        <v>933</v>
      </c>
      <c r="H13" s="12">
        <v>520</v>
      </c>
      <c r="I13" s="12">
        <v>413</v>
      </c>
    </row>
    <row r="14" spans="1:9" s="8" customFormat="1" ht="13.5">
      <c r="A14" s="10">
        <v>8</v>
      </c>
      <c r="B14" s="11">
        <f t="shared" si="0"/>
        <v>740</v>
      </c>
      <c r="C14" s="12">
        <v>384</v>
      </c>
      <c r="D14" s="12">
        <v>356</v>
      </c>
      <c r="E14" s="7"/>
      <c r="F14" s="10">
        <v>53</v>
      </c>
      <c r="G14" s="12">
        <f t="shared" si="1"/>
        <v>937</v>
      </c>
      <c r="H14" s="12">
        <v>488</v>
      </c>
      <c r="I14" s="12">
        <v>449</v>
      </c>
    </row>
    <row r="15" spans="1:9" s="8" customFormat="1" ht="13.5">
      <c r="A15" s="10">
        <v>9</v>
      </c>
      <c r="B15" s="11">
        <f t="shared" si="0"/>
        <v>711</v>
      </c>
      <c r="C15" s="12">
        <v>382</v>
      </c>
      <c r="D15" s="12">
        <v>329</v>
      </c>
      <c r="E15" s="7"/>
      <c r="F15" s="10">
        <v>54</v>
      </c>
      <c r="G15" s="12">
        <f t="shared" si="1"/>
        <v>1035</v>
      </c>
      <c r="H15" s="12">
        <v>526</v>
      </c>
      <c r="I15" s="12">
        <v>509</v>
      </c>
    </row>
    <row r="16" spans="1:9" s="8" customFormat="1" ht="13.5">
      <c r="A16" s="5" t="s">
        <v>37</v>
      </c>
      <c r="B16" s="6">
        <f t="shared" si="0"/>
        <v>3367</v>
      </c>
      <c r="C16" s="6">
        <f>SUM(C17:C21)</f>
        <v>1752</v>
      </c>
      <c r="D16" s="6">
        <f>SUM(D17:D21)</f>
        <v>1615</v>
      </c>
      <c r="E16" s="7"/>
      <c r="F16" s="5" t="s">
        <v>38</v>
      </c>
      <c r="G16" s="6">
        <f t="shared" si="1"/>
        <v>5857</v>
      </c>
      <c r="H16" s="6">
        <f>SUM(H17:H21)</f>
        <v>2981</v>
      </c>
      <c r="I16" s="6">
        <f>SUM(I17:I21)</f>
        <v>2876</v>
      </c>
    </row>
    <row r="17" spans="1:9" s="8" customFormat="1" ht="13.5">
      <c r="A17" s="10">
        <v>10</v>
      </c>
      <c r="B17" s="11">
        <f t="shared" si="0"/>
        <v>713</v>
      </c>
      <c r="C17" s="12">
        <v>372</v>
      </c>
      <c r="D17" s="12">
        <v>341</v>
      </c>
      <c r="E17" s="7"/>
      <c r="F17" s="10">
        <v>55</v>
      </c>
      <c r="G17" s="12">
        <f t="shared" si="1"/>
        <v>999</v>
      </c>
      <c r="H17" s="12">
        <v>509</v>
      </c>
      <c r="I17" s="12">
        <v>490</v>
      </c>
    </row>
    <row r="18" spans="1:9" s="8" customFormat="1" ht="13.5">
      <c r="A18" s="10">
        <v>11</v>
      </c>
      <c r="B18" s="11">
        <f t="shared" si="0"/>
        <v>614</v>
      </c>
      <c r="C18" s="12">
        <v>330</v>
      </c>
      <c r="D18" s="12">
        <v>284</v>
      </c>
      <c r="E18" s="7"/>
      <c r="F18" s="10">
        <v>56</v>
      </c>
      <c r="G18" s="12">
        <f t="shared" si="1"/>
        <v>1097</v>
      </c>
      <c r="H18" s="12">
        <v>563</v>
      </c>
      <c r="I18" s="12">
        <v>534</v>
      </c>
    </row>
    <row r="19" spans="1:9" s="8" customFormat="1" ht="13.5">
      <c r="A19" s="10">
        <v>12</v>
      </c>
      <c r="B19" s="11">
        <f t="shared" si="0"/>
        <v>704</v>
      </c>
      <c r="C19" s="12">
        <v>368</v>
      </c>
      <c r="D19" s="12">
        <v>336</v>
      </c>
      <c r="E19" s="7"/>
      <c r="F19" s="10">
        <v>57</v>
      </c>
      <c r="G19" s="12">
        <f t="shared" si="1"/>
        <v>1288</v>
      </c>
      <c r="H19" s="12">
        <v>669</v>
      </c>
      <c r="I19" s="12">
        <v>619</v>
      </c>
    </row>
    <row r="20" spans="1:9" s="8" customFormat="1" ht="13.5">
      <c r="A20" s="10">
        <v>13</v>
      </c>
      <c r="B20" s="11">
        <f t="shared" si="0"/>
        <v>661</v>
      </c>
      <c r="C20" s="12">
        <v>336</v>
      </c>
      <c r="D20" s="12">
        <v>325</v>
      </c>
      <c r="E20" s="7"/>
      <c r="F20" s="10">
        <v>58</v>
      </c>
      <c r="G20" s="12">
        <f t="shared" si="1"/>
        <v>1267</v>
      </c>
      <c r="H20" s="12">
        <v>642</v>
      </c>
      <c r="I20" s="12">
        <v>625</v>
      </c>
    </row>
    <row r="21" spans="1:9" s="8" customFormat="1" ht="13.5">
      <c r="A21" s="10">
        <v>14</v>
      </c>
      <c r="B21" s="11">
        <f t="shared" si="0"/>
        <v>675</v>
      </c>
      <c r="C21" s="12">
        <v>346</v>
      </c>
      <c r="D21" s="12">
        <v>329</v>
      </c>
      <c r="E21" s="7"/>
      <c r="F21" s="10">
        <v>59</v>
      </c>
      <c r="G21" s="12">
        <f t="shared" si="1"/>
        <v>1206</v>
      </c>
      <c r="H21" s="12">
        <v>598</v>
      </c>
      <c r="I21" s="12">
        <v>608</v>
      </c>
    </row>
    <row r="22" spans="1:9" s="8" customFormat="1" ht="13.5">
      <c r="A22" s="5" t="s">
        <v>39</v>
      </c>
      <c r="B22" s="6">
        <f t="shared" si="0"/>
        <v>3742</v>
      </c>
      <c r="C22" s="6">
        <f>SUM(C23:C27)</f>
        <v>1939</v>
      </c>
      <c r="D22" s="6">
        <f>SUM(D23:D27)</f>
        <v>1803</v>
      </c>
      <c r="E22" s="7"/>
      <c r="F22" s="5" t="s">
        <v>40</v>
      </c>
      <c r="G22" s="6">
        <f t="shared" si="1"/>
        <v>4047</v>
      </c>
      <c r="H22" s="6">
        <f>SUM(H23:H27)</f>
        <v>1987</v>
      </c>
      <c r="I22" s="6">
        <f>SUM(I23:I27)</f>
        <v>2060</v>
      </c>
    </row>
    <row r="23" spans="1:9" s="8" customFormat="1" ht="13.5">
      <c r="A23" s="10">
        <v>15</v>
      </c>
      <c r="B23" s="11">
        <f t="shared" si="0"/>
        <v>693</v>
      </c>
      <c r="C23" s="12">
        <v>357</v>
      </c>
      <c r="D23" s="12">
        <v>336</v>
      </c>
      <c r="E23" s="7"/>
      <c r="F23" s="10">
        <v>60</v>
      </c>
      <c r="G23" s="12">
        <f t="shared" si="1"/>
        <v>879</v>
      </c>
      <c r="H23" s="12">
        <v>455</v>
      </c>
      <c r="I23" s="12">
        <v>424</v>
      </c>
    </row>
    <row r="24" spans="1:9" s="8" customFormat="1" ht="13.5">
      <c r="A24" s="10">
        <v>16</v>
      </c>
      <c r="B24" s="11">
        <f t="shared" si="0"/>
        <v>755</v>
      </c>
      <c r="C24" s="12">
        <v>395</v>
      </c>
      <c r="D24" s="12">
        <v>360</v>
      </c>
      <c r="E24" s="7"/>
      <c r="F24" s="10">
        <v>61</v>
      </c>
      <c r="G24" s="12">
        <f t="shared" si="1"/>
        <v>587</v>
      </c>
      <c r="H24" s="12">
        <v>296</v>
      </c>
      <c r="I24" s="12">
        <v>291</v>
      </c>
    </row>
    <row r="25" spans="1:9" s="8" customFormat="1" ht="13.5">
      <c r="A25" s="10">
        <v>17</v>
      </c>
      <c r="B25" s="11">
        <f t="shared" si="0"/>
        <v>816</v>
      </c>
      <c r="C25" s="12">
        <v>442</v>
      </c>
      <c r="D25" s="12">
        <v>374</v>
      </c>
      <c r="E25" s="7"/>
      <c r="F25" s="10">
        <v>62</v>
      </c>
      <c r="G25" s="12">
        <f t="shared" si="1"/>
        <v>829</v>
      </c>
      <c r="H25" s="12">
        <v>391</v>
      </c>
      <c r="I25" s="12">
        <v>438</v>
      </c>
    </row>
    <row r="26" spans="1:9" s="8" customFormat="1" ht="13.5">
      <c r="A26" s="10">
        <v>18</v>
      </c>
      <c r="B26" s="11">
        <f t="shared" si="0"/>
        <v>753</v>
      </c>
      <c r="C26" s="12">
        <v>389</v>
      </c>
      <c r="D26" s="12">
        <v>364</v>
      </c>
      <c r="E26" s="7"/>
      <c r="F26" s="10">
        <v>63</v>
      </c>
      <c r="G26" s="12">
        <f t="shared" si="1"/>
        <v>851</v>
      </c>
      <c r="H26" s="12">
        <v>418</v>
      </c>
      <c r="I26" s="12">
        <v>433</v>
      </c>
    </row>
    <row r="27" spans="1:9" s="8" customFormat="1" ht="13.5">
      <c r="A27" s="10">
        <v>19</v>
      </c>
      <c r="B27" s="11">
        <f t="shared" si="0"/>
        <v>725</v>
      </c>
      <c r="C27" s="12">
        <v>356</v>
      </c>
      <c r="D27" s="12">
        <v>369</v>
      </c>
      <c r="E27" s="7"/>
      <c r="F27" s="10">
        <v>64</v>
      </c>
      <c r="G27" s="12">
        <f t="shared" si="1"/>
        <v>901</v>
      </c>
      <c r="H27" s="12">
        <v>427</v>
      </c>
      <c r="I27" s="12">
        <v>474</v>
      </c>
    </row>
    <row r="28" spans="1:9" s="8" customFormat="1" ht="13.5">
      <c r="A28" s="5" t="s">
        <v>41</v>
      </c>
      <c r="B28" s="6">
        <f t="shared" si="0"/>
        <v>2546</v>
      </c>
      <c r="C28" s="6">
        <f>SUM(C29:C33)</f>
        <v>1177</v>
      </c>
      <c r="D28" s="6">
        <f>SUM(D29:D33)</f>
        <v>1369</v>
      </c>
      <c r="E28" s="7"/>
      <c r="F28" s="5" t="s">
        <v>42</v>
      </c>
      <c r="G28" s="6">
        <f t="shared" si="1"/>
        <v>3604</v>
      </c>
      <c r="H28" s="6">
        <f>SUM(H29:H33)</f>
        <v>1723</v>
      </c>
      <c r="I28" s="6">
        <f>SUM(I29:I33)</f>
        <v>1881</v>
      </c>
    </row>
    <row r="29" spans="1:9" s="8" customFormat="1" ht="13.5">
      <c r="A29" s="10">
        <v>20</v>
      </c>
      <c r="B29" s="11">
        <f t="shared" si="0"/>
        <v>492</v>
      </c>
      <c r="C29" s="12">
        <v>234</v>
      </c>
      <c r="D29" s="12">
        <v>258</v>
      </c>
      <c r="E29" s="7"/>
      <c r="F29" s="10">
        <v>65</v>
      </c>
      <c r="G29" s="12">
        <f t="shared" si="1"/>
        <v>860</v>
      </c>
      <c r="H29" s="12">
        <v>434</v>
      </c>
      <c r="I29" s="12">
        <v>426</v>
      </c>
    </row>
    <row r="30" spans="1:9" s="8" customFormat="1" ht="13.5">
      <c r="A30" s="10">
        <v>21</v>
      </c>
      <c r="B30" s="11">
        <f t="shared" si="0"/>
        <v>433</v>
      </c>
      <c r="C30" s="12">
        <v>209</v>
      </c>
      <c r="D30" s="12">
        <v>224</v>
      </c>
      <c r="E30" s="7"/>
      <c r="F30" s="10">
        <v>66</v>
      </c>
      <c r="G30" s="12">
        <f t="shared" si="1"/>
        <v>769</v>
      </c>
      <c r="H30" s="12">
        <v>371</v>
      </c>
      <c r="I30" s="12">
        <v>398</v>
      </c>
    </row>
    <row r="31" spans="1:9" s="8" customFormat="1" ht="13.5">
      <c r="A31" s="10">
        <v>22</v>
      </c>
      <c r="B31" s="11">
        <f t="shared" si="0"/>
        <v>502</v>
      </c>
      <c r="C31" s="12">
        <v>213</v>
      </c>
      <c r="D31" s="12">
        <v>289</v>
      </c>
      <c r="E31" s="7"/>
      <c r="F31" s="10">
        <v>67</v>
      </c>
      <c r="G31" s="12">
        <f t="shared" si="1"/>
        <v>643</v>
      </c>
      <c r="H31" s="12">
        <v>297</v>
      </c>
      <c r="I31" s="12">
        <v>346</v>
      </c>
    </row>
    <row r="32" spans="1:9" s="8" customFormat="1" ht="13.5">
      <c r="A32" s="10">
        <v>23</v>
      </c>
      <c r="B32" s="11">
        <f t="shared" si="0"/>
        <v>535</v>
      </c>
      <c r="C32" s="12">
        <v>242</v>
      </c>
      <c r="D32" s="12">
        <v>293</v>
      </c>
      <c r="E32" s="7"/>
      <c r="F32" s="10">
        <v>68</v>
      </c>
      <c r="G32" s="12">
        <f t="shared" si="1"/>
        <v>602</v>
      </c>
      <c r="H32" s="12">
        <v>283</v>
      </c>
      <c r="I32" s="12">
        <v>319</v>
      </c>
    </row>
    <row r="33" spans="1:9" s="8" customFormat="1" ht="13.5">
      <c r="A33" s="10">
        <v>24</v>
      </c>
      <c r="B33" s="11">
        <f t="shared" si="0"/>
        <v>584</v>
      </c>
      <c r="C33" s="12">
        <v>279</v>
      </c>
      <c r="D33" s="12">
        <v>305</v>
      </c>
      <c r="E33" s="7"/>
      <c r="F33" s="10">
        <v>69</v>
      </c>
      <c r="G33" s="12">
        <f t="shared" si="1"/>
        <v>730</v>
      </c>
      <c r="H33" s="12">
        <v>338</v>
      </c>
      <c r="I33" s="12">
        <v>392</v>
      </c>
    </row>
    <row r="34" spans="1:9" s="8" customFormat="1" ht="13.5">
      <c r="A34" s="5" t="s">
        <v>43</v>
      </c>
      <c r="B34" s="6">
        <f t="shared" si="0"/>
        <v>3781</v>
      </c>
      <c r="C34" s="6">
        <f>SUM(C35:C39)</f>
        <v>1970</v>
      </c>
      <c r="D34" s="6">
        <f>SUM(D35:D39)</f>
        <v>1811</v>
      </c>
      <c r="E34" s="7"/>
      <c r="F34" s="5" t="s">
        <v>44</v>
      </c>
      <c r="G34" s="6">
        <f t="shared" si="1"/>
        <v>3660</v>
      </c>
      <c r="H34" s="6">
        <f>SUM(H35:H39)</f>
        <v>1607</v>
      </c>
      <c r="I34" s="6">
        <f>SUM(I35:I39)</f>
        <v>2053</v>
      </c>
    </row>
    <row r="35" spans="1:9" s="8" customFormat="1" ht="13.5">
      <c r="A35" s="10">
        <v>25</v>
      </c>
      <c r="B35" s="11">
        <f t="shared" si="0"/>
        <v>684</v>
      </c>
      <c r="C35" s="12">
        <v>365</v>
      </c>
      <c r="D35" s="12">
        <v>319</v>
      </c>
      <c r="E35" s="7"/>
      <c r="F35" s="10">
        <v>70</v>
      </c>
      <c r="G35" s="12">
        <f t="shared" si="1"/>
        <v>734</v>
      </c>
      <c r="H35" s="12">
        <v>332</v>
      </c>
      <c r="I35" s="12">
        <v>402</v>
      </c>
    </row>
    <row r="36" spans="1:9" s="8" customFormat="1" ht="13.5">
      <c r="A36" s="10">
        <v>26</v>
      </c>
      <c r="B36" s="11">
        <f aca="true" t="shared" si="2" ref="B36:B57">SUM(C36:D36)</f>
        <v>734</v>
      </c>
      <c r="C36" s="12">
        <v>380</v>
      </c>
      <c r="D36" s="12">
        <v>354</v>
      </c>
      <c r="E36" s="7"/>
      <c r="F36" s="10">
        <v>71</v>
      </c>
      <c r="G36" s="12">
        <f aca="true" t="shared" si="3" ref="G36:G58">SUM(H36:I36)</f>
        <v>797</v>
      </c>
      <c r="H36" s="12">
        <v>333</v>
      </c>
      <c r="I36" s="12">
        <v>464</v>
      </c>
    </row>
    <row r="37" spans="1:9" s="8" customFormat="1" ht="13.5">
      <c r="A37" s="10">
        <v>27</v>
      </c>
      <c r="B37" s="11">
        <f t="shared" si="2"/>
        <v>714</v>
      </c>
      <c r="C37" s="12">
        <v>359</v>
      </c>
      <c r="D37" s="12">
        <v>355</v>
      </c>
      <c r="E37" s="7"/>
      <c r="F37" s="10">
        <v>72</v>
      </c>
      <c r="G37" s="12">
        <f t="shared" si="3"/>
        <v>635</v>
      </c>
      <c r="H37" s="12">
        <v>288</v>
      </c>
      <c r="I37" s="12">
        <v>347</v>
      </c>
    </row>
    <row r="38" spans="1:9" s="8" customFormat="1" ht="13.5">
      <c r="A38" s="10">
        <v>28</v>
      </c>
      <c r="B38" s="11">
        <f t="shared" si="2"/>
        <v>803</v>
      </c>
      <c r="C38" s="12">
        <v>417</v>
      </c>
      <c r="D38" s="12">
        <v>386</v>
      </c>
      <c r="E38" s="7"/>
      <c r="F38" s="10">
        <v>73</v>
      </c>
      <c r="G38" s="12">
        <f t="shared" si="3"/>
        <v>749</v>
      </c>
      <c r="H38" s="12">
        <v>307</v>
      </c>
      <c r="I38" s="12">
        <v>442</v>
      </c>
    </row>
    <row r="39" spans="1:9" s="8" customFormat="1" ht="13.5">
      <c r="A39" s="10">
        <v>29</v>
      </c>
      <c r="B39" s="11">
        <f t="shared" si="2"/>
        <v>846</v>
      </c>
      <c r="C39" s="12">
        <v>449</v>
      </c>
      <c r="D39" s="12">
        <v>397</v>
      </c>
      <c r="E39" s="7"/>
      <c r="F39" s="10">
        <v>74</v>
      </c>
      <c r="G39" s="12">
        <f t="shared" si="3"/>
        <v>745</v>
      </c>
      <c r="H39" s="12">
        <v>347</v>
      </c>
      <c r="I39" s="12">
        <v>398</v>
      </c>
    </row>
    <row r="40" spans="1:9" s="8" customFormat="1" ht="13.5">
      <c r="A40" s="5" t="s">
        <v>45</v>
      </c>
      <c r="B40" s="6">
        <f t="shared" si="2"/>
        <v>4993</v>
      </c>
      <c r="C40" s="6">
        <f>SUM(C41:C45)</f>
        <v>2537</v>
      </c>
      <c r="D40" s="6">
        <f>SUM(D41:D45)</f>
        <v>2456</v>
      </c>
      <c r="E40" s="7"/>
      <c r="F40" s="5" t="s">
        <v>46</v>
      </c>
      <c r="G40" s="6">
        <f t="shared" si="3"/>
        <v>3326</v>
      </c>
      <c r="H40" s="6">
        <f>SUM(H41:H45)</f>
        <v>1476</v>
      </c>
      <c r="I40" s="6">
        <f>SUM(I41:I45)</f>
        <v>1850</v>
      </c>
    </row>
    <row r="41" spans="1:9" s="8" customFormat="1" ht="13.5">
      <c r="A41" s="10">
        <v>30</v>
      </c>
      <c r="B41" s="11">
        <f t="shared" si="2"/>
        <v>908</v>
      </c>
      <c r="C41" s="12">
        <v>481</v>
      </c>
      <c r="D41" s="12">
        <v>427</v>
      </c>
      <c r="E41" s="7"/>
      <c r="F41" s="10">
        <v>75</v>
      </c>
      <c r="G41" s="12">
        <f t="shared" si="3"/>
        <v>736</v>
      </c>
      <c r="H41" s="12">
        <v>330</v>
      </c>
      <c r="I41" s="12">
        <v>406</v>
      </c>
    </row>
    <row r="42" spans="1:9" s="8" customFormat="1" ht="13.5">
      <c r="A42" s="10">
        <v>31</v>
      </c>
      <c r="B42" s="11">
        <f t="shared" si="2"/>
        <v>998</v>
      </c>
      <c r="C42" s="12">
        <v>502</v>
      </c>
      <c r="D42" s="12">
        <v>496</v>
      </c>
      <c r="E42" s="7"/>
      <c r="F42" s="10">
        <v>76</v>
      </c>
      <c r="G42" s="12">
        <f t="shared" si="3"/>
        <v>742</v>
      </c>
      <c r="H42" s="12">
        <v>331</v>
      </c>
      <c r="I42" s="12">
        <v>411</v>
      </c>
    </row>
    <row r="43" spans="1:9" s="8" customFormat="1" ht="13.5">
      <c r="A43" s="10">
        <v>32</v>
      </c>
      <c r="B43" s="11">
        <f t="shared" si="2"/>
        <v>1035</v>
      </c>
      <c r="C43" s="12">
        <v>521</v>
      </c>
      <c r="D43" s="12">
        <v>514</v>
      </c>
      <c r="E43" s="7"/>
      <c r="F43" s="10">
        <v>77</v>
      </c>
      <c r="G43" s="12">
        <f t="shared" si="3"/>
        <v>649</v>
      </c>
      <c r="H43" s="12">
        <v>306</v>
      </c>
      <c r="I43" s="12">
        <v>343</v>
      </c>
    </row>
    <row r="44" spans="1:9" s="8" customFormat="1" ht="13.5">
      <c r="A44" s="10">
        <v>33</v>
      </c>
      <c r="B44" s="11">
        <f t="shared" si="2"/>
        <v>999</v>
      </c>
      <c r="C44" s="12">
        <v>517</v>
      </c>
      <c r="D44" s="12">
        <v>482</v>
      </c>
      <c r="E44" s="7"/>
      <c r="F44" s="10">
        <v>78</v>
      </c>
      <c r="G44" s="12">
        <f t="shared" si="3"/>
        <v>674</v>
      </c>
      <c r="H44" s="12">
        <v>284</v>
      </c>
      <c r="I44" s="12">
        <v>390</v>
      </c>
    </row>
    <row r="45" spans="1:9" s="8" customFormat="1" ht="13.5">
      <c r="A45" s="10">
        <v>34</v>
      </c>
      <c r="B45" s="11">
        <f t="shared" si="2"/>
        <v>1053</v>
      </c>
      <c r="C45" s="12">
        <v>516</v>
      </c>
      <c r="D45" s="12">
        <v>537</v>
      </c>
      <c r="E45" s="7"/>
      <c r="F45" s="10">
        <v>79</v>
      </c>
      <c r="G45" s="12">
        <f t="shared" si="3"/>
        <v>525</v>
      </c>
      <c r="H45" s="12">
        <v>225</v>
      </c>
      <c r="I45" s="12">
        <v>300</v>
      </c>
    </row>
    <row r="46" spans="1:9" s="8" customFormat="1" ht="13.5">
      <c r="A46" s="5" t="s">
        <v>47</v>
      </c>
      <c r="B46" s="6">
        <f t="shared" si="2"/>
        <v>4676</v>
      </c>
      <c r="C46" s="6">
        <f>SUM(C47:C51)</f>
        <v>2400</v>
      </c>
      <c r="D46" s="6">
        <f>SUM(D47:D51)</f>
        <v>2276</v>
      </c>
      <c r="E46" s="7"/>
      <c r="F46" s="5" t="s">
        <v>48</v>
      </c>
      <c r="G46" s="6">
        <f t="shared" si="3"/>
        <v>2272</v>
      </c>
      <c r="H46" s="6">
        <f>SUM(H47:H51)</f>
        <v>815</v>
      </c>
      <c r="I46" s="6">
        <f>SUM(I47:I51)</f>
        <v>1457</v>
      </c>
    </row>
    <row r="47" spans="1:9" s="8" customFormat="1" ht="13.5">
      <c r="A47" s="10">
        <v>35</v>
      </c>
      <c r="B47" s="11">
        <f t="shared" si="2"/>
        <v>995</v>
      </c>
      <c r="C47" s="12">
        <v>513</v>
      </c>
      <c r="D47" s="12">
        <v>482</v>
      </c>
      <c r="E47" s="7"/>
      <c r="F47" s="10">
        <v>80</v>
      </c>
      <c r="G47" s="12">
        <f t="shared" si="3"/>
        <v>589</v>
      </c>
      <c r="H47" s="12">
        <v>239</v>
      </c>
      <c r="I47" s="12">
        <v>350</v>
      </c>
    </row>
    <row r="48" spans="1:9" s="8" customFormat="1" ht="13.5">
      <c r="A48" s="10">
        <v>36</v>
      </c>
      <c r="B48" s="11">
        <f t="shared" si="2"/>
        <v>863</v>
      </c>
      <c r="C48" s="12">
        <v>437</v>
      </c>
      <c r="D48" s="12">
        <v>426</v>
      </c>
      <c r="E48" s="7"/>
      <c r="F48" s="10">
        <v>81</v>
      </c>
      <c r="G48" s="12">
        <f t="shared" si="3"/>
        <v>520</v>
      </c>
      <c r="H48" s="12">
        <v>199</v>
      </c>
      <c r="I48" s="12">
        <v>321</v>
      </c>
    </row>
    <row r="49" spans="1:9" s="8" customFormat="1" ht="13.5">
      <c r="A49" s="10">
        <v>37</v>
      </c>
      <c r="B49" s="11">
        <f t="shared" si="2"/>
        <v>965</v>
      </c>
      <c r="C49" s="12">
        <v>496</v>
      </c>
      <c r="D49" s="12">
        <v>469</v>
      </c>
      <c r="E49" s="7"/>
      <c r="F49" s="10">
        <v>82</v>
      </c>
      <c r="G49" s="12">
        <f t="shared" si="3"/>
        <v>457</v>
      </c>
      <c r="H49" s="12">
        <v>162</v>
      </c>
      <c r="I49" s="12">
        <v>295</v>
      </c>
    </row>
    <row r="50" spans="1:9" s="8" customFormat="1" ht="13.5">
      <c r="A50" s="10">
        <v>38</v>
      </c>
      <c r="B50" s="11">
        <f t="shared" si="2"/>
        <v>912</v>
      </c>
      <c r="C50" s="12">
        <v>470</v>
      </c>
      <c r="D50" s="12">
        <v>442</v>
      </c>
      <c r="E50" s="7"/>
      <c r="F50" s="10">
        <v>83</v>
      </c>
      <c r="G50" s="12">
        <f t="shared" si="3"/>
        <v>365</v>
      </c>
      <c r="H50" s="12">
        <v>123</v>
      </c>
      <c r="I50" s="12">
        <v>242</v>
      </c>
    </row>
    <row r="51" spans="1:9" s="8" customFormat="1" ht="13.5">
      <c r="A51" s="10">
        <v>39</v>
      </c>
      <c r="B51" s="11">
        <f t="shared" si="2"/>
        <v>941</v>
      </c>
      <c r="C51" s="12">
        <v>484</v>
      </c>
      <c r="D51" s="12">
        <v>457</v>
      </c>
      <c r="E51" s="7"/>
      <c r="F51" s="10">
        <v>84</v>
      </c>
      <c r="G51" s="12">
        <f t="shared" si="3"/>
        <v>341</v>
      </c>
      <c r="H51" s="12">
        <v>92</v>
      </c>
      <c r="I51" s="12">
        <v>249</v>
      </c>
    </row>
    <row r="52" spans="1:9" s="8" customFormat="1" ht="13.5">
      <c r="A52" s="5" t="s">
        <v>49</v>
      </c>
      <c r="B52" s="6">
        <f t="shared" si="2"/>
        <v>4236</v>
      </c>
      <c r="C52" s="6">
        <f>SUM(C53:C57)</f>
        <v>2141</v>
      </c>
      <c r="D52" s="6">
        <f>SUM(D53:D57)</f>
        <v>2095</v>
      </c>
      <c r="E52" s="7"/>
      <c r="F52" s="5" t="s">
        <v>50</v>
      </c>
      <c r="G52" s="6">
        <f t="shared" si="3"/>
        <v>1242</v>
      </c>
      <c r="H52" s="6">
        <f>SUM(H53:H57)</f>
        <v>363</v>
      </c>
      <c r="I52" s="6">
        <f>SUM(I53:I57)</f>
        <v>879</v>
      </c>
    </row>
    <row r="53" spans="1:9" s="8" customFormat="1" ht="13.5">
      <c r="A53" s="10">
        <v>40</v>
      </c>
      <c r="B53" s="11">
        <f t="shared" si="2"/>
        <v>739</v>
      </c>
      <c r="C53" s="12">
        <v>374</v>
      </c>
      <c r="D53" s="12">
        <v>365</v>
      </c>
      <c r="E53" s="7"/>
      <c r="F53" s="10">
        <v>85</v>
      </c>
      <c r="G53" s="12">
        <f t="shared" si="3"/>
        <v>335</v>
      </c>
      <c r="H53" s="12">
        <v>94</v>
      </c>
      <c r="I53" s="12">
        <v>241</v>
      </c>
    </row>
    <row r="54" spans="1:9" s="8" customFormat="1" ht="13.5">
      <c r="A54" s="10">
        <v>41</v>
      </c>
      <c r="B54" s="11">
        <f t="shared" si="2"/>
        <v>809</v>
      </c>
      <c r="C54" s="12">
        <v>406</v>
      </c>
      <c r="D54" s="12">
        <v>403</v>
      </c>
      <c r="E54" s="7"/>
      <c r="F54" s="10">
        <v>86</v>
      </c>
      <c r="G54" s="12">
        <f t="shared" si="3"/>
        <v>275</v>
      </c>
      <c r="H54" s="12">
        <v>89</v>
      </c>
      <c r="I54" s="12">
        <v>186</v>
      </c>
    </row>
    <row r="55" spans="1:9" s="8" customFormat="1" ht="13.5">
      <c r="A55" s="10">
        <v>42</v>
      </c>
      <c r="B55" s="11">
        <f t="shared" si="2"/>
        <v>882</v>
      </c>
      <c r="C55" s="12">
        <v>441</v>
      </c>
      <c r="D55" s="12">
        <v>441</v>
      </c>
      <c r="E55" s="7"/>
      <c r="F55" s="10">
        <v>87</v>
      </c>
      <c r="G55" s="12">
        <f t="shared" si="3"/>
        <v>265</v>
      </c>
      <c r="H55" s="12">
        <v>74</v>
      </c>
      <c r="I55" s="12">
        <v>191</v>
      </c>
    </row>
    <row r="56" spans="1:9" s="8" customFormat="1" ht="13.5">
      <c r="A56" s="10">
        <v>43</v>
      </c>
      <c r="B56" s="11">
        <f t="shared" si="2"/>
        <v>884</v>
      </c>
      <c r="C56" s="12">
        <v>460</v>
      </c>
      <c r="D56" s="12">
        <v>424</v>
      </c>
      <c r="E56" s="7"/>
      <c r="F56" s="10">
        <v>88</v>
      </c>
      <c r="G56" s="12">
        <f t="shared" si="3"/>
        <v>204</v>
      </c>
      <c r="H56" s="12">
        <v>59</v>
      </c>
      <c r="I56" s="12">
        <v>145</v>
      </c>
    </row>
    <row r="57" spans="1:9" s="8" customFormat="1" ht="13.5">
      <c r="A57" s="13">
        <v>44</v>
      </c>
      <c r="B57" s="11">
        <f t="shared" si="2"/>
        <v>922</v>
      </c>
      <c r="C57" s="12">
        <v>460</v>
      </c>
      <c r="D57" s="12">
        <v>462</v>
      </c>
      <c r="E57" s="7"/>
      <c r="F57" s="10">
        <v>89</v>
      </c>
      <c r="G57" s="12">
        <f t="shared" si="3"/>
        <v>163</v>
      </c>
      <c r="H57" s="12">
        <v>47</v>
      </c>
      <c r="I57" s="12">
        <v>116</v>
      </c>
    </row>
    <row r="58" spans="1:9" s="8" customFormat="1" ht="13.5" customHeight="1">
      <c r="A58" s="14" t="s">
        <v>28</v>
      </c>
      <c r="B58" s="19" t="s">
        <v>53</v>
      </c>
      <c r="C58" s="19"/>
      <c r="D58" s="19"/>
      <c r="E58" s="7"/>
      <c r="F58" s="5" t="s">
        <v>0</v>
      </c>
      <c r="G58" s="6">
        <f t="shared" si="3"/>
        <v>663</v>
      </c>
      <c r="H58" s="15">
        <v>158</v>
      </c>
      <c r="I58" s="15">
        <v>505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B4+B10+B16+B22+B28+B34+B40+B46+B52+G4+G10+G16+G22+G28+G34+G40+G46+G52+G58+135</f>
        <v>68077</v>
      </c>
      <c r="H59" s="17">
        <f>C4+C10+C16+C22+C28+C34+C40+C46+C52+H4+H10+H16+H22+H28+H34+H40+H46+H52+H58+96</f>
        <v>33404</v>
      </c>
      <c r="I59" s="17">
        <f>D4+D10+D16+D22+D28+D34+D40+D46+D52+I4+I10+I16+I22+I28+I34+I40+I46+I52+I58+39</f>
        <v>34673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54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1358</v>
      </c>
      <c r="C4" s="6">
        <f>SUM(C5:C9)</f>
        <v>735</v>
      </c>
      <c r="D4" s="6">
        <f>SUM(D5:D9)</f>
        <v>623</v>
      </c>
      <c r="E4" s="7"/>
      <c r="F4" s="5" t="s">
        <v>34</v>
      </c>
      <c r="G4" s="6">
        <f aca="true" t="shared" si="1" ref="G4:G35">SUM(H4:I4)</f>
        <v>2046</v>
      </c>
      <c r="H4" s="6">
        <f>SUM(H5:H9)</f>
        <v>1076</v>
      </c>
      <c r="I4" s="6">
        <f>SUM(I5:I9)</f>
        <v>970</v>
      </c>
      <c r="K4" s="9"/>
    </row>
    <row r="5" spans="1:9" s="8" customFormat="1" ht="13.5">
      <c r="A5" s="10">
        <v>0</v>
      </c>
      <c r="B5" s="11">
        <f t="shared" si="0"/>
        <v>270</v>
      </c>
      <c r="C5" s="12">
        <v>144</v>
      </c>
      <c r="D5" s="12">
        <v>126</v>
      </c>
      <c r="E5" s="7"/>
      <c r="F5" s="10">
        <v>45</v>
      </c>
      <c r="G5" s="12">
        <f t="shared" si="1"/>
        <v>407</v>
      </c>
      <c r="H5" s="12">
        <v>218</v>
      </c>
      <c r="I5" s="12">
        <v>189</v>
      </c>
    </row>
    <row r="6" spans="1:9" s="8" customFormat="1" ht="13.5">
      <c r="A6" s="10">
        <v>1</v>
      </c>
      <c r="B6" s="11">
        <f t="shared" si="0"/>
        <v>257</v>
      </c>
      <c r="C6" s="12">
        <v>133</v>
      </c>
      <c r="D6" s="12">
        <v>124</v>
      </c>
      <c r="E6" s="7"/>
      <c r="F6" s="10">
        <v>46</v>
      </c>
      <c r="G6" s="12">
        <f t="shared" si="1"/>
        <v>364</v>
      </c>
      <c r="H6" s="12">
        <v>191</v>
      </c>
      <c r="I6" s="12">
        <v>173</v>
      </c>
    </row>
    <row r="7" spans="1:9" s="8" customFormat="1" ht="13.5">
      <c r="A7" s="10">
        <v>2</v>
      </c>
      <c r="B7" s="11">
        <f t="shared" si="0"/>
        <v>257</v>
      </c>
      <c r="C7" s="12">
        <v>140</v>
      </c>
      <c r="D7" s="12">
        <v>117</v>
      </c>
      <c r="E7" s="7"/>
      <c r="F7" s="10">
        <v>47</v>
      </c>
      <c r="G7" s="12">
        <f t="shared" si="1"/>
        <v>425</v>
      </c>
      <c r="H7" s="12">
        <v>221</v>
      </c>
      <c r="I7" s="12">
        <v>204</v>
      </c>
    </row>
    <row r="8" spans="1:9" s="8" customFormat="1" ht="13.5">
      <c r="A8" s="10">
        <v>3</v>
      </c>
      <c r="B8" s="11">
        <f t="shared" si="0"/>
        <v>278</v>
      </c>
      <c r="C8" s="12">
        <v>150</v>
      </c>
      <c r="D8" s="12">
        <v>128</v>
      </c>
      <c r="E8" s="7"/>
      <c r="F8" s="10">
        <v>48</v>
      </c>
      <c r="G8" s="12">
        <f t="shared" si="1"/>
        <v>449</v>
      </c>
      <c r="H8" s="12">
        <v>228</v>
      </c>
      <c r="I8" s="12">
        <v>221</v>
      </c>
    </row>
    <row r="9" spans="1:9" s="8" customFormat="1" ht="13.5">
      <c r="A9" s="10">
        <v>4</v>
      </c>
      <c r="B9" s="11">
        <f t="shared" si="0"/>
        <v>296</v>
      </c>
      <c r="C9" s="12">
        <v>168</v>
      </c>
      <c r="D9" s="12">
        <v>128</v>
      </c>
      <c r="E9" s="7"/>
      <c r="F9" s="10">
        <v>49</v>
      </c>
      <c r="G9" s="12">
        <f t="shared" si="1"/>
        <v>401</v>
      </c>
      <c r="H9" s="12">
        <v>218</v>
      </c>
      <c r="I9" s="12">
        <v>183</v>
      </c>
    </row>
    <row r="10" spans="1:9" s="8" customFormat="1" ht="13.5">
      <c r="A10" s="5" t="s">
        <v>35</v>
      </c>
      <c r="B10" s="6">
        <f t="shared" si="0"/>
        <v>1469</v>
      </c>
      <c r="C10" s="6">
        <f>SUM(C11:C15)</f>
        <v>767</v>
      </c>
      <c r="D10" s="6">
        <f>SUM(D11:D15)</f>
        <v>702</v>
      </c>
      <c r="E10" s="7"/>
      <c r="F10" s="5" t="s">
        <v>36</v>
      </c>
      <c r="G10" s="6">
        <f t="shared" si="1"/>
        <v>2065</v>
      </c>
      <c r="H10" s="6">
        <f>SUM(H11:H15)</f>
        <v>1075</v>
      </c>
      <c r="I10" s="6">
        <f>SUM(I11:I15)</f>
        <v>990</v>
      </c>
    </row>
    <row r="11" spans="1:9" s="8" customFormat="1" ht="13.5">
      <c r="A11" s="10">
        <v>5</v>
      </c>
      <c r="B11" s="11">
        <f t="shared" si="0"/>
        <v>276</v>
      </c>
      <c r="C11" s="12">
        <v>152</v>
      </c>
      <c r="D11" s="12">
        <v>124</v>
      </c>
      <c r="E11" s="7"/>
      <c r="F11" s="10">
        <v>50</v>
      </c>
      <c r="G11" s="12">
        <f t="shared" si="1"/>
        <v>390</v>
      </c>
      <c r="H11" s="12">
        <v>205</v>
      </c>
      <c r="I11" s="12">
        <v>185</v>
      </c>
    </row>
    <row r="12" spans="1:9" s="8" customFormat="1" ht="13.5">
      <c r="A12" s="10">
        <v>6</v>
      </c>
      <c r="B12" s="11">
        <f t="shared" si="0"/>
        <v>289</v>
      </c>
      <c r="C12" s="12">
        <v>149</v>
      </c>
      <c r="D12" s="12">
        <v>140</v>
      </c>
      <c r="E12" s="7"/>
      <c r="F12" s="10">
        <v>51</v>
      </c>
      <c r="G12" s="12">
        <f t="shared" si="1"/>
        <v>433</v>
      </c>
      <c r="H12" s="12">
        <v>234</v>
      </c>
      <c r="I12" s="12">
        <v>199</v>
      </c>
    </row>
    <row r="13" spans="1:9" s="8" customFormat="1" ht="13.5">
      <c r="A13" s="10">
        <v>7</v>
      </c>
      <c r="B13" s="11">
        <f t="shared" si="0"/>
        <v>279</v>
      </c>
      <c r="C13" s="12">
        <v>150</v>
      </c>
      <c r="D13" s="12">
        <v>129</v>
      </c>
      <c r="E13" s="7"/>
      <c r="F13" s="10">
        <v>52</v>
      </c>
      <c r="G13" s="12">
        <f t="shared" si="1"/>
        <v>377</v>
      </c>
      <c r="H13" s="12">
        <v>197</v>
      </c>
      <c r="I13" s="12">
        <v>180</v>
      </c>
    </row>
    <row r="14" spans="1:9" s="8" customFormat="1" ht="13.5">
      <c r="A14" s="10">
        <v>8</v>
      </c>
      <c r="B14" s="11">
        <f t="shared" si="0"/>
        <v>319</v>
      </c>
      <c r="C14" s="12">
        <v>170</v>
      </c>
      <c r="D14" s="12">
        <v>149</v>
      </c>
      <c r="E14" s="7"/>
      <c r="F14" s="10">
        <v>53</v>
      </c>
      <c r="G14" s="12">
        <f t="shared" si="1"/>
        <v>420</v>
      </c>
      <c r="H14" s="12">
        <v>216</v>
      </c>
      <c r="I14" s="12">
        <v>204</v>
      </c>
    </row>
    <row r="15" spans="1:9" s="8" customFormat="1" ht="13.5">
      <c r="A15" s="10">
        <v>9</v>
      </c>
      <c r="B15" s="11">
        <f t="shared" si="0"/>
        <v>306</v>
      </c>
      <c r="C15" s="12">
        <v>146</v>
      </c>
      <c r="D15" s="12">
        <v>160</v>
      </c>
      <c r="E15" s="7"/>
      <c r="F15" s="10">
        <v>54</v>
      </c>
      <c r="G15" s="12">
        <f t="shared" si="1"/>
        <v>445</v>
      </c>
      <c r="H15" s="12">
        <v>223</v>
      </c>
      <c r="I15" s="12">
        <v>222</v>
      </c>
    </row>
    <row r="16" spans="1:9" s="8" customFormat="1" ht="13.5">
      <c r="A16" s="5" t="s">
        <v>37</v>
      </c>
      <c r="B16" s="6">
        <f t="shared" si="0"/>
        <v>1730</v>
      </c>
      <c r="C16" s="6">
        <f>SUM(C17:C21)</f>
        <v>906</v>
      </c>
      <c r="D16" s="6">
        <f>SUM(D17:D21)</f>
        <v>824</v>
      </c>
      <c r="E16" s="7"/>
      <c r="F16" s="5" t="s">
        <v>38</v>
      </c>
      <c r="G16" s="6">
        <f t="shared" si="1"/>
        <v>2693</v>
      </c>
      <c r="H16" s="6">
        <f>SUM(H17:H21)</f>
        <v>1400</v>
      </c>
      <c r="I16" s="6">
        <f>SUM(I17:I21)</f>
        <v>1293</v>
      </c>
    </row>
    <row r="17" spans="1:9" s="8" customFormat="1" ht="13.5">
      <c r="A17" s="10">
        <v>10</v>
      </c>
      <c r="B17" s="11">
        <f t="shared" si="0"/>
        <v>333</v>
      </c>
      <c r="C17" s="12">
        <v>172</v>
      </c>
      <c r="D17" s="12">
        <v>161</v>
      </c>
      <c r="E17" s="7"/>
      <c r="F17" s="10">
        <v>55</v>
      </c>
      <c r="G17" s="12">
        <f t="shared" si="1"/>
        <v>453</v>
      </c>
      <c r="H17" s="12">
        <v>226</v>
      </c>
      <c r="I17" s="12">
        <v>227</v>
      </c>
    </row>
    <row r="18" spans="1:9" s="8" customFormat="1" ht="13.5">
      <c r="A18" s="10">
        <v>11</v>
      </c>
      <c r="B18" s="11">
        <f t="shared" si="0"/>
        <v>350</v>
      </c>
      <c r="C18" s="12">
        <v>193</v>
      </c>
      <c r="D18" s="12">
        <v>157</v>
      </c>
      <c r="E18" s="7"/>
      <c r="F18" s="10">
        <v>56</v>
      </c>
      <c r="G18" s="12">
        <f t="shared" si="1"/>
        <v>487</v>
      </c>
      <c r="H18" s="12">
        <v>255</v>
      </c>
      <c r="I18" s="12">
        <v>232</v>
      </c>
    </row>
    <row r="19" spans="1:9" s="8" customFormat="1" ht="13.5">
      <c r="A19" s="10">
        <v>12</v>
      </c>
      <c r="B19" s="11">
        <f t="shared" si="0"/>
        <v>356</v>
      </c>
      <c r="C19" s="12">
        <v>191</v>
      </c>
      <c r="D19" s="12">
        <v>165</v>
      </c>
      <c r="E19" s="7"/>
      <c r="F19" s="10">
        <v>57</v>
      </c>
      <c r="G19" s="12">
        <f t="shared" si="1"/>
        <v>582</v>
      </c>
      <c r="H19" s="12">
        <v>313</v>
      </c>
      <c r="I19" s="12">
        <v>269</v>
      </c>
    </row>
    <row r="20" spans="1:9" s="8" customFormat="1" ht="13.5">
      <c r="A20" s="10">
        <v>13</v>
      </c>
      <c r="B20" s="11">
        <f t="shared" si="0"/>
        <v>338</v>
      </c>
      <c r="C20" s="12">
        <v>178</v>
      </c>
      <c r="D20" s="12">
        <v>160</v>
      </c>
      <c r="E20" s="7"/>
      <c r="F20" s="10">
        <v>58</v>
      </c>
      <c r="G20" s="12">
        <f t="shared" si="1"/>
        <v>597</v>
      </c>
      <c r="H20" s="12">
        <v>304</v>
      </c>
      <c r="I20" s="12">
        <v>293</v>
      </c>
    </row>
    <row r="21" spans="1:9" s="8" customFormat="1" ht="13.5">
      <c r="A21" s="10">
        <v>14</v>
      </c>
      <c r="B21" s="11">
        <f t="shared" si="0"/>
        <v>353</v>
      </c>
      <c r="C21" s="12">
        <v>172</v>
      </c>
      <c r="D21" s="12">
        <v>181</v>
      </c>
      <c r="E21" s="7"/>
      <c r="F21" s="10">
        <v>59</v>
      </c>
      <c r="G21" s="12">
        <f t="shared" si="1"/>
        <v>574</v>
      </c>
      <c r="H21" s="12">
        <v>302</v>
      </c>
      <c r="I21" s="12">
        <v>272</v>
      </c>
    </row>
    <row r="22" spans="1:9" s="8" customFormat="1" ht="13.5">
      <c r="A22" s="5" t="s">
        <v>39</v>
      </c>
      <c r="B22" s="6">
        <f t="shared" si="0"/>
        <v>1767</v>
      </c>
      <c r="C22" s="6">
        <f>SUM(C23:C27)</f>
        <v>903</v>
      </c>
      <c r="D22" s="6">
        <f>SUM(D23:D27)</f>
        <v>864</v>
      </c>
      <c r="E22" s="7"/>
      <c r="F22" s="5" t="s">
        <v>40</v>
      </c>
      <c r="G22" s="6">
        <f t="shared" si="1"/>
        <v>1892</v>
      </c>
      <c r="H22" s="6">
        <f>SUM(H23:H27)</f>
        <v>909</v>
      </c>
      <c r="I22" s="6">
        <f>SUM(I23:I27)</f>
        <v>983</v>
      </c>
    </row>
    <row r="23" spans="1:9" s="8" customFormat="1" ht="13.5">
      <c r="A23" s="10">
        <v>15</v>
      </c>
      <c r="B23" s="11">
        <f t="shared" si="0"/>
        <v>345</v>
      </c>
      <c r="C23" s="12">
        <v>169</v>
      </c>
      <c r="D23" s="12">
        <v>176</v>
      </c>
      <c r="E23" s="7"/>
      <c r="F23" s="10">
        <v>60</v>
      </c>
      <c r="G23" s="12">
        <f t="shared" si="1"/>
        <v>378</v>
      </c>
      <c r="H23" s="12">
        <v>193</v>
      </c>
      <c r="I23" s="12">
        <v>185</v>
      </c>
    </row>
    <row r="24" spans="1:9" s="8" customFormat="1" ht="13.5">
      <c r="A24" s="10">
        <v>16</v>
      </c>
      <c r="B24" s="11">
        <f t="shared" si="0"/>
        <v>349</v>
      </c>
      <c r="C24" s="12">
        <v>176</v>
      </c>
      <c r="D24" s="12">
        <v>173</v>
      </c>
      <c r="E24" s="7"/>
      <c r="F24" s="10">
        <v>61</v>
      </c>
      <c r="G24" s="12">
        <f t="shared" si="1"/>
        <v>269</v>
      </c>
      <c r="H24" s="12">
        <v>137</v>
      </c>
      <c r="I24" s="12">
        <v>132</v>
      </c>
    </row>
    <row r="25" spans="1:9" s="8" customFormat="1" ht="13.5">
      <c r="A25" s="10">
        <v>17</v>
      </c>
      <c r="B25" s="11">
        <f t="shared" si="0"/>
        <v>392</v>
      </c>
      <c r="C25" s="12">
        <v>204</v>
      </c>
      <c r="D25" s="12">
        <v>188</v>
      </c>
      <c r="E25" s="7"/>
      <c r="F25" s="10">
        <v>62</v>
      </c>
      <c r="G25" s="12">
        <f t="shared" si="1"/>
        <v>416</v>
      </c>
      <c r="H25" s="12">
        <v>185</v>
      </c>
      <c r="I25" s="12">
        <v>231</v>
      </c>
    </row>
    <row r="26" spans="1:9" s="8" customFormat="1" ht="13.5">
      <c r="A26" s="10">
        <v>18</v>
      </c>
      <c r="B26" s="11">
        <f t="shared" si="0"/>
        <v>331</v>
      </c>
      <c r="C26" s="12">
        <v>172</v>
      </c>
      <c r="D26" s="12">
        <v>159</v>
      </c>
      <c r="E26" s="7"/>
      <c r="F26" s="10">
        <v>63</v>
      </c>
      <c r="G26" s="12">
        <f t="shared" si="1"/>
        <v>457</v>
      </c>
      <c r="H26" s="12">
        <v>207</v>
      </c>
      <c r="I26" s="12">
        <v>250</v>
      </c>
    </row>
    <row r="27" spans="1:9" s="8" customFormat="1" ht="13.5">
      <c r="A27" s="10">
        <v>19</v>
      </c>
      <c r="B27" s="11">
        <f t="shared" si="0"/>
        <v>350</v>
      </c>
      <c r="C27" s="12">
        <v>182</v>
      </c>
      <c r="D27" s="12">
        <v>168</v>
      </c>
      <c r="E27" s="7"/>
      <c r="F27" s="10">
        <v>64</v>
      </c>
      <c r="G27" s="12">
        <f t="shared" si="1"/>
        <v>372</v>
      </c>
      <c r="H27" s="12">
        <v>187</v>
      </c>
      <c r="I27" s="12">
        <v>185</v>
      </c>
    </row>
    <row r="28" spans="1:9" s="8" customFormat="1" ht="13.5">
      <c r="A28" s="5" t="s">
        <v>41</v>
      </c>
      <c r="B28" s="6">
        <f t="shared" si="0"/>
        <v>983</v>
      </c>
      <c r="C28" s="6">
        <f>SUM(C29:C33)</f>
        <v>497</v>
      </c>
      <c r="D28" s="6">
        <f>SUM(D29:D33)</f>
        <v>486</v>
      </c>
      <c r="E28" s="7"/>
      <c r="F28" s="5" t="s">
        <v>42</v>
      </c>
      <c r="G28" s="6">
        <f t="shared" si="1"/>
        <v>1910</v>
      </c>
      <c r="H28" s="6">
        <f>SUM(H29:H33)</f>
        <v>852</v>
      </c>
      <c r="I28" s="6">
        <f>SUM(I29:I33)</f>
        <v>1058</v>
      </c>
    </row>
    <row r="29" spans="1:9" s="8" customFormat="1" ht="13.5">
      <c r="A29" s="10">
        <v>20</v>
      </c>
      <c r="B29" s="11">
        <f t="shared" si="0"/>
        <v>144</v>
      </c>
      <c r="C29" s="12">
        <v>65</v>
      </c>
      <c r="D29" s="12">
        <v>79</v>
      </c>
      <c r="E29" s="7"/>
      <c r="F29" s="10">
        <v>65</v>
      </c>
      <c r="G29" s="12">
        <f t="shared" si="1"/>
        <v>442</v>
      </c>
      <c r="H29" s="12">
        <v>194</v>
      </c>
      <c r="I29" s="12">
        <v>248</v>
      </c>
    </row>
    <row r="30" spans="1:9" s="8" customFormat="1" ht="13.5">
      <c r="A30" s="10">
        <v>21</v>
      </c>
      <c r="B30" s="11">
        <f t="shared" si="0"/>
        <v>148</v>
      </c>
      <c r="C30" s="12">
        <v>79</v>
      </c>
      <c r="D30" s="12">
        <v>69</v>
      </c>
      <c r="E30" s="7"/>
      <c r="F30" s="10">
        <v>66</v>
      </c>
      <c r="G30" s="12">
        <f t="shared" si="1"/>
        <v>380</v>
      </c>
      <c r="H30" s="12">
        <v>171</v>
      </c>
      <c r="I30" s="12">
        <v>209</v>
      </c>
    </row>
    <row r="31" spans="1:9" s="8" customFormat="1" ht="13.5">
      <c r="A31" s="10">
        <v>22</v>
      </c>
      <c r="B31" s="11">
        <f t="shared" si="0"/>
        <v>203</v>
      </c>
      <c r="C31" s="12">
        <v>109</v>
      </c>
      <c r="D31" s="12">
        <v>94</v>
      </c>
      <c r="E31" s="7"/>
      <c r="F31" s="10">
        <v>67</v>
      </c>
      <c r="G31" s="12">
        <f t="shared" si="1"/>
        <v>326</v>
      </c>
      <c r="H31" s="12">
        <v>144</v>
      </c>
      <c r="I31" s="12">
        <v>182</v>
      </c>
    </row>
    <row r="32" spans="1:9" s="8" customFormat="1" ht="13.5">
      <c r="A32" s="10">
        <v>23</v>
      </c>
      <c r="B32" s="11">
        <f t="shared" si="0"/>
        <v>223</v>
      </c>
      <c r="C32" s="12">
        <v>127</v>
      </c>
      <c r="D32" s="12">
        <v>96</v>
      </c>
      <c r="E32" s="7"/>
      <c r="F32" s="10">
        <v>68</v>
      </c>
      <c r="G32" s="12">
        <f t="shared" si="1"/>
        <v>334</v>
      </c>
      <c r="H32" s="12">
        <v>157</v>
      </c>
      <c r="I32" s="12">
        <v>177</v>
      </c>
    </row>
    <row r="33" spans="1:9" s="8" customFormat="1" ht="13.5">
      <c r="A33" s="10">
        <v>24</v>
      </c>
      <c r="B33" s="11">
        <f t="shared" si="0"/>
        <v>265</v>
      </c>
      <c r="C33" s="12">
        <v>117</v>
      </c>
      <c r="D33" s="12">
        <v>148</v>
      </c>
      <c r="E33" s="7"/>
      <c r="F33" s="10">
        <v>69</v>
      </c>
      <c r="G33" s="12">
        <f t="shared" si="1"/>
        <v>428</v>
      </c>
      <c r="H33" s="12">
        <v>186</v>
      </c>
      <c r="I33" s="12">
        <v>242</v>
      </c>
    </row>
    <row r="34" spans="1:9" s="8" customFormat="1" ht="13.5">
      <c r="A34" s="5" t="s">
        <v>43</v>
      </c>
      <c r="B34" s="6">
        <f t="shared" si="0"/>
        <v>1497</v>
      </c>
      <c r="C34" s="6">
        <f>SUM(C35:C39)</f>
        <v>850</v>
      </c>
      <c r="D34" s="6">
        <f>SUM(D35:D39)</f>
        <v>647</v>
      </c>
      <c r="E34" s="7"/>
      <c r="F34" s="5" t="s">
        <v>44</v>
      </c>
      <c r="G34" s="6">
        <f t="shared" si="1"/>
        <v>2096</v>
      </c>
      <c r="H34" s="6">
        <f>SUM(H35:H39)</f>
        <v>933</v>
      </c>
      <c r="I34" s="6">
        <f>SUM(I35:I39)</f>
        <v>1163</v>
      </c>
    </row>
    <row r="35" spans="1:9" s="8" customFormat="1" ht="13.5">
      <c r="A35" s="10">
        <v>25</v>
      </c>
      <c r="B35" s="11">
        <f t="shared" si="0"/>
        <v>258</v>
      </c>
      <c r="C35" s="12">
        <v>148</v>
      </c>
      <c r="D35" s="12">
        <v>110</v>
      </c>
      <c r="E35" s="7"/>
      <c r="F35" s="10">
        <v>70</v>
      </c>
      <c r="G35" s="12">
        <f t="shared" si="1"/>
        <v>408</v>
      </c>
      <c r="H35" s="12">
        <v>194</v>
      </c>
      <c r="I35" s="12">
        <v>214</v>
      </c>
    </row>
    <row r="36" spans="1:9" s="8" customFormat="1" ht="13.5">
      <c r="A36" s="10">
        <v>26</v>
      </c>
      <c r="B36" s="11">
        <f aca="true" t="shared" si="2" ref="B36:B57">SUM(C36:D36)</f>
        <v>310</v>
      </c>
      <c r="C36" s="12">
        <v>171</v>
      </c>
      <c r="D36" s="12">
        <v>139</v>
      </c>
      <c r="E36" s="7"/>
      <c r="F36" s="10">
        <v>71</v>
      </c>
      <c r="G36" s="12">
        <f aca="true" t="shared" si="3" ref="G36:G58">SUM(H36:I36)</f>
        <v>424</v>
      </c>
      <c r="H36" s="12">
        <v>185</v>
      </c>
      <c r="I36" s="12">
        <v>239</v>
      </c>
    </row>
    <row r="37" spans="1:9" s="8" customFormat="1" ht="13.5">
      <c r="A37" s="10">
        <v>27</v>
      </c>
      <c r="B37" s="11">
        <f t="shared" si="2"/>
        <v>301</v>
      </c>
      <c r="C37" s="12">
        <v>182</v>
      </c>
      <c r="D37" s="12">
        <v>119</v>
      </c>
      <c r="E37" s="7"/>
      <c r="F37" s="10">
        <v>72</v>
      </c>
      <c r="G37" s="12">
        <f t="shared" si="3"/>
        <v>363</v>
      </c>
      <c r="H37" s="12">
        <v>160</v>
      </c>
      <c r="I37" s="12">
        <v>203</v>
      </c>
    </row>
    <row r="38" spans="1:9" s="8" customFormat="1" ht="13.5">
      <c r="A38" s="10">
        <v>28</v>
      </c>
      <c r="B38" s="11">
        <f t="shared" si="2"/>
        <v>287</v>
      </c>
      <c r="C38" s="12">
        <v>149</v>
      </c>
      <c r="D38" s="12">
        <v>138</v>
      </c>
      <c r="E38" s="7"/>
      <c r="F38" s="10">
        <v>73</v>
      </c>
      <c r="G38" s="12">
        <f t="shared" si="3"/>
        <v>417</v>
      </c>
      <c r="H38" s="12">
        <v>185</v>
      </c>
      <c r="I38" s="12">
        <v>232</v>
      </c>
    </row>
    <row r="39" spans="1:9" s="8" customFormat="1" ht="13.5">
      <c r="A39" s="10">
        <v>29</v>
      </c>
      <c r="B39" s="11">
        <f t="shared" si="2"/>
        <v>341</v>
      </c>
      <c r="C39" s="12">
        <v>200</v>
      </c>
      <c r="D39" s="12">
        <v>141</v>
      </c>
      <c r="E39" s="7"/>
      <c r="F39" s="10">
        <v>74</v>
      </c>
      <c r="G39" s="12">
        <f t="shared" si="3"/>
        <v>484</v>
      </c>
      <c r="H39" s="12">
        <v>209</v>
      </c>
      <c r="I39" s="12">
        <v>275</v>
      </c>
    </row>
    <row r="40" spans="1:9" s="8" customFormat="1" ht="13.5">
      <c r="A40" s="5" t="s">
        <v>45</v>
      </c>
      <c r="B40" s="6">
        <f t="shared" si="2"/>
        <v>1912</v>
      </c>
      <c r="C40" s="6">
        <f>SUM(C41:C45)</f>
        <v>980</v>
      </c>
      <c r="D40" s="6">
        <f>SUM(D41:D45)</f>
        <v>932</v>
      </c>
      <c r="E40" s="7"/>
      <c r="F40" s="5" t="s">
        <v>46</v>
      </c>
      <c r="G40" s="6">
        <f t="shared" si="3"/>
        <v>1896</v>
      </c>
      <c r="H40" s="6">
        <f>SUM(H41:H45)</f>
        <v>808</v>
      </c>
      <c r="I40" s="6">
        <f>SUM(I41:I45)</f>
        <v>1088</v>
      </c>
    </row>
    <row r="41" spans="1:9" s="8" customFormat="1" ht="13.5">
      <c r="A41" s="10">
        <v>30</v>
      </c>
      <c r="B41" s="11">
        <f t="shared" si="2"/>
        <v>360</v>
      </c>
      <c r="C41" s="12">
        <v>196</v>
      </c>
      <c r="D41" s="12">
        <v>164</v>
      </c>
      <c r="E41" s="7"/>
      <c r="F41" s="10">
        <v>75</v>
      </c>
      <c r="G41" s="12">
        <f t="shared" si="3"/>
        <v>377</v>
      </c>
      <c r="H41" s="12">
        <v>163</v>
      </c>
      <c r="I41" s="12">
        <v>214</v>
      </c>
    </row>
    <row r="42" spans="1:9" s="8" customFormat="1" ht="13.5">
      <c r="A42" s="10">
        <v>31</v>
      </c>
      <c r="B42" s="11">
        <f t="shared" si="2"/>
        <v>390</v>
      </c>
      <c r="C42" s="12">
        <v>211</v>
      </c>
      <c r="D42" s="12">
        <v>179</v>
      </c>
      <c r="E42" s="7"/>
      <c r="F42" s="10">
        <v>76</v>
      </c>
      <c r="G42" s="12">
        <f t="shared" si="3"/>
        <v>407</v>
      </c>
      <c r="H42" s="12">
        <v>184</v>
      </c>
      <c r="I42" s="12">
        <v>223</v>
      </c>
    </row>
    <row r="43" spans="1:9" s="8" customFormat="1" ht="13.5">
      <c r="A43" s="10">
        <v>32</v>
      </c>
      <c r="B43" s="11">
        <f t="shared" si="2"/>
        <v>347</v>
      </c>
      <c r="C43" s="12">
        <v>162</v>
      </c>
      <c r="D43" s="12">
        <v>185</v>
      </c>
      <c r="E43" s="7"/>
      <c r="F43" s="10">
        <v>77</v>
      </c>
      <c r="G43" s="12">
        <f t="shared" si="3"/>
        <v>353</v>
      </c>
      <c r="H43" s="12">
        <v>146</v>
      </c>
      <c r="I43" s="12">
        <v>207</v>
      </c>
    </row>
    <row r="44" spans="1:9" s="8" customFormat="1" ht="13.5">
      <c r="A44" s="10">
        <v>33</v>
      </c>
      <c r="B44" s="11">
        <f t="shared" si="2"/>
        <v>430</v>
      </c>
      <c r="C44" s="12">
        <v>213</v>
      </c>
      <c r="D44" s="12">
        <v>217</v>
      </c>
      <c r="E44" s="7"/>
      <c r="F44" s="10">
        <v>78</v>
      </c>
      <c r="G44" s="12">
        <f t="shared" si="3"/>
        <v>404</v>
      </c>
      <c r="H44" s="12">
        <v>169</v>
      </c>
      <c r="I44" s="12">
        <v>235</v>
      </c>
    </row>
    <row r="45" spans="1:9" s="8" customFormat="1" ht="13.5">
      <c r="A45" s="10">
        <v>34</v>
      </c>
      <c r="B45" s="11">
        <f t="shared" si="2"/>
        <v>385</v>
      </c>
      <c r="C45" s="12">
        <v>198</v>
      </c>
      <c r="D45" s="12">
        <v>187</v>
      </c>
      <c r="E45" s="7"/>
      <c r="F45" s="10">
        <v>79</v>
      </c>
      <c r="G45" s="12">
        <f t="shared" si="3"/>
        <v>355</v>
      </c>
      <c r="H45" s="12">
        <v>146</v>
      </c>
      <c r="I45" s="12">
        <v>209</v>
      </c>
    </row>
    <row r="46" spans="1:9" s="8" customFormat="1" ht="13.5">
      <c r="A46" s="5" t="s">
        <v>47</v>
      </c>
      <c r="B46" s="6">
        <f t="shared" si="2"/>
        <v>1807</v>
      </c>
      <c r="C46" s="6">
        <f>SUM(C47:C51)</f>
        <v>907</v>
      </c>
      <c r="D46" s="6">
        <f>SUM(D47:D51)</f>
        <v>900</v>
      </c>
      <c r="E46" s="7"/>
      <c r="F46" s="5" t="s">
        <v>48</v>
      </c>
      <c r="G46" s="6">
        <f t="shared" si="3"/>
        <v>1419</v>
      </c>
      <c r="H46" s="6">
        <f>SUM(H47:H51)</f>
        <v>531</v>
      </c>
      <c r="I46" s="6">
        <f>SUM(I47:I51)</f>
        <v>888</v>
      </c>
    </row>
    <row r="47" spans="1:9" s="8" customFormat="1" ht="13.5">
      <c r="A47" s="10">
        <v>35</v>
      </c>
      <c r="B47" s="11">
        <f t="shared" si="2"/>
        <v>338</v>
      </c>
      <c r="C47" s="12">
        <v>173</v>
      </c>
      <c r="D47" s="12">
        <v>165</v>
      </c>
      <c r="E47" s="7"/>
      <c r="F47" s="10">
        <v>80</v>
      </c>
      <c r="G47" s="12">
        <f t="shared" si="3"/>
        <v>361</v>
      </c>
      <c r="H47" s="12">
        <v>162</v>
      </c>
      <c r="I47" s="12">
        <v>199</v>
      </c>
    </row>
    <row r="48" spans="1:9" s="8" customFormat="1" ht="13.5">
      <c r="A48" s="10">
        <v>36</v>
      </c>
      <c r="B48" s="11">
        <f t="shared" si="2"/>
        <v>401</v>
      </c>
      <c r="C48" s="12">
        <v>215</v>
      </c>
      <c r="D48" s="12">
        <v>186</v>
      </c>
      <c r="E48" s="7"/>
      <c r="F48" s="10">
        <v>81</v>
      </c>
      <c r="G48" s="12">
        <f t="shared" si="3"/>
        <v>302</v>
      </c>
      <c r="H48" s="12">
        <v>120</v>
      </c>
      <c r="I48" s="12">
        <v>182</v>
      </c>
    </row>
    <row r="49" spans="1:9" s="8" customFormat="1" ht="13.5">
      <c r="A49" s="10">
        <v>37</v>
      </c>
      <c r="B49" s="11">
        <f t="shared" si="2"/>
        <v>360</v>
      </c>
      <c r="C49" s="12">
        <v>184</v>
      </c>
      <c r="D49" s="12">
        <v>176</v>
      </c>
      <c r="E49" s="7"/>
      <c r="F49" s="10">
        <v>82</v>
      </c>
      <c r="G49" s="12">
        <f t="shared" si="3"/>
        <v>281</v>
      </c>
      <c r="H49" s="12">
        <v>111</v>
      </c>
      <c r="I49" s="12">
        <v>170</v>
      </c>
    </row>
    <row r="50" spans="1:9" s="8" customFormat="1" ht="13.5">
      <c r="A50" s="10">
        <v>38</v>
      </c>
      <c r="B50" s="11">
        <f t="shared" si="2"/>
        <v>348</v>
      </c>
      <c r="C50" s="12">
        <v>171</v>
      </c>
      <c r="D50" s="12">
        <v>177</v>
      </c>
      <c r="E50" s="7"/>
      <c r="F50" s="10">
        <v>83</v>
      </c>
      <c r="G50" s="12">
        <f t="shared" si="3"/>
        <v>279</v>
      </c>
      <c r="H50" s="12">
        <v>82</v>
      </c>
      <c r="I50" s="12">
        <v>197</v>
      </c>
    </row>
    <row r="51" spans="1:9" s="8" customFormat="1" ht="13.5">
      <c r="A51" s="10">
        <v>39</v>
      </c>
      <c r="B51" s="11">
        <f t="shared" si="2"/>
        <v>360</v>
      </c>
      <c r="C51" s="12">
        <v>164</v>
      </c>
      <c r="D51" s="12">
        <v>196</v>
      </c>
      <c r="E51" s="7"/>
      <c r="F51" s="10">
        <v>84</v>
      </c>
      <c r="G51" s="12">
        <f t="shared" si="3"/>
        <v>196</v>
      </c>
      <c r="H51" s="12">
        <v>56</v>
      </c>
      <c r="I51" s="12">
        <v>140</v>
      </c>
    </row>
    <row r="52" spans="1:9" s="8" customFormat="1" ht="13.5">
      <c r="A52" s="5" t="s">
        <v>49</v>
      </c>
      <c r="B52" s="6">
        <f t="shared" si="2"/>
        <v>1819</v>
      </c>
      <c r="C52" s="6">
        <f>SUM(C53:C57)</f>
        <v>919</v>
      </c>
      <c r="D52" s="6">
        <f>SUM(D53:D57)</f>
        <v>900</v>
      </c>
      <c r="E52" s="7"/>
      <c r="F52" s="5" t="s">
        <v>50</v>
      </c>
      <c r="G52" s="6">
        <f t="shared" si="3"/>
        <v>770</v>
      </c>
      <c r="H52" s="6">
        <f>SUM(H53:H57)</f>
        <v>233</v>
      </c>
      <c r="I52" s="6">
        <f>SUM(I53:I57)</f>
        <v>537</v>
      </c>
    </row>
    <row r="53" spans="1:9" s="8" customFormat="1" ht="13.5">
      <c r="A53" s="10">
        <v>40</v>
      </c>
      <c r="B53" s="11">
        <f t="shared" si="2"/>
        <v>305</v>
      </c>
      <c r="C53" s="12">
        <v>162</v>
      </c>
      <c r="D53" s="12">
        <v>143</v>
      </c>
      <c r="E53" s="7"/>
      <c r="F53" s="10">
        <v>85</v>
      </c>
      <c r="G53" s="12">
        <f t="shared" si="3"/>
        <v>190</v>
      </c>
      <c r="H53" s="12">
        <v>67</v>
      </c>
      <c r="I53" s="12">
        <v>123</v>
      </c>
    </row>
    <row r="54" spans="1:9" s="8" customFormat="1" ht="13.5">
      <c r="A54" s="10">
        <v>41</v>
      </c>
      <c r="B54" s="11">
        <f t="shared" si="2"/>
        <v>335</v>
      </c>
      <c r="C54" s="12">
        <v>167</v>
      </c>
      <c r="D54" s="12">
        <v>168</v>
      </c>
      <c r="E54" s="7"/>
      <c r="F54" s="10">
        <v>86</v>
      </c>
      <c r="G54" s="12">
        <f t="shared" si="3"/>
        <v>179</v>
      </c>
      <c r="H54" s="12">
        <v>54</v>
      </c>
      <c r="I54" s="12">
        <v>125</v>
      </c>
    </row>
    <row r="55" spans="1:9" s="8" customFormat="1" ht="13.5">
      <c r="A55" s="10">
        <v>42</v>
      </c>
      <c r="B55" s="11">
        <f t="shared" si="2"/>
        <v>381</v>
      </c>
      <c r="C55" s="12">
        <v>186</v>
      </c>
      <c r="D55" s="12">
        <v>195</v>
      </c>
      <c r="E55" s="7"/>
      <c r="F55" s="10">
        <v>87</v>
      </c>
      <c r="G55" s="12">
        <f t="shared" si="3"/>
        <v>158</v>
      </c>
      <c r="H55" s="12">
        <v>45</v>
      </c>
      <c r="I55" s="12">
        <v>113</v>
      </c>
    </row>
    <row r="56" spans="1:9" s="8" customFormat="1" ht="13.5">
      <c r="A56" s="10">
        <v>43</v>
      </c>
      <c r="B56" s="11">
        <f t="shared" si="2"/>
        <v>390</v>
      </c>
      <c r="C56" s="12">
        <v>209</v>
      </c>
      <c r="D56" s="12">
        <v>181</v>
      </c>
      <c r="E56" s="7"/>
      <c r="F56" s="10">
        <v>88</v>
      </c>
      <c r="G56" s="12">
        <f t="shared" si="3"/>
        <v>137</v>
      </c>
      <c r="H56" s="12">
        <v>36</v>
      </c>
      <c r="I56" s="12">
        <v>101</v>
      </c>
    </row>
    <row r="57" spans="1:9" s="8" customFormat="1" ht="13.5">
      <c r="A57" s="13">
        <v>44</v>
      </c>
      <c r="B57" s="11">
        <f t="shared" si="2"/>
        <v>408</v>
      </c>
      <c r="C57" s="12">
        <v>195</v>
      </c>
      <c r="D57" s="12">
        <v>213</v>
      </c>
      <c r="E57" s="7"/>
      <c r="F57" s="10">
        <v>89</v>
      </c>
      <c r="G57" s="12">
        <f t="shared" si="3"/>
        <v>106</v>
      </c>
      <c r="H57" s="12">
        <v>31</v>
      </c>
      <c r="I57" s="12">
        <v>75</v>
      </c>
    </row>
    <row r="58" spans="1:9" s="8" customFormat="1" ht="13.5" customHeight="1">
      <c r="A58" s="14" t="s">
        <v>28</v>
      </c>
      <c r="B58" s="19" t="s">
        <v>55</v>
      </c>
      <c r="C58" s="19"/>
      <c r="D58" s="19"/>
      <c r="E58" s="7"/>
      <c r="F58" s="5" t="s">
        <v>0</v>
      </c>
      <c r="G58" s="6">
        <f t="shared" si="3"/>
        <v>415</v>
      </c>
      <c r="H58" s="15">
        <v>100</v>
      </c>
      <c r="I58" s="15">
        <v>315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B4+B10+B16+B22+B28+B34+B40+B46+B52+G4+G10+G16+G22+G28+G34+G40+G46+G52+G58+2</f>
        <v>31546</v>
      </c>
      <c r="H59" s="17">
        <f>C4+C10+C16+C22+C28+C34+C40+C46+C52+H4+H10+H16+H22+H28+H34+H40+H46+H52+H58+2</f>
        <v>15383</v>
      </c>
      <c r="I59" s="17">
        <f>D4+D10+D16+D22+D28+D34+D40+D46+D52+I4+I10+I16+I22+I28+I34+I40+I46+I52+I58+0</f>
        <v>16163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56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1351</v>
      </c>
      <c r="C4" s="6">
        <f>SUM(C5:C9)</f>
        <v>696</v>
      </c>
      <c r="D4" s="6">
        <f>SUM(D5:D9)</f>
        <v>655</v>
      </c>
      <c r="E4" s="7"/>
      <c r="F4" s="5" t="s">
        <v>34</v>
      </c>
      <c r="G4" s="6">
        <f aca="true" t="shared" si="1" ref="G4:G35">SUM(H4:I4)</f>
        <v>2340</v>
      </c>
      <c r="H4" s="6">
        <f>SUM(H5:H9)</f>
        <v>1147</v>
      </c>
      <c r="I4" s="6">
        <f>SUM(I5:I9)</f>
        <v>1193</v>
      </c>
      <c r="K4" s="9"/>
    </row>
    <row r="5" spans="1:9" s="8" customFormat="1" ht="13.5">
      <c r="A5" s="10">
        <v>0</v>
      </c>
      <c r="B5" s="11">
        <f t="shared" si="0"/>
        <v>271</v>
      </c>
      <c r="C5" s="12">
        <v>135</v>
      </c>
      <c r="D5" s="12">
        <v>136</v>
      </c>
      <c r="E5" s="7"/>
      <c r="F5" s="10">
        <v>45</v>
      </c>
      <c r="G5" s="12">
        <f t="shared" si="1"/>
        <v>439</v>
      </c>
      <c r="H5" s="12">
        <v>209</v>
      </c>
      <c r="I5" s="12">
        <v>230</v>
      </c>
    </row>
    <row r="6" spans="1:9" s="8" customFormat="1" ht="13.5">
      <c r="A6" s="10">
        <v>1</v>
      </c>
      <c r="B6" s="11">
        <f t="shared" si="0"/>
        <v>268</v>
      </c>
      <c r="C6" s="12">
        <v>139</v>
      </c>
      <c r="D6" s="12">
        <v>129</v>
      </c>
      <c r="E6" s="7"/>
      <c r="F6" s="10">
        <v>46</v>
      </c>
      <c r="G6" s="12">
        <f t="shared" si="1"/>
        <v>434</v>
      </c>
      <c r="H6" s="12">
        <v>200</v>
      </c>
      <c r="I6" s="12">
        <v>234</v>
      </c>
    </row>
    <row r="7" spans="1:9" s="8" customFormat="1" ht="13.5">
      <c r="A7" s="10">
        <v>2</v>
      </c>
      <c r="B7" s="11">
        <f t="shared" si="0"/>
        <v>238</v>
      </c>
      <c r="C7" s="12">
        <v>119</v>
      </c>
      <c r="D7" s="12">
        <v>119</v>
      </c>
      <c r="E7" s="7"/>
      <c r="F7" s="10">
        <v>47</v>
      </c>
      <c r="G7" s="12">
        <f t="shared" si="1"/>
        <v>509</v>
      </c>
      <c r="H7" s="12">
        <v>279</v>
      </c>
      <c r="I7" s="12">
        <v>230</v>
      </c>
    </row>
    <row r="8" spans="1:9" s="8" customFormat="1" ht="13.5">
      <c r="A8" s="10">
        <v>3</v>
      </c>
      <c r="B8" s="11">
        <f t="shared" si="0"/>
        <v>292</v>
      </c>
      <c r="C8" s="12">
        <v>153</v>
      </c>
      <c r="D8" s="12">
        <v>139</v>
      </c>
      <c r="E8" s="7"/>
      <c r="F8" s="10">
        <v>48</v>
      </c>
      <c r="G8" s="12">
        <f t="shared" si="1"/>
        <v>501</v>
      </c>
      <c r="H8" s="12">
        <v>235</v>
      </c>
      <c r="I8" s="12">
        <v>266</v>
      </c>
    </row>
    <row r="9" spans="1:9" s="8" customFormat="1" ht="13.5">
      <c r="A9" s="10">
        <v>4</v>
      </c>
      <c r="B9" s="11">
        <f t="shared" si="0"/>
        <v>282</v>
      </c>
      <c r="C9" s="12">
        <v>150</v>
      </c>
      <c r="D9" s="12">
        <v>132</v>
      </c>
      <c r="E9" s="7"/>
      <c r="F9" s="10">
        <v>49</v>
      </c>
      <c r="G9" s="12">
        <f t="shared" si="1"/>
        <v>457</v>
      </c>
      <c r="H9" s="12">
        <v>224</v>
      </c>
      <c r="I9" s="12">
        <v>233</v>
      </c>
    </row>
    <row r="10" spans="1:9" s="8" customFormat="1" ht="13.5">
      <c r="A10" s="5" t="s">
        <v>35</v>
      </c>
      <c r="B10" s="6">
        <f t="shared" si="0"/>
        <v>1607</v>
      </c>
      <c r="C10" s="6">
        <f>SUM(C11:C15)</f>
        <v>814</v>
      </c>
      <c r="D10" s="6">
        <f>SUM(D11:D15)</f>
        <v>793</v>
      </c>
      <c r="E10" s="7"/>
      <c r="F10" s="5" t="s">
        <v>36</v>
      </c>
      <c r="G10" s="6">
        <f t="shared" si="1"/>
        <v>2704</v>
      </c>
      <c r="H10" s="6">
        <f>SUM(H11:H15)</f>
        <v>1343</v>
      </c>
      <c r="I10" s="6">
        <f>SUM(I11:I15)</f>
        <v>1361</v>
      </c>
    </row>
    <row r="11" spans="1:9" s="8" customFormat="1" ht="13.5">
      <c r="A11" s="10">
        <v>5</v>
      </c>
      <c r="B11" s="11">
        <f t="shared" si="0"/>
        <v>314</v>
      </c>
      <c r="C11" s="12">
        <v>166</v>
      </c>
      <c r="D11" s="12">
        <v>148</v>
      </c>
      <c r="E11" s="7"/>
      <c r="F11" s="10">
        <v>50</v>
      </c>
      <c r="G11" s="12">
        <f t="shared" si="1"/>
        <v>468</v>
      </c>
      <c r="H11" s="12">
        <v>209</v>
      </c>
      <c r="I11" s="12">
        <v>259</v>
      </c>
    </row>
    <row r="12" spans="1:9" s="8" customFormat="1" ht="13.5">
      <c r="A12" s="10">
        <v>6</v>
      </c>
      <c r="B12" s="11">
        <f t="shared" si="0"/>
        <v>296</v>
      </c>
      <c r="C12" s="12">
        <v>147</v>
      </c>
      <c r="D12" s="12">
        <v>149</v>
      </c>
      <c r="E12" s="7"/>
      <c r="F12" s="10">
        <v>51</v>
      </c>
      <c r="G12" s="12">
        <f t="shared" si="1"/>
        <v>510</v>
      </c>
      <c r="H12" s="12">
        <v>254</v>
      </c>
      <c r="I12" s="12">
        <v>256</v>
      </c>
    </row>
    <row r="13" spans="1:9" s="8" customFormat="1" ht="13.5">
      <c r="A13" s="10">
        <v>7</v>
      </c>
      <c r="B13" s="11">
        <f t="shared" si="0"/>
        <v>341</v>
      </c>
      <c r="C13" s="12">
        <v>174</v>
      </c>
      <c r="D13" s="12">
        <v>167</v>
      </c>
      <c r="E13" s="7"/>
      <c r="F13" s="10">
        <v>52</v>
      </c>
      <c r="G13" s="12">
        <f t="shared" si="1"/>
        <v>533</v>
      </c>
      <c r="H13" s="12">
        <v>277</v>
      </c>
      <c r="I13" s="12">
        <v>256</v>
      </c>
    </row>
    <row r="14" spans="1:9" s="8" customFormat="1" ht="13.5">
      <c r="A14" s="10">
        <v>8</v>
      </c>
      <c r="B14" s="11">
        <f t="shared" si="0"/>
        <v>318</v>
      </c>
      <c r="C14" s="12">
        <v>150</v>
      </c>
      <c r="D14" s="12">
        <v>168</v>
      </c>
      <c r="E14" s="7"/>
      <c r="F14" s="10">
        <v>53</v>
      </c>
      <c r="G14" s="12">
        <f t="shared" si="1"/>
        <v>542</v>
      </c>
      <c r="H14" s="12">
        <v>257</v>
      </c>
      <c r="I14" s="12">
        <v>285</v>
      </c>
    </row>
    <row r="15" spans="1:9" s="8" customFormat="1" ht="13.5">
      <c r="A15" s="10">
        <v>9</v>
      </c>
      <c r="B15" s="11">
        <f t="shared" si="0"/>
        <v>338</v>
      </c>
      <c r="C15" s="12">
        <v>177</v>
      </c>
      <c r="D15" s="12">
        <v>161</v>
      </c>
      <c r="E15" s="7"/>
      <c r="F15" s="10">
        <v>54</v>
      </c>
      <c r="G15" s="12">
        <f t="shared" si="1"/>
        <v>651</v>
      </c>
      <c r="H15" s="12">
        <v>346</v>
      </c>
      <c r="I15" s="12">
        <v>305</v>
      </c>
    </row>
    <row r="16" spans="1:9" s="8" customFormat="1" ht="13.5">
      <c r="A16" s="5" t="s">
        <v>37</v>
      </c>
      <c r="B16" s="6">
        <f t="shared" si="0"/>
        <v>1898</v>
      </c>
      <c r="C16" s="6">
        <f>SUM(C17:C21)</f>
        <v>955</v>
      </c>
      <c r="D16" s="6">
        <f>SUM(D17:D21)</f>
        <v>943</v>
      </c>
      <c r="E16" s="7"/>
      <c r="F16" s="5" t="s">
        <v>38</v>
      </c>
      <c r="G16" s="6">
        <f t="shared" si="1"/>
        <v>3374</v>
      </c>
      <c r="H16" s="6">
        <f>SUM(H17:H21)</f>
        <v>1755</v>
      </c>
      <c r="I16" s="6">
        <f>SUM(I17:I21)</f>
        <v>1619</v>
      </c>
    </row>
    <row r="17" spans="1:9" s="8" customFormat="1" ht="13.5">
      <c r="A17" s="10">
        <v>10</v>
      </c>
      <c r="B17" s="11">
        <f t="shared" si="0"/>
        <v>359</v>
      </c>
      <c r="C17" s="12">
        <v>198</v>
      </c>
      <c r="D17" s="12">
        <v>161</v>
      </c>
      <c r="E17" s="7"/>
      <c r="F17" s="10">
        <v>55</v>
      </c>
      <c r="G17" s="12">
        <f t="shared" si="1"/>
        <v>640</v>
      </c>
      <c r="H17" s="12">
        <v>323</v>
      </c>
      <c r="I17" s="12">
        <v>317</v>
      </c>
    </row>
    <row r="18" spans="1:9" s="8" customFormat="1" ht="13.5">
      <c r="A18" s="10">
        <v>11</v>
      </c>
      <c r="B18" s="11">
        <f t="shared" si="0"/>
        <v>367</v>
      </c>
      <c r="C18" s="12">
        <v>187</v>
      </c>
      <c r="D18" s="12">
        <v>180</v>
      </c>
      <c r="E18" s="7"/>
      <c r="F18" s="10">
        <v>56</v>
      </c>
      <c r="G18" s="12">
        <f t="shared" si="1"/>
        <v>624</v>
      </c>
      <c r="H18" s="12">
        <v>325</v>
      </c>
      <c r="I18" s="12">
        <v>299</v>
      </c>
    </row>
    <row r="19" spans="1:9" s="8" customFormat="1" ht="13.5">
      <c r="A19" s="10">
        <v>12</v>
      </c>
      <c r="B19" s="11">
        <f t="shared" si="0"/>
        <v>366</v>
      </c>
      <c r="C19" s="12">
        <v>185</v>
      </c>
      <c r="D19" s="12">
        <v>181</v>
      </c>
      <c r="E19" s="7"/>
      <c r="F19" s="10">
        <v>57</v>
      </c>
      <c r="G19" s="12">
        <f t="shared" si="1"/>
        <v>706</v>
      </c>
      <c r="H19" s="12">
        <v>349</v>
      </c>
      <c r="I19" s="12">
        <v>357</v>
      </c>
    </row>
    <row r="20" spans="1:9" s="8" customFormat="1" ht="13.5">
      <c r="A20" s="10">
        <v>13</v>
      </c>
      <c r="B20" s="11">
        <f t="shared" si="0"/>
        <v>396</v>
      </c>
      <c r="C20" s="12">
        <v>194</v>
      </c>
      <c r="D20" s="12">
        <v>202</v>
      </c>
      <c r="E20" s="7"/>
      <c r="F20" s="10">
        <v>58</v>
      </c>
      <c r="G20" s="12">
        <f t="shared" si="1"/>
        <v>719</v>
      </c>
      <c r="H20" s="12">
        <v>388</v>
      </c>
      <c r="I20" s="12">
        <v>331</v>
      </c>
    </row>
    <row r="21" spans="1:9" s="8" customFormat="1" ht="13.5">
      <c r="A21" s="10">
        <v>14</v>
      </c>
      <c r="B21" s="11">
        <f t="shared" si="0"/>
        <v>410</v>
      </c>
      <c r="C21" s="12">
        <v>191</v>
      </c>
      <c r="D21" s="12">
        <v>219</v>
      </c>
      <c r="E21" s="7"/>
      <c r="F21" s="10">
        <v>59</v>
      </c>
      <c r="G21" s="12">
        <f t="shared" si="1"/>
        <v>685</v>
      </c>
      <c r="H21" s="12">
        <v>370</v>
      </c>
      <c r="I21" s="12">
        <v>315</v>
      </c>
    </row>
    <row r="22" spans="1:9" s="8" customFormat="1" ht="13.5">
      <c r="A22" s="5" t="s">
        <v>39</v>
      </c>
      <c r="B22" s="6">
        <f t="shared" si="0"/>
        <v>2014</v>
      </c>
      <c r="C22" s="6">
        <f>SUM(C23:C27)</f>
        <v>1047</v>
      </c>
      <c r="D22" s="6">
        <f>SUM(D23:D27)</f>
        <v>967</v>
      </c>
      <c r="E22" s="7"/>
      <c r="F22" s="5" t="s">
        <v>40</v>
      </c>
      <c r="G22" s="6">
        <f t="shared" si="1"/>
        <v>2298</v>
      </c>
      <c r="H22" s="6">
        <f>SUM(H23:H27)</f>
        <v>1111</v>
      </c>
      <c r="I22" s="6">
        <f>SUM(I23:I27)</f>
        <v>1187</v>
      </c>
    </row>
    <row r="23" spans="1:9" s="8" customFormat="1" ht="13.5">
      <c r="A23" s="10">
        <v>15</v>
      </c>
      <c r="B23" s="11">
        <f t="shared" si="0"/>
        <v>370</v>
      </c>
      <c r="C23" s="12">
        <v>196</v>
      </c>
      <c r="D23" s="12">
        <v>174</v>
      </c>
      <c r="E23" s="7"/>
      <c r="F23" s="10">
        <v>60</v>
      </c>
      <c r="G23" s="12">
        <f t="shared" si="1"/>
        <v>480</v>
      </c>
      <c r="H23" s="12">
        <v>248</v>
      </c>
      <c r="I23" s="12">
        <v>232</v>
      </c>
    </row>
    <row r="24" spans="1:9" s="8" customFormat="1" ht="13.5">
      <c r="A24" s="10">
        <v>16</v>
      </c>
      <c r="B24" s="11">
        <f t="shared" si="0"/>
        <v>400</v>
      </c>
      <c r="C24" s="12">
        <v>198</v>
      </c>
      <c r="D24" s="12">
        <v>202</v>
      </c>
      <c r="E24" s="7"/>
      <c r="F24" s="10">
        <v>61</v>
      </c>
      <c r="G24" s="12">
        <f t="shared" si="1"/>
        <v>361</v>
      </c>
      <c r="H24" s="12">
        <v>173</v>
      </c>
      <c r="I24" s="12">
        <v>188</v>
      </c>
    </row>
    <row r="25" spans="1:9" s="8" customFormat="1" ht="13.5">
      <c r="A25" s="10">
        <v>17</v>
      </c>
      <c r="B25" s="11">
        <f t="shared" si="0"/>
        <v>409</v>
      </c>
      <c r="C25" s="12">
        <v>219</v>
      </c>
      <c r="D25" s="12">
        <v>190</v>
      </c>
      <c r="E25" s="7"/>
      <c r="F25" s="10">
        <v>62</v>
      </c>
      <c r="G25" s="12">
        <f t="shared" si="1"/>
        <v>433</v>
      </c>
      <c r="H25" s="12">
        <v>194</v>
      </c>
      <c r="I25" s="12">
        <v>239</v>
      </c>
    </row>
    <row r="26" spans="1:9" s="8" customFormat="1" ht="13.5">
      <c r="A26" s="10">
        <v>18</v>
      </c>
      <c r="B26" s="11">
        <f t="shared" si="0"/>
        <v>445</v>
      </c>
      <c r="C26" s="12">
        <v>227</v>
      </c>
      <c r="D26" s="12">
        <v>218</v>
      </c>
      <c r="E26" s="7"/>
      <c r="F26" s="10">
        <v>63</v>
      </c>
      <c r="G26" s="12">
        <f t="shared" si="1"/>
        <v>515</v>
      </c>
      <c r="H26" s="12">
        <v>247</v>
      </c>
      <c r="I26" s="12">
        <v>268</v>
      </c>
    </row>
    <row r="27" spans="1:9" s="8" customFormat="1" ht="13.5">
      <c r="A27" s="10">
        <v>19</v>
      </c>
      <c r="B27" s="11">
        <f t="shared" si="0"/>
        <v>390</v>
      </c>
      <c r="C27" s="12">
        <v>207</v>
      </c>
      <c r="D27" s="12">
        <v>183</v>
      </c>
      <c r="E27" s="7"/>
      <c r="F27" s="10">
        <v>64</v>
      </c>
      <c r="G27" s="12">
        <f t="shared" si="1"/>
        <v>509</v>
      </c>
      <c r="H27" s="12">
        <v>249</v>
      </c>
      <c r="I27" s="12">
        <v>260</v>
      </c>
    </row>
    <row r="28" spans="1:9" s="8" customFormat="1" ht="13.5">
      <c r="A28" s="5" t="s">
        <v>41</v>
      </c>
      <c r="B28" s="6">
        <f t="shared" si="0"/>
        <v>1340</v>
      </c>
      <c r="C28" s="6">
        <f>SUM(C29:C33)</f>
        <v>640</v>
      </c>
      <c r="D28" s="6">
        <f>SUM(D29:D33)</f>
        <v>700</v>
      </c>
      <c r="E28" s="7"/>
      <c r="F28" s="5" t="s">
        <v>42</v>
      </c>
      <c r="G28" s="6">
        <f t="shared" si="1"/>
        <v>2472</v>
      </c>
      <c r="H28" s="6">
        <f>SUM(H29:H33)</f>
        <v>1160</v>
      </c>
      <c r="I28" s="6">
        <f>SUM(I29:I33)</f>
        <v>1312</v>
      </c>
    </row>
    <row r="29" spans="1:9" s="8" customFormat="1" ht="13.5">
      <c r="A29" s="10">
        <v>20</v>
      </c>
      <c r="B29" s="11">
        <f t="shared" si="0"/>
        <v>243</v>
      </c>
      <c r="C29" s="12">
        <v>125</v>
      </c>
      <c r="D29" s="12">
        <v>118</v>
      </c>
      <c r="E29" s="7"/>
      <c r="F29" s="10">
        <v>65</v>
      </c>
      <c r="G29" s="12">
        <f t="shared" si="1"/>
        <v>547</v>
      </c>
      <c r="H29" s="12">
        <v>258</v>
      </c>
      <c r="I29" s="12">
        <v>289</v>
      </c>
    </row>
    <row r="30" spans="1:9" s="8" customFormat="1" ht="13.5">
      <c r="A30" s="10">
        <v>21</v>
      </c>
      <c r="B30" s="11">
        <f t="shared" si="0"/>
        <v>222</v>
      </c>
      <c r="C30" s="12">
        <v>110</v>
      </c>
      <c r="D30" s="12">
        <v>112</v>
      </c>
      <c r="E30" s="7"/>
      <c r="F30" s="10">
        <v>66</v>
      </c>
      <c r="G30" s="12">
        <f t="shared" si="1"/>
        <v>542</v>
      </c>
      <c r="H30" s="12">
        <v>258</v>
      </c>
      <c r="I30" s="12">
        <v>284</v>
      </c>
    </row>
    <row r="31" spans="1:9" s="8" customFormat="1" ht="13.5">
      <c r="A31" s="10">
        <v>22</v>
      </c>
      <c r="B31" s="11">
        <f t="shared" si="0"/>
        <v>253</v>
      </c>
      <c r="C31" s="12">
        <v>109</v>
      </c>
      <c r="D31" s="12">
        <v>144</v>
      </c>
      <c r="E31" s="7"/>
      <c r="F31" s="10">
        <v>67</v>
      </c>
      <c r="G31" s="12">
        <f t="shared" si="1"/>
        <v>419</v>
      </c>
      <c r="H31" s="12">
        <v>202</v>
      </c>
      <c r="I31" s="12">
        <v>217</v>
      </c>
    </row>
    <row r="32" spans="1:9" s="8" customFormat="1" ht="13.5">
      <c r="A32" s="10">
        <v>23</v>
      </c>
      <c r="B32" s="11">
        <f t="shared" si="0"/>
        <v>263</v>
      </c>
      <c r="C32" s="12">
        <v>120</v>
      </c>
      <c r="D32" s="12">
        <v>143</v>
      </c>
      <c r="E32" s="7"/>
      <c r="F32" s="10">
        <v>68</v>
      </c>
      <c r="G32" s="12">
        <f t="shared" si="1"/>
        <v>446</v>
      </c>
      <c r="H32" s="12">
        <v>203</v>
      </c>
      <c r="I32" s="12">
        <v>243</v>
      </c>
    </row>
    <row r="33" spans="1:9" s="8" customFormat="1" ht="13.5">
      <c r="A33" s="10">
        <v>24</v>
      </c>
      <c r="B33" s="11">
        <f t="shared" si="0"/>
        <v>359</v>
      </c>
      <c r="C33" s="12">
        <v>176</v>
      </c>
      <c r="D33" s="12">
        <v>183</v>
      </c>
      <c r="E33" s="7"/>
      <c r="F33" s="10">
        <v>69</v>
      </c>
      <c r="G33" s="12">
        <f t="shared" si="1"/>
        <v>518</v>
      </c>
      <c r="H33" s="12">
        <v>239</v>
      </c>
      <c r="I33" s="12">
        <v>279</v>
      </c>
    </row>
    <row r="34" spans="1:9" s="8" customFormat="1" ht="13.5">
      <c r="A34" s="5" t="s">
        <v>43</v>
      </c>
      <c r="B34" s="6">
        <f t="shared" si="0"/>
        <v>1666</v>
      </c>
      <c r="C34" s="6">
        <f>SUM(C35:C39)</f>
        <v>859</v>
      </c>
      <c r="D34" s="6">
        <f>SUM(D35:D39)</f>
        <v>807</v>
      </c>
      <c r="E34" s="7"/>
      <c r="F34" s="5" t="s">
        <v>44</v>
      </c>
      <c r="G34" s="6">
        <f t="shared" si="1"/>
        <v>2618</v>
      </c>
      <c r="H34" s="6">
        <f>SUM(H35:H39)</f>
        <v>1168</v>
      </c>
      <c r="I34" s="6">
        <f>SUM(I35:I39)</f>
        <v>1450</v>
      </c>
    </row>
    <row r="35" spans="1:9" s="8" customFormat="1" ht="13.5">
      <c r="A35" s="10">
        <v>25</v>
      </c>
      <c r="B35" s="11">
        <f t="shared" si="0"/>
        <v>279</v>
      </c>
      <c r="C35" s="12">
        <v>147</v>
      </c>
      <c r="D35" s="12">
        <v>132</v>
      </c>
      <c r="E35" s="7"/>
      <c r="F35" s="10">
        <v>70</v>
      </c>
      <c r="G35" s="12">
        <f t="shared" si="1"/>
        <v>506</v>
      </c>
      <c r="H35" s="12">
        <v>212</v>
      </c>
      <c r="I35" s="12">
        <v>294</v>
      </c>
    </row>
    <row r="36" spans="1:9" s="8" customFormat="1" ht="13.5">
      <c r="A36" s="10">
        <v>26</v>
      </c>
      <c r="B36" s="11">
        <f aca="true" t="shared" si="2" ref="B36:B57">SUM(C36:D36)</f>
        <v>347</v>
      </c>
      <c r="C36" s="12">
        <v>191</v>
      </c>
      <c r="D36" s="12">
        <v>156</v>
      </c>
      <c r="E36" s="7"/>
      <c r="F36" s="10">
        <v>71</v>
      </c>
      <c r="G36" s="12">
        <f aca="true" t="shared" si="3" ref="G36:G58">SUM(H36:I36)</f>
        <v>546</v>
      </c>
      <c r="H36" s="12">
        <v>228</v>
      </c>
      <c r="I36" s="12">
        <v>318</v>
      </c>
    </row>
    <row r="37" spans="1:9" s="8" customFormat="1" ht="13.5">
      <c r="A37" s="10">
        <v>27</v>
      </c>
      <c r="B37" s="11">
        <f t="shared" si="2"/>
        <v>319</v>
      </c>
      <c r="C37" s="12">
        <v>168</v>
      </c>
      <c r="D37" s="12">
        <v>151</v>
      </c>
      <c r="E37" s="7"/>
      <c r="F37" s="10">
        <v>72</v>
      </c>
      <c r="G37" s="12">
        <f t="shared" si="3"/>
        <v>499</v>
      </c>
      <c r="H37" s="12">
        <v>240</v>
      </c>
      <c r="I37" s="12">
        <v>259</v>
      </c>
    </row>
    <row r="38" spans="1:9" s="8" customFormat="1" ht="13.5">
      <c r="A38" s="10">
        <v>28</v>
      </c>
      <c r="B38" s="11">
        <f t="shared" si="2"/>
        <v>391</v>
      </c>
      <c r="C38" s="12">
        <v>191</v>
      </c>
      <c r="D38" s="12">
        <v>200</v>
      </c>
      <c r="E38" s="7"/>
      <c r="F38" s="10">
        <v>73</v>
      </c>
      <c r="G38" s="12">
        <f t="shared" si="3"/>
        <v>543</v>
      </c>
      <c r="H38" s="12">
        <v>246</v>
      </c>
      <c r="I38" s="12">
        <v>297</v>
      </c>
    </row>
    <row r="39" spans="1:9" s="8" customFormat="1" ht="13.5">
      <c r="A39" s="10">
        <v>29</v>
      </c>
      <c r="B39" s="11">
        <f t="shared" si="2"/>
        <v>330</v>
      </c>
      <c r="C39" s="12">
        <v>162</v>
      </c>
      <c r="D39" s="12">
        <v>168</v>
      </c>
      <c r="E39" s="7"/>
      <c r="F39" s="10">
        <v>74</v>
      </c>
      <c r="G39" s="12">
        <f t="shared" si="3"/>
        <v>524</v>
      </c>
      <c r="H39" s="12">
        <v>242</v>
      </c>
      <c r="I39" s="12">
        <v>282</v>
      </c>
    </row>
    <row r="40" spans="1:9" s="8" customFormat="1" ht="13.5">
      <c r="A40" s="5" t="s">
        <v>45</v>
      </c>
      <c r="B40" s="6">
        <f t="shared" si="2"/>
        <v>1973</v>
      </c>
      <c r="C40" s="6">
        <f>SUM(C41:C45)</f>
        <v>1029</v>
      </c>
      <c r="D40" s="6">
        <f>SUM(D41:D45)</f>
        <v>944</v>
      </c>
      <c r="E40" s="7"/>
      <c r="F40" s="5" t="s">
        <v>46</v>
      </c>
      <c r="G40" s="6">
        <f t="shared" si="3"/>
        <v>2340</v>
      </c>
      <c r="H40" s="6">
        <f>SUM(H41:H45)</f>
        <v>979</v>
      </c>
      <c r="I40" s="6">
        <f>SUM(I41:I45)</f>
        <v>1361</v>
      </c>
    </row>
    <row r="41" spans="1:9" s="8" customFormat="1" ht="13.5">
      <c r="A41" s="10">
        <v>30</v>
      </c>
      <c r="B41" s="11">
        <f t="shared" si="2"/>
        <v>399</v>
      </c>
      <c r="C41" s="12">
        <v>218</v>
      </c>
      <c r="D41" s="12">
        <v>181</v>
      </c>
      <c r="E41" s="7"/>
      <c r="F41" s="10">
        <v>75</v>
      </c>
      <c r="G41" s="12">
        <f t="shared" si="3"/>
        <v>458</v>
      </c>
      <c r="H41" s="12">
        <v>189</v>
      </c>
      <c r="I41" s="12">
        <v>269</v>
      </c>
    </row>
    <row r="42" spans="1:9" s="8" customFormat="1" ht="13.5">
      <c r="A42" s="10">
        <v>31</v>
      </c>
      <c r="B42" s="11">
        <f t="shared" si="2"/>
        <v>383</v>
      </c>
      <c r="C42" s="12">
        <v>210</v>
      </c>
      <c r="D42" s="12">
        <v>173</v>
      </c>
      <c r="E42" s="7"/>
      <c r="F42" s="10">
        <v>76</v>
      </c>
      <c r="G42" s="12">
        <f t="shared" si="3"/>
        <v>475</v>
      </c>
      <c r="H42" s="12">
        <v>214</v>
      </c>
      <c r="I42" s="12">
        <v>261</v>
      </c>
    </row>
    <row r="43" spans="1:9" s="8" customFormat="1" ht="13.5">
      <c r="A43" s="10">
        <v>32</v>
      </c>
      <c r="B43" s="11">
        <f t="shared" si="2"/>
        <v>410</v>
      </c>
      <c r="C43" s="12">
        <v>191</v>
      </c>
      <c r="D43" s="12">
        <v>219</v>
      </c>
      <c r="E43" s="7"/>
      <c r="F43" s="10">
        <v>77</v>
      </c>
      <c r="G43" s="12">
        <f t="shared" si="3"/>
        <v>472</v>
      </c>
      <c r="H43" s="12">
        <v>196</v>
      </c>
      <c r="I43" s="12">
        <v>276</v>
      </c>
    </row>
    <row r="44" spans="1:9" s="8" customFormat="1" ht="13.5">
      <c r="A44" s="10">
        <v>33</v>
      </c>
      <c r="B44" s="11">
        <f t="shared" si="2"/>
        <v>384</v>
      </c>
      <c r="C44" s="12">
        <v>202</v>
      </c>
      <c r="D44" s="12">
        <v>182</v>
      </c>
      <c r="E44" s="7"/>
      <c r="F44" s="10">
        <v>78</v>
      </c>
      <c r="G44" s="12">
        <f t="shared" si="3"/>
        <v>476</v>
      </c>
      <c r="H44" s="12">
        <v>185</v>
      </c>
      <c r="I44" s="12">
        <v>291</v>
      </c>
    </row>
    <row r="45" spans="1:9" s="8" customFormat="1" ht="13.5">
      <c r="A45" s="10">
        <v>34</v>
      </c>
      <c r="B45" s="11">
        <f t="shared" si="2"/>
        <v>397</v>
      </c>
      <c r="C45" s="12">
        <v>208</v>
      </c>
      <c r="D45" s="12">
        <v>189</v>
      </c>
      <c r="E45" s="7"/>
      <c r="F45" s="10">
        <v>79</v>
      </c>
      <c r="G45" s="12">
        <f t="shared" si="3"/>
        <v>459</v>
      </c>
      <c r="H45" s="12">
        <v>195</v>
      </c>
      <c r="I45" s="12">
        <v>264</v>
      </c>
    </row>
    <row r="46" spans="1:9" s="8" customFormat="1" ht="13.5">
      <c r="A46" s="5" t="s">
        <v>47</v>
      </c>
      <c r="B46" s="6">
        <f t="shared" si="2"/>
        <v>1915</v>
      </c>
      <c r="C46" s="6">
        <f>SUM(C47:C51)</f>
        <v>950</v>
      </c>
      <c r="D46" s="6">
        <f>SUM(D47:D51)</f>
        <v>965</v>
      </c>
      <c r="E46" s="7"/>
      <c r="F46" s="5" t="s">
        <v>48</v>
      </c>
      <c r="G46" s="6">
        <f t="shared" si="3"/>
        <v>1719</v>
      </c>
      <c r="H46" s="6">
        <f>SUM(H47:H51)</f>
        <v>647</v>
      </c>
      <c r="I46" s="6">
        <f>SUM(I47:I51)</f>
        <v>1072</v>
      </c>
    </row>
    <row r="47" spans="1:9" s="8" customFormat="1" ht="13.5">
      <c r="A47" s="10">
        <v>35</v>
      </c>
      <c r="B47" s="11">
        <f t="shared" si="2"/>
        <v>383</v>
      </c>
      <c r="C47" s="12">
        <v>197</v>
      </c>
      <c r="D47" s="12">
        <v>186</v>
      </c>
      <c r="E47" s="7"/>
      <c r="F47" s="10">
        <v>80</v>
      </c>
      <c r="G47" s="12">
        <f t="shared" si="3"/>
        <v>412</v>
      </c>
      <c r="H47" s="12">
        <v>160</v>
      </c>
      <c r="I47" s="12">
        <v>252</v>
      </c>
    </row>
    <row r="48" spans="1:9" s="8" customFormat="1" ht="13.5">
      <c r="A48" s="10">
        <v>36</v>
      </c>
      <c r="B48" s="11">
        <f t="shared" si="2"/>
        <v>377</v>
      </c>
      <c r="C48" s="12">
        <v>207</v>
      </c>
      <c r="D48" s="12">
        <v>170</v>
      </c>
      <c r="E48" s="7"/>
      <c r="F48" s="10">
        <v>81</v>
      </c>
      <c r="G48" s="12">
        <f t="shared" si="3"/>
        <v>430</v>
      </c>
      <c r="H48" s="12">
        <v>190</v>
      </c>
      <c r="I48" s="12">
        <v>240</v>
      </c>
    </row>
    <row r="49" spans="1:9" s="8" customFormat="1" ht="13.5">
      <c r="A49" s="10">
        <v>37</v>
      </c>
      <c r="B49" s="11">
        <f t="shared" si="2"/>
        <v>346</v>
      </c>
      <c r="C49" s="12">
        <v>179</v>
      </c>
      <c r="D49" s="12">
        <v>167</v>
      </c>
      <c r="E49" s="7"/>
      <c r="F49" s="10">
        <v>82</v>
      </c>
      <c r="G49" s="12">
        <f t="shared" si="3"/>
        <v>330</v>
      </c>
      <c r="H49" s="12">
        <v>127</v>
      </c>
      <c r="I49" s="12">
        <v>203</v>
      </c>
    </row>
    <row r="50" spans="1:9" s="8" customFormat="1" ht="13.5">
      <c r="A50" s="10">
        <v>38</v>
      </c>
      <c r="B50" s="11">
        <f t="shared" si="2"/>
        <v>370</v>
      </c>
      <c r="C50" s="12">
        <v>165</v>
      </c>
      <c r="D50" s="12">
        <v>205</v>
      </c>
      <c r="E50" s="7"/>
      <c r="F50" s="10">
        <v>83</v>
      </c>
      <c r="G50" s="12">
        <f t="shared" si="3"/>
        <v>299</v>
      </c>
      <c r="H50" s="12">
        <v>102</v>
      </c>
      <c r="I50" s="12">
        <v>197</v>
      </c>
    </row>
    <row r="51" spans="1:9" s="8" customFormat="1" ht="13.5">
      <c r="A51" s="10">
        <v>39</v>
      </c>
      <c r="B51" s="11">
        <f t="shared" si="2"/>
        <v>439</v>
      </c>
      <c r="C51" s="12">
        <v>202</v>
      </c>
      <c r="D51" s="12">
        <v>237</v>
      </c>
      <c r="E51" s="7"/>
      <c r="F51" s="10">
        <v>84</v>
      </c>
      <c r="G51" s="12">
        <f t="shared" si="3"/>
        <v>248</v>
      </c>
      <c r="H51" s="12">
        <v>68</v>
      </c>
      <c r="I51" s="12">
        <v>180</v>
      </c>
    </row>
    <row r="52" spans="1:9" s="8" customFormat="1" ht="13.5">
      <c r="A52" s="5" t="s">
        <v>49</v>
      </c>
      <c r="B52" s="6">
        <f t="shared" si="2"/>
        <v>1977</v>
      </c>
      <c r="C52" s="6">
        <f>SUM(C53:C57)</f>
        <v>955</v>
      </c>
      <c r="D52" s="6">
        <f>SUM(D53:D57)</f>
        <v>1022</v>
      </c>
      <c r="E52" s="7"/>
      <c r="F52" s="5" t="s">
        <v>50</v>
      </c>
      <c r="G52" s="6">
        <f t="shared" si="3"/>
        <v>934</v>
      </c>
      <c r="H52" s="6">
        <f>SUM(H53:H57)</f>
        <v>251</v>
      </c>
      <c r="I52" s="6">
        <f>SUM(I53:I57)</f>
        <v>683</v>
      </c>
    </row>
    <row r="53" spans="1:9" s="8" customFormat="1" ht="13.5">
      <c r="A53" s="10">
        <v>40</v>
      </c>
      <c r="B53" s="11">
        <f t="shared" si="2"/>
        <v>330</v>
      </c>
      <c r="C53" s="12">
        <v>166</v>
      </c>
      <c r="D53" s="12">
        <v>164</v>
      </c>
      <c r="E53" s="7"/>
      <c r="F53" s="10">
        <v>85</v>
      </c>
      <c r="G53" s="12">
        <f t="shared" si="3"/>
        <v>228</v>
      </c>
      <c r="H53" s="12">
        <v>60</v>
      </c>
      <c r="I53" s="12">
        <v>168</v>
      </c>
    </row>
    <row r="54" spans="1:9" s="8" customFormat="1" ht="13.5">
      <c r="A54" s="10">
        <v>41</v>
      </c>
      <c r="B54" s="11">
        <f t="shared" si="2"/>
        <v>366</v>
      </c>
      <c r="C54" s="12">
        <v>175</v>
      </c>
      <c r="D54" s="12">
        <v>191</v>
      </c>
      <c r="E54" s="7"/>
      <c r="F54" s="10">
        <v>86</v>
      </c>
      <c r="G54" s="12">
        <f t="shared" si="3"/>
        <v>241</v>
      </c>
      <c r="H54" s="12">
        <v>71</v>
      </c>
      <c r="I54" s="12">
        <v>170</v>
      </c>
    </row>
    <row r="55" spans="1:9" s="8" customFormat="1" ht="13.5">
      <c r="A55" s="10">
        <v>42</v>
      </c>
      <c r="B55" s="11">
        <f t="shared" si="2"/>
        <v>407</v>
      </c>
      <c r="C55" s="12">
        <v>204</v>
      </c>
      <c r="D55" s="12">
        <v>203</v>
      </c>
      <c r="E55" s="7"/>
      <c r="F55" s="10">
        <v>87</v>
      </c>
      <c r="G55" s="12">
        <f t="shared" si="3"/>
        <v>188</v>
      </c>
      <c r="H55" s="12">
        <v>57</v>
      </c>
      <c r="I55" s="12">
        <v>131</v>
      </c>
    </row>
    <row r="56" spans="1:9" s="8" customFormat="1" ht="13.5">
      <c r="A56" s="10">
        <v>43</v>
      </c>
      <c r="B56" s="11">
        <f t="shared" si="2"/>
        <v>433</v>
      </c>
      <c r="C56" s="12">
        <v>211</v>
      </c>
      <c r="D56" s="12">
        <v>222</v>
      </c>
      <c r="E56" s="7"/>
      <c r="F56" s="10">
        <v>88</v>
      </c>
      <c r="G56" s="12">
        <f t="shared" si="3"/>
        <v>142</v>
      </c>
      <c r="H56" s="12">
        <v>32</v>
      </c>
      <c r="I56" s="12">
        <v>110</v>
      </c>
    </row>
    <row r="57" spans="1:9" s="8" customFormat="1" ht="13.5">
      <c r="A57" s="13">
        <v>44</v>
      </c>
      <c r="B57" s="11">
        <f t="shared" si="2"/>
        <v>441</v>
      </c>
      <c r="C57" s="12">
        <v>199</v>
      </c>
      <c r="D57" s="12">
        <v>242</v>
      </c>
      <c r="E57" s="7"/>
      <c r="F57" s="10">
        <v>89</v>
      </c>
      <c r="G57" s="12">
        <f t="shared" si="3"/>
        <v>135</v>
      </c>
      <c r="H57" s="12">
        <v>31</v>
      </c>
      <c r="I57" s="12">
        <v>104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514</v>
      </c>
      <c r="H58" s="15">
        <v>112</v>
      </c>
      <c r="I58" s="15">
        <v>402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37054</v>
      </c>
      <c r="H59" s="17">
        <f>C4+C10+C16+C22+C28+C34+C40+C46+C52+H4+H10+H16+H22+H28+H34+H40+H46+H52+H58</f>
        <v>17618</v>
      </c>
      <c r="I59" s="17">
        <f>D4+D10+D16+D22+D28+D34+D40+D46+D52+I4+I10+I16+I22+I28+I34+I40+I46+I52+I58</f>
        <v>19436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57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959</v>
      </c>
      <c r="C4" s="6">
        <f>SUM(C5:C9)</f>
        <v>483</v>
      </c>
      <c r="D4" s="6">
        <f>SUM(D5:D9)</f>
        <v>476</v>
      </c>
      <c r="E4" s="7"/>
      <c r="F4" s="5" t="s">
        <v>34</v>
      </c>
      <c r="G4" s="6">
        <f aca="true" t="shared" si="1" ref="G4:G35">SUM(H4:I4)</f>
        <v>1694</v>
      </c>
      <c r="H4" s="6">
        <f>SUM(H5:H9)</f>
        <v>831</v>
      </c>
      <c r="I4" s="6">
        <f>SUM(I5:I9)</f>
        <v>863</v>
      </c>
      <c r="K4" s="9"/>
    </row>
    <row r="5" spans="1:9" s="8" customFormat="1" ht="13.5">
      <c r="A5" s="10">
        <v>0</v>
      </c>
      <c r="B5" s="11">
        <f t="shared" si="0"/>
        <v>178</v>
      </c>
      <c r="C5" s="12">
        <v>92</v>
      </c>
      <c r="D5" s="12">
        <v>86</v>
      </c>
      <c r="E5" s="7"/>
      <c r="F5" s="10">
        <v>45</v>
      </c>
      <c r="G5" s="12">
        <f t="shared" si="1"/>
        <v>285</v>
      </c>
      <c r="H5" s="12">
        <v>139</v>
      </c>
      <c r="I5" s="12">
        <v>146</v>
      </c>
    </row>
    <row r="6" spans="1:9" s="8" customFormat="1" ht="13.5">
      <c r="A6" s="10">
        <v>1</v>
      </c>
      <c r="B6" s="11">
        <f t="shared" si="0"/>
        <v>193</v>
      </c>
      <c r="C6" s="12">
        <v>96</v>
      </c>
      <c r="D6" s="12">
        <v>97</v>
      </c>
      <c r="E6" s="7"/>
      <c r="F6" s="10">
        <v>46</v>
      </c>
      <c r="G6" s="12">
        <f t="shared" si="1"/>
        <v>320</v>
      </c>
      <c r="H6" s="12">
        <v>146</v>
      </c>
      <c r="I6" s="12">
        <v>174</v>
      </c>
    </row>
    <row r="7" spans="1:9" s="8" customFormat="1" ht="13.5">
      <c r="A7" s="10">
        <v>2</v>
      </c>
      <c r="B7" s="11">
        <f t="shared" si="0"/>
        <v>185</v>
      </c>
      <c r="C7" s="12">
        <v>87</v>
      </c>
      <c r="D7" s="12">
        <v>98</v>
      </c>
      <c r="E7" s="7"/>
      <c r="F7" s="10">
        <v>47</v>
      </c>
      <c r="G7" s="12">
        <f t="shared" si="1"/>
        <v>332</v>
      </c>
      <c r="H7" s="12">
        <v>174</v>
      </c>
      <c r="I7" s="12">
        <v>158</v>
      </c>
    </row>
    <row r="8" spans="1:9" s="8" customFormat="1" ht="13.5">
      <c r="A8" s="10">
        <v>3</v>
      </c>
      <c r="B8" s="11">
        <f t="shared" si="0"/>
        <v>203</v>
      </c>
      <c r="C8" s="12">
        <v>103</v>
      </c>
      <c r="D8" s="12">
        <v>100</v>
      </c>
      <c r="E8" s="7"/>
      <c r="F8" s="10">
        <v>48</v>
      </c>
      <c r="G8" s="12">
        <f t="shared" si="1"/>
        <v>393</v>
      </c>
      <c r="H8" s="12">
        <v>182</v>
      </c>
      <c r="I8" s="12">
        <v>211</v>
      </c>
    </row>
    <row r="9" spans="1:9" s="8" customFormat="1" ht="13.5">
      <c r="A9" s="10">
        <v>4</v>
      </c>
      <c r="B9" s="11">
        <f t="shared" si="0"/>
        <v>200</v>
      </c>
      <c r="C9" s="12">
        <v>105</v>
      </c>
      <c r="D9" s="12">
        <v>95</v>
      </c>
      <c r="E9" s="7"/>
      <c r="F9" s="10">
        <v>49</v>
      </c>
      <c r="G9" s="12">
        <f t="shared" si="1"/>
        <v>364</v>
      </c>
      <c r="H9" s="12">
        <v>190</v>
      </c>
      <c r="I9" s="12">
        <v>174</v>
      </c>
    </row>
    <row r="10" spans="1:9" s="8" customFormat="1" ht="13.5">
      <c r="A10" s="5" t="s">
        <v>35</v>
      </c>
      <c r="B10" s="6">
        <f t="shared" si="0"/>
        <v>1085</v>
      </c>
      <c r="C10" s="6">
        <f>SUM(C11:C15)</f>
        <v>516</v>
      </c>
      <c r="D10" s="6">
        <f>SUM(D11:D15)</f>
        <v>569</v>
      </c>
      <c r="E10" s="7"/>
      <c r="F10" s="5" t="s">
        <v>36</v>
      </c>
      <c r="G10" s="6">
        <f t="shared" si="1"/>
        <v>1884</v>
      </c>
      <c r="H10" s="6">
        <f>SUM(H11:H15)</f>
        <v>944</v>
      </c>
      <c r="I10" s="6">
        <f>SUM(I11:I15)</f>
        <v>940</v>
      </c>
    </row>
    <row r="11" spans="1:9" s="8" customFormat="1" ht="13.5">
      <c r="A11" s="10">
        <v>5</v>
      </c>
      <c r="B11" s="11">
        <f t="shared" si="0"/>
        <v>188</v>
      </c>
      <c r="C11" s="12">
        <v>98</v>
      </c>
      <c r="D11" s="12">
        <v>90</v>
      </c>
      <c r="E11" s="7"/>
      <c r="F11" s="10">
        <v>50</v>
      </c>
      <c r="G11" s="12">
        <f t="shared" si="1"/>
        <v>307</v>
      </c>
      <c r="H11" s="12">
        <v>154</v>
      </c>
      <c r="I11" s="12">
        <v>153</v>
      </c>
    </row>
    <row r="12" spans="1:9" s="8" customFormat="1" ht="13.5">
      <c r="A12" s="10">
        <v>6</v>
      </c>
      <c r="B12" s="11">
        <f t="shared" si="0"/>
        <v>212</v>
      </c>
      <c r="C12" s="12">
        <v>103</v>
      </c>
      <c r="D12" s="12">
        <v>109</v>
      </c>
      <c r="E12" s="7"/>
      <c r="F12" s="10">
        <v>51</v>
      </c>
      <c r="G12" s="12">
        <f t="shared" si="1"/>
        <v>371</v>
      </c>
      <c r="H12" s="12">
        <v>163</v>
      </c>
      <c r="I12" s="12">
        <v>208</v>
      </c>
    </row>
    <row r="13" spans="1:9" s="8" customFormat="1" ht="13.5">
      <c r="A13" s="10">
        <v>7</v>
      </c>
      <c r="B13" s="11">
        <f t="shared" si="0"/>
        <v>220</v>
      </c>
      <c r="C13" s="12">
        <v>91</v>
      </c>
      <c r="D13" s="12">
        <v>129</v>
      </c>
      <c r="E13" s="7"/>
      <c r="F13" s="10">
        <v>52</v>
      </c>
      <c r="G13" s="12">
        <f t="shared" si="1"/>
        <v>379</v>
      </c>
      <c r="H13" s="12">
        <v>200</v>
      </c>
      <c r="I13" s="12">
        <v>179</v>
      </c>
    </row>
    <row r="14" spans="1:9" s="8" customFormat="1" ht="13.5">
      <c r="A14" s="10">
        <v>8</v>
      </c>
      <c r="B14" s="11">
        <f t="shared" si="0"/>
        <v>224</v>
      </c>
      <c r="C14" s="12">
        <v>106</v>
      </c>
      <c r="D14" s="12">
        <v>118</v>
      </c>
      <c r="E14" s="7"/>
      <c r="F14" s="10">
        <v>53</v>
      </c>
      <c r="G14" s="12">
        <f t="shared" si="1"/>
        <v>407</v>
      </c>
      <c r="H14" s="12">
        <v>214</v>
      </c>
      <c r="I14" s="12">
        <v>193</v>
      </c>
    </row>
    <row r="15" spans="1:9" s="8" customFormat="1" ht="13.5">
      <c r="A15" s="10">
        <v>9</v>
      </c>
      <c r="B15" s="11">
        <f t="shared" si="0"/>
        <v>241</v>
      </c>
      <c r="C15" s="12">
        <v>118</v>
      </c>
      <c r="D15" s="12">
        <v>123</v>
      </c>
      <c r="E15" s="7"/>
      <c r="F15" s="10">
        <v>54</v>
      </c>
      <c r="G15" s="12">
        <f t="shared" si="1"/>
        <v>420</v>
      </c>
      <c r="H15" s="12">
        <v>213</v>
      </c>
      <c r="I15" s="12">
        <v>207</v>
      </c>
    </row>
    <row r="16" spans="1:9" s="8" customFormat="1" ht="13.5">
      <c r="A16" s="5" t="s">
        <v>37</v>
      </c>
      <c r="B16" s="6">
        <f t="shared" si="0"/>
        <v>1279</v>
      </c>
      <c r="C16" s="6">
        <f>SUM(C17:C21)</f>
        <v>685</v>
      </c>
      <c r="D16" s="6">
        <f>SUM(D17:D21)</f>
        <v>594</v>
      </c>
      <c r="E16" s="7"/>
      <c r="F16" s="5" t="s">
        <v>38</v>
      </c>
      <c r="G16" s="6">
        <f t="shared" si="1"/>
        <v>2493</v>
      </c>
      <c r="H16" s="6">
        <f>SUM(H17:H21)</f>
        <v>1304</v>
      </c>
      <c r="I16" s="6">
        <f>SUM(I17:I21)</f>
        <v>1189</v>
      </c>
    </row>
    <row r="17" spans="1:9" s="8" customFormat="1" ht="13.5">
      <c r="A17" s="10">
        <v>10</v>
      </c>
      <c r="B17" s="11">
        <f t="shared" si="0"/>
        <v>240</v>
      </c>
      <c r="C17" s="12">
        <v>110</v>
      </c>
      <c r="D17" s="12">
        <v>130</v>
      </c>
      <c r="E17" s="7"/>
      <c r="F17" s="10">
        <v>55</v>
      </c>
      <c r="G17" s="12">
        <f t="shared" si="1"/>
        <v>459</v>
      </c>
      <c r="H17" s="12">
        <v>226</v>
      </c>
      <c r="I17" s="12">
        <v>233</v>
      </c>
    </row>
    <row r="18" spans="1:9" s="8" customFormat="1" ht="13.5">
      <c r="A18" s="10">
        <v>11</v>
      </c>
      <c r="B18" s="11">
        <f t="shared" si="0"/>
        <v>246</v>
      </c>
      <c r="C18" s="12">
        <v>134</v>
      </c>
      <c r="D18" s="12">
        <v>112</v>
      </c>
      <c r="E18" s="7"/>
      <c r="F18" s="10">
        <v>56</v>
      </c>
      <c r="G18" s="12">
        <f t="shared" si="1"/>
        <v>481</v>
      </c>
      <c r="H18" s="12">
        <v>264</v>
      </c>
      <c r="I18" s="12">
        <v>217</v>
      </c>
    </row>
    <row r="19" spans="1:9" s="8" customFormat="1" ht="13.5">
      <c r="A19" s="10">
        <v>12</v>
      </c>
      <c r="B19" s="11">
        <f t="shared" si="0"/>
        <v>268</v>
      </c>
      <c r="C19" s="12">
        <v>141</v>
      </c>
      <c r="D19" s="12">
        <v>127</v>
      </c>
      <c r="E19" s="7"/>
      <c r="F19" s="10">
        <v>57</v>
      </c>
      <c r="G19" s="12">
        <f t="shared" si="1"/>
        <v>517</v>
      </c>
      <c r="H19" s="12">
        <v>270</v>
      </c>
      <c r="I19" s="12">
        <v>247</v>
      </c>
    </row>
    <row r="20" spans="1:9" s="8" customFormat="1" ht="13.5">
      <c r="A20" s="10">
        <v>13</v>
      </c>
      <c r="B20" s="11">
        <f t="shared" si="0"/>
        <v>259</v>
      </c>
      <c r="C20" s="12">
        <v>141</v>
      </c>
      <c r="D20" s="12">
        <v>118</v>
      </c>
      <c r="E20" s="7"/>
      <c r="F20" s="10">
        <v>58</v>
      </c>
      <c r="G20" s="12">
        <f t="shared" si="1"/>
        <v>551</v>
      </c>
      <c r="H20" s="12">
        <v>297</v>
      </c>
      <c r="I20" s="12">
        <v>254</v>
      </c>
    </row>
    <row r="21" spans="1:9" s="8" customFormat="1" ht="13.5">
      <c r="A21" s="10">
        <v>14</v>
      </c>
      <c r="B21" s="11">
        <f t="shared" si="0"/>
        <v>266</v>
      </c>
      <c r="C21" s="12">
        <v>159</v>
      </c>
      <c r="D21" s="12">
        <v>107</v>
      </c>
      <c r="E21" s="7"/>
      <c r="F21" s="10">
        <v>59</v>
      </c>
      <c r="G21" s="12">
        <f t="shared" si="1"/>
        <v>485</v>
      </c>
      <c r="H21" s="12">
        <v>247</v>
      </c>
      <c r="I21" s="12">
        <v>238</v>
      </c>
    </row>
    <row r="22" spans="1:9" s="8" customFormat="1" ht="13.5">
      <c r="A22" s="5" t="s">
        <v>39</v>
      </c>
      <c r="B22" s="6">
        <f t="shared" si="0"/>
        <v>1550</v>
      </c>
      <c r="C22" s="6">
        <f>SUM(C23:C27)</f>
        <v>806</v>
      </c>
      <c r="D22" s="6">
        <f>SUM(D23:D27)</f>
        <v>744</v>
      </c>
      <c r="E22" s="7"/>
      <c r="F22" s="5" t="s">
        <v>40</v>
      </c>
      <c r="G22" s="6">
        <f t="shared" si="1"/>
        <v>1591</v>
      </c>
      <c r="H22" s="6">
        <f>SUM(H23:H27)</f>
        <v>807</v>
      </c>
      <c r="I22" s="6">
        <f>SUM(I23:I27)</f>
        <v>784</v>
      </c>
    </row>
    <row r="23" spans="1:9" s="8" customFormat="1" ht="13.5">
      <c r="A23" s="10">
        <v>15</v>
      </c>
      <c r="B23" s="11">
        <f t="shared" si="0"/>
        <v>307</v>
      </c>
      <c r="C23" s="12">
        <v>163</v>
      </c>
      <c r="D23" s="12">
        <v>144</v>
      </c>
      <c r="E23" s="7"/>
      <c r="F23" s="10">
        <v>60</v>
      </c>
      <c r="G23" s="12">
        <f t="shared" si="1"/>
        <v>354</v>
      </c>
      <c r="H23" s="12">
        <v>199</v>
      </c>
      <c r="I23" s="12">
        <v>155</v>
      </c>
    </row>
    <row r="24" spans="1:9" s="8" customFormat="1" ht="13.5">
      <c r="A24" s="10">
        <v>16</v>
      </c>
      <c r="B24" s="11">
        <f t="shared" si="0"/>
        <v>297</v>
      </c>
      <c r="C24" s="12">
        <v>149</v>
      </c>
      <c r="D24" s="12">
        <v>148</v>
      </c>
      <c r="E24" s="7"/>
      <c r="F24" s="10">
        <v>61</v>
      </c>
      <c r="G24" s="12">
        <f t="shared" si="1"/>
        <v>227</v>
      </c>
      <c r="H24" s="12">
        <v>120</v>
      </c>
      <c r="I24" s="12">
        <v>107</v>
      </c>
    </row>
    <row r="25" spans="1:9" s="8" customFormat="1" ht="13.5">
      <c r="A25" s="10">
        <v>17</v>
      </c>
      <c r="B25" s="11">
        <f t="shared" si="0"/>
        <v>313</v>
      </c>
      <c r="C25" s="12">
        <v>175</v>
      </c>
      <c r="D25" s="12">
        <v>138</v>
      </c>
      <c r="E25" s="7"/>
      <c r="F25" s="10">
        <v>62</v>
      </c>
      <c r="G25" s="12">
        <f t="shared" si="1"/>
        <v>320</v>
      </c>
      <c r="H25" s="12">
        <v>141</v>
      </c>
      <c r="I25" s="12">
        <v>179</v>
      </c>
    </row>
    <row r="26" spans="1:9" s="8" customFormat="1" ht="13.5">
      <c r="A26" s="10">
        <v>18</v>
      </c>
      <c r="B26" s="11">
        <f t="shared" si="0"/>
        <v>324</v>
      </c>
      <c r="C26" s="12">
        <v>174</v>
      </c>
      <c r="D26" s="12">
        <v>150</v>
      </c>
      <c r="E26" s="7"/>
      <c r="F26" s="10">
        <v>63</v>
      </c>
      <c r="G26" s="12">
        <f t="shared" si="1"/>
        <v>350</v>
      </c>
      <c r="H26" s="12">
        <v>168</v>
      </c>
      <c r="I26" s="12">
        <v>182</v>
      </c>
    </row>
    <row r="27" spans="1:9" s="8" customFormat="1" ht="13.5">
      <c r="A27" s="10">
        <v>19</v>
      </c>
      <c r="B27" s="11">
        <f t="shared" si="0"/>
        <v>309</v>
      </c>
      <c r="C27" s="12">
        <v>145</v>
      </c>
      <c r="D27" s="12">
        <v>164</v>
      </c>
      <c r="E27" s="7"/>
      <c r="F27" s="10">
        <v>64</v>
      </c>
      <c r="G27" s="12">
        <f t="shared" si="1"/>
        <v>340</v>
      </c>
      <c r="H27" s="12">
        <v>179</v>
      </c>
      <c r="I27" s="12">
        <v>161</v>
      </c>
    </row>
    <row r="28" spans="1:9" s="8" customFormat="1" ht="13.5">
      <c r="A28" s="5" t="s">
        <v>41</v>
      </c>
      <c r="B28" s="6">
        <f t="shared" si="0"/>
        <v>991</v>
      </c>
      <c r="C28" s="6">
        <f>SUM(C29:C33)</f>
        <v>459</v>
      </c>
      <c r="D28" s="6">
        <f>SUM(D29:D33)</f>
        <v>532</v>
      </c>
      <c r="E28" s="7"/>
      <c r="F28" s="5" t="s">
        <v>42</v>
      </c>
      <c r="G28" s="6">
        <f t="shared" si="1"/>
        <v>1697</v>
      </c>
      <c r="H28" s="6">
        <f>SUM(H29:H33)</f>
        <v>789</v>
      </c>
      <c r="I28" s="6">
        <f>SUM(I29:I33)</f>
        <v>908</v>
      </c>
    </row>
    <row r="29" spans="1:9" s="8" customFormat="1" ht="13.5">
      <c r="A29" s="10">
        <v>20</v>
      </c>
      <c r="B29" s="11">
        <f t="shared" si="0"/>
        <v>193</v>
      </c>
      <c r="C29" s="12">
        <v>78</v>
      </c>
      <c r="D29" s="12">
        <v>115</v>
      </c>
      <c r="E29" s="7"/>
      <c r="F29" s="10">
        <v>65</v>
      </c>
      <c r="G29" s="12">
        <f t="shared" si="1"/>
        <v>386</v>
      </c>
      <c r="H29" s="12">
        <v>187</v>
      </c>
      <c r="I29" s="12">
        <v>199</v>
      </c>
    </row>
    <row r="30" spans="1:9" s="8" customFormat="1" ht="13.5">
      <c r="A30" s="10">
        <v>21</v>
      </c>
      <c r="B30" s="11">
        <f t="shared" si="0"/>
        <v>180</v>
      </c>
      <c r="C30" s="12">
        <v>96</v>
      </c>
      <c r="D30" s="12">
        <v>84</v>
      </c>
      <c r="E30" s="7"/>
      <c r="F30" s="10">
        <v>66</v>
      </c>
      <c r="G30" s="12">
        <f t="shared" si="1"/>
        <v>364</v>
      </c>
      <c r="H30" s="12">
        <v>170</v>
      </c>
      <c r="I30" s="12">
        <v>194</v>
      </c>
    </row>
    <row r="31" spans="1:9" s="8" customFormat="1" ht="13.5">
      <c r="A31" s="10">
        <v>22</v>
      </c>
      <c r="B31" s="11">
        <f t="shared" si="0"/>
        <v>216</v>
      </c>
      <c r="C31" s="12">
        <v>102</v>
      </c>
      <c r="D31" s="12">
        <v>114</v>
      </c>
      <c r="E31" s="7"/>
      <c r="F31" s="10">
        <v>67</v>
      </c>
      <c r="G31" s="12">
        <f t="shared" si="1"/>
        <v>304</v>
      </c>
      <c r="H31" s="12">
        <v>131</v>
      </c>
      <c r="I31" s="12">
        <v>173</v>
      </c>
    </row>
    <row r="32" spans="1:9" s="8" customFormat="1" ht="13.5">
      <c r="A32" s="10">
        <v>23</v>
      </c>
      <c r="B32" s="11">
        <f t="shared" si="0"/>
        <v>190</v>
      </c>
      <c r="C32" s="12">
        <v>76</v>
      </c>
      <c r="D32" s="12">
        <v>114</v>
      </c>
      <c r="E32" s="7"/>
      <c r="F32" s="10">
        <v>68</v>
      </c>
      <c r="G32" s="12">
        <f t="shared" si="1"/>
        <v>286</v>
      </c>
      <c r="H32" s="12">
        <v>136</v>
      </c>
      <c r="I32" s="12">
        <v>150</v>
      </c>
    </row>
    <row r="33" spans="1:9" s="8" customFormat="1" ht="13.5">
      <c r="A33" s="10">
        <v>24</v>
      </c>
      <c r="B33" s="11">
        <f t="shared" si="0"/>
        <v>212</v>
      </c>
      <c r="C33" s="12">
        <v>107</v>
      </c>
      <c r="D33" s="12">
        <v>105</v>
      </c>
      <c r="E33" s="7"/>
      <c r="F33" s="10">
        <v>69</v>
      </c>
      <c r="G33" s="12">
        <f t="shared" si="1"/>
        <v>357</v>
      </c>
      <c r="H33" s="12">
        <v>165</v>
      </c>
      <c r="I33" s="12">
        <v>192</v>
      </c>
    </row>
    <row r="34" spans="1:9" s="8" customFormat="1" ht="13.5">
      <c r="A34" s="5" t="s">
        <v>43</v>
      </c>
      <c r="B34" s="6">
        <f t="shared" si="0"/>
        <v>1279</v>
      </c>
      <c r="C34" s="6">
        <f>SUM(C35:C39)</f>
        <v>618</v>
      </c>
      <c r="D34" s="6">
        <f>SUM(D35:D39)</f>
        <v>661</v>
      </c>
      <c r="E34" s="7"/>
      <c r="F34" s="5" t="s">
        <v>44</v>
      </c>
      <c r="G34" s="6">
        <f t="shared" si="1"/>
        <v>1780</v>
      </c>
      <c r="H34" s="6">
        <f>SUM(H35:H39)</f>
        <v>791</v>
      </c>
      <c r="I34" s="6">
        <f>SUM(I35:I39)</f>
        <v>989</v>
      </c>
    </row>
    <row r="35" spans="1:9" s="8" customFormat="1" ht="13.5">
      <c r="A35" s="10">
        <v>25</v>
      </c>
      <c r="B35" s="11">
        <f t="shared" si="0"/>
        <v>219</v>
      </c>
      <c r="C35" s="12">
        <v>107</v>
      </c>
      <c r="D35" s="12">
        <v>112</v>
      </c>
      <c r="E35" s="7"/>
      <c r="F35" s="10">
        <v>70</v>
      </c>
      <c r="G35" s="12">
        <f t="shared" si="1"/>
        <v>329</v>
      </c>
      <c r="H35" s="12">
        <v>151</v>
      </c>
      <c r="I35" s="12">
        <v>178</v>
      </c>
    </row>
    <row r="36" spans="1:9" s="8" customFormat="1" ht="13.5">
      <c r="A36" s="10">
        <v>26</v>
      </c>
      <c r="B36" s="11">
        <f aca="true" t="shared" si="2" ref="B36:B57">SUM(C36:D36)</f>
        <v>230</v>
      </c>
      <c r="C36" s="12">
        <v>112</v>
      </c>
      <c r="D36" s="12">
        <v>118</v>
      </c>
      <c r="E36" s="7"/>
      <c r="F36" s="10">
        <v>71</v>
      </c>
      <c r="G36" s="12">
        <f aca="true" t="shared" si="3" ref="G36:G58">SUM(H36:I36)</f>
        <v>370</v>
      </c>
      <c r="H36" s="12">
        <v>167</v>
      </c>
      <c r="I36" s="12">
        <v>203</v>
      </c>
    </row>
    <row r="37" spans="1:9" s="8" customFormat="1" ht="13.5">
      <c r="A37" s="10">
        <v>27</v>
      </c>
      <c r="B37" s="11">
        <f t="shared" si="2"/>
        <v>280</v>
      </c>
      <c r="C37" s="12">
        <v>136</v>
      </c>
      <c r="D37" s="12">
        <v>144</v>
      </c>
      <c r="E37" s="7"/>
      <c r="F37" s="10">
        <v>72</v>
      </c>
      <c r="G37" s="12">
        <f t="shared" si="3"/>
        <v>360</v>
      </c>
      <c r="H37" s="12">
        <v>153</v>
      </c>
      <c r="I37" s="12">
        <v>207</v>
      </c>
    </row>
    <row r="38" spans="1:9" s="8" customFormat="1" ht="13.5">
      <c r="A38" s="10">
        <v>28</v>
      </c>
      <c r="B38" s="11">
        <f t="shared" si="2"/>
        <v>290</v>
      </c>
      <c r="C38" s="12">
        <v>129</v>
      </c>
      <c r="D38" s="12">
        <v>161</v>
      </c>
      <c r="E38" s="7"/>
      <c r="F38" s="10">
        <v>73</v>
      </c>
      <c r="G38" s="12">
        <f t="shared" si="3"/>
        <v>375</v>
      </c>
      <c r="H38" s="12">
        <v>162</v>
      </c>
      <c r="I38" s="12">
        <v>213</v>
      </c>
    </row>
    <row r="39" spans="1:9" s="8" customFormat="1" ht="13.5">
      <c r="A39" s="10">
        <v>29</v>
      </c>
      <c r="B39" s="11">
        <f t="shared" si="2"/>
        <v>260</v>
      </c>
      <c r="C39" s="12">
        <v>134</v>
      </c>
      <c r="D39" s="12">
        <v>126</v>
      </c>
      <c r="E39" s="7"/>
      <c r="F39" s="10">
        <v>74</v>
      </c>
      <c r="G39" s="12">
        <f t="shared" si="3"/>
        <v>346</v>
      </c>
      <c r="H39" s="12">
        <v>158</v>
      </c>
      <c r="I39" s="12">
        <v>188</v>
      </c>
    </row>
    <row r="40" spans="1:9" s="8" customFormat="1" ht="13.5">
      <c r="A40" s="5" t="s">
        <v>45</v>
      </c>
      <c r="B40" s="6">
        <f t="shared" si="2"/>
        <v>1441</v>
      </c>
      <c r="C40" s="6">
        <f>SUM(C41:C45)</f>
        <v>725</v>
      </c>
      <c r="D40" s="6">
        <f>SUM(D41:D45)</f>
        <v>716</v>
      </c>
      <c r="E40" s="7"/>
      <c r="F40" s="5" t="s">
        <v>46</v>
      </c>
      <c r="G40" s="6">
        <f t="shared" si="3"/>
        <v>1749</v>
      </c>
      <c r="H40" s="6">
        <f>SUM(H41:H45)</f>
        <v>773</v>
      </c>
      <c r="I40" s="6">
        <f>SUM(I41:I45)</f>
        <v>976</v>
      </c>
    </row>
    <row r="41" spans="1:9" s="8" customFormat="1" ht="13.5">
      <c r="A41" s="10">
        <v>30</v>
      </c>
      <c r="B41" s="11">
        <f t="shared" si="2"/>
        <v>275</v>
      </c>
      <c r="C41" s="12">
        <v>134</v>
      </c>
      <c r="D41" s="12">
        <v>141</v>
      </c>
      <c r="E41" s="7"/>
      <c r="F41" s="10">
        <v>75</v>
      </c>
      <c r="G41" s="12">
        <f t="shared" si="3"/>
        <v>333</v>
      </c>
      <c r="H41" s="12">
        <v>166</v>
      </c>
      <c r="I41" s="12">
        <v>167</v>
      </c>
    </row>
    <row r="42" spans="1:9" s="8" customFormat="1" ht="13.5">
      <c r="A42" s="10">
        <v>31</v>
      </c>
      <c r="B42" s="11">
        <f t="shared" si="2"/>
        <v>267</v>
      </c>
      <c r="C42" s="12">
        <v>138</v>
      </c>
      <c r="D42" s="12">
        <v>129</v>
      </c>
      <c r="E42" s="7"/>
      <c r="F42" s="10">
        <v>76</v>
      </c>
      <c r="G42" s="12">
        <f t="shared" si="3"/>
        <v>365</v>
      </c>
      <c r="H42" s="12">
        <v>170</v>
      </c>
      <c r="I42" s="12">
        <v>195</v>
      </c>
    </row>
    <row r="43" spans="1:9" s="8" customFormat="1" ht="13.5">
      <c r="A43" s="10">
        <v>32</v>
      </c>
      <c r="B43" s="11">
        <f t="shared" si="2"/>
        <v>296</v>
      </c>
      <c r="C43" s="12">
        <v>156</v>
      </c>
      <c r="D43" s="12">
        <v>140</v>
      </c>
      <c r="E43" s="7"/>
      <c r="F43" s="10">
        <v>77</v>
      </c>
      <c r="G43" s="12">
        <f t="shared" si="3"/>
        <v>391</v>
      </c>
      <c r="H43" s="12">
        <v>162</v>
      </c>
      <c r="I43" s="12">
        <v>229</v>
      </c>
    </row>
    <row r="44" spans="1:9" s="8" customFormat="1" ht="13.5">
      <c r="A44" s="10">
        <v>33</v>
      </c>
      <c r="B44" s="11">
        <f t="shared" si="2"/>
        <v>306</v>
      </c>
      <c r="C44" s="12">
        <v>151</v>
      </c>
      <c r="D44" s="12">
        <v>155</v>
      </c>
      <c r="E44" s="7"/>
      <c r="F44" s="10">
        <v>78</v>
      </c>
      <c r="G44" s="12">
        <f t="shared" si="3"/>
        <v>336</v>
      </c>
      <c r="H44" s="12">
        <v>136</v>
      </c>
      <c r="I44" s="12">
        <v>200</v>
      </c>
    </row>
    <row r="45" spans="1:9" s="8" customFormat="1" ht="13.5">
      <c r="A45" s="10">
        <v>34</v>
      </c>
      <c r="B45" s="11">
        <f t="shared" si="2"/>
        <v>297</v>
      </c>
      <c r="C45" s="12">
        <v>146</v>
      </c>
      <c r="D45" s="12">
        <v>151</v>
      </c>
      <c r="E45" s="7"/>
      <c r="F45" s="10">
        <v>79</v>
      </c>
      <c r="G45" s="12">
        <f t="shared" si="3"/>
        <v>324</v>
      </c>
      <c r="H45" s="12">
        <v>139</v>
      </c>
      <c r="I45" s="12">
        <v>185</v>
      </c>
    </row>
    <row r="46" spans="1:9" s="8" customFormat="1" ht="13.5">
      <c r="A46" s="5" t="s">
        <v>47</v>
      </c>
      <c r="B46" s="6">
        <f t="shared" si="2"/>
        <v>1287</v>
      </c>
      <c r="C46" s="6">
        <f>SUM(C47:C51)</f>
        <v>622</v>
      </c>
      <c r="D46" s="6">
        <f>SUM(D47:D51)</f>
        <v>665</v>
      </c>
      <c r="E46" s="7"/>
      <c r="F46" s="5" t="s">
        <v>48</v>
      </c>
      <c r="G46" s="6">
        <f t="shared" si="3"/>
        <v>1310</v>
      </c>
      <c r="H46" s="6">
        <f>SUM(H47:H51)</f>
        <v>499</v>
      </c>
      <c r="I46" s="6">
        <f>SUM(I47:I51)</f>
        <v>811</v>
      </c>
    </row>
    <row r="47" spans="1:9" s="8" customFormat="1" ht="13.5">
      <c r="A47" s="10">
        <v>35</v>
      </c>
      <c r="B47" s="11">
        <f t="shared" si="2"/>
        <v>260</v>
      </c>
      <c r="C47" s="12">
        <v>128</v>
      </c>
      <c r="D47" s="12">
        <v>132</v>
      </c>
      <c r="E47" s="7"/>
      <c r="F47" s="10">
        <v>80</v>
      </c>
      <c r="G47" s="12">
        <f t="shared" si="3"/>
        <v>301</v>
      </c>
      <c r="H47" s="12">
        <v>131</v>
      </c>
      <c r="I47" s="12">
        <v>170</v>
      </c>
    </row>
    <row r="48" spans="1:9" s="8" customFormat="1" ht="13.5">
      <c r="A48" s="10">
        <v>36</v>
      </c>
      <c r="B48" s="11">
        <f t="shared" si="2"/>
        <v>253</v>
      </c>
      <c r="C48" s="12">
        <v>136</v>
      </c>
      <c r="D48" s="12">
        <v>117</v>
      </c>
      <c r="E48" s="7"/>
      <c r="F48" s="10">
        <v>81</v>
      </c>
      <c r="G48" s="12">
        <f t="shared" si="3"/>
        <v>313</v>
      </c>
      <c r="H48" s="12">
        <v>133</v>
      </c>
      <c r="I48" s="12">
        <v>180</v>
      </c>
    </row>
    <row r="49" spans="1:9" s="8" customFormat="1" ht="13.5">
      <c r="A49" s="10">
        <v>37</v>
      </c>
      <c r="B49" s="11">
        <f t="shared" si="2"/>
        <v>251</v>
      </c>
      <c r="C49" s="12">
        <v>122</v>
      </c>
      <c r="D49" s="12">
        <v>129</v>
      </c>
      <c r="E49" s="7"/>
      <c r="F49" s="10">
        <v>82</v>
      </c>
      <c r="G49" s="12">
        <f t="shared" si="3"/>
        <v>249</v>
      </c>
      <c r="H49" s="12">
        <v>99</v>
      </c>
      <c r="I49" s="12">
        <v>150</v>
      </c>
    </row>
    <row r="50" spans="1:9" s="8" customFormat="1" ht="13.5">
      <c r="A50" s="10">
        <v>38</v>
      </c>
      <c r="B50" s="11">
        <f t="shared" si="2"/>
        <v>261</v>
      </c>
      <c r="C50" s="12">
        <v>112</v>
      </c>
      <c r="D50" s="12">
        <v>149</v>
      </c>
      <c r="E50" s="7"/>
      <c r="F50" s="10">
        <v>83</v>
      </c>
      <c r="G50" s="12">
        <f t="shared" si="3"/>
        <v>253</v>
      </c>
      <c r="H50" s="12">
        <v>87</v>
      </c>
      <c r="I50" s="12">
        <v>166</v>
      </c>
    </row>
    <row r="51" spans="1:9" s="8" customFormat="1" ht="13.5">
      <c r="A51" s="10">
        <v>39</v>
      </c>
      <c r="B51" s="11">
        <f t="shared" si="2"/>
        <v>262</v>
      </c>
      <c r="C51" s="12">
        <v>124</v>
      </c>
      <c r="D51" s="12">
        <v>138</v>
      </c>
      <c r="E51" s="7"/>
      <c r="F51" s="10">
        <v>84</v>
      </c>
      <c r="G51" s="12">
        <f t="shared" si="3"/>
        <v>194</v>
      </c>
      <c r="H51" s="12">
        <v>49</v>
      </c>
      <c r="I51" s="12">
        <v>145</v>
      </c>
    </row>
    <row r="52" spans="1:9" s="8" customFormat="1" ht="13.5">
      <c r="A52" s="5" t="s">
        <v>49</v>
      </c>
      <c r="B52" s="6">
        <f t="shared" si="2"/>
        <v>1356</v>
      </c>
      <c r="C52" s="6">
        <f>SUM(C53:C57)</f>
        <v>641</v>
      </c>
      <c r="D52" s="6">
        <f>SUM(D53:D57)</f>
        <v>715</v>
      </c>
      <c r="E52" s="7"/>
      <c r="F52" s="5" t="s">
        <v>50</v>
      </c>
      <c r="G52" s="6">
        <f t="shared" si="3"/>
        <v>704</v>
      </c>
      <c r="H52" s="6">
        <f>SUM(H53:H57)</f>
        <v>222</v>
      </c>
      <c r="I52" s="6">
        <f>SUM(I53:I57)</f>
        <v>482</v>
      </c>
    </row>
    <row r="53" spans="1:9" s="8" customFormat="1" ht="13.5">
      <c r="A53" s="10">
        <v>40</v>
      </c>
      <c r="B53" s="11">
        <f t="shared" si="2"/>
        <v>226</v>
      </c>
      <c r="C53" s="12">
        <v>93</v>
      </c>
      <c r="D53" s="12">
        <v>133</v>
      </c>
      <c r="E53" s="7"/>
      <c r="F53" s="10">
        <v>85</v>
      </c>
      <c r="G53" s="12">
        <f t="shared" si="3"/>
        <v>172</v>
      </c>
      <c r="H53" s="12">
        <v>62</v>
      </c>
      <c r="I53" s="12">
        <v>110</v>
      </c>
    </row>
    <row r="54" spans="1:9" s="8" customFormat="1" ht="13.5">
      <c r="A54" s="10">
        <v>41</v>
      </c>
      <c r="B54" s="11">
        <f t="shared" si="2"/>
        <v>271</v>
      </c>
      <c r="C54" s="12">
        <v>143</v>
      </c>
      <c r="D54" s="12">
        <v>128</v>
      </c>
      <c r="E54" s="7"/>
      <c r="F54" s="10">
        <v>86</v>
      </c>
      <c r="G54" s="12">
        <f t="shared" si="3"/>
        <v>171</v>
      </c>
      <c r="H54" s="12">
        <v>58</v>
      </c>
      <c r="I54" s="12">
        <v>113</v>
      </c>
    </row>
    <row r="55" spans="1:9" s="8" customFormat="1" ht="13.5">
      <c r="A55" s="10">
        <v>42</v>
      </c>
      <c r="B55" s="11">
        <f t="shared" si="2"/>
        <v>274</v>
      </c>
      <c r="C55" s="12">
        <v>132</v>
      </c>
      <c r="D55" s="12">
        <v>142</v>
      </c>
      <c r="E55" s="7"/>
      <c r="F55" s="10">
        <v>87</v>
      </c>
      <c r="G55" s="12">
        <f t="shared" si="3"/>
        <v>145</v>
      </c>
      <c r="H55" s="12">
        <v>37</v>
      </c>
      <c r="I55" s="12">
        <v>108</v>
      </c>
    </row>
    <row r="56" spans="1:9" s="8" customFormat="1" ht="13.5">
      <c r="A56" s="10">
        <v>43</v>
      </c>
      <c r="B56" s="11">
        <f t="shared" si="2"/>
        <v>286</v>
      </c>
      <c r="C56" s="12">
        <v>132</v>
      </c>
      <c r="D56" s="12">
        <v>154</v>
      </c>
      <c r="E56" s="7"/>
      <c r="F56" s="10">
        <v>88</v>
      </c>
      <c r="G56" s="12">
        <f t="shared" si="3"/>
        <v>103</v>
      </c>
      <c r="H56" s="12">
        <v>36</v>
      </c>
      <c r="I56" s="12">
        <v>67</v>
      </c>
    </row>
    <row r="57" spans="1:9" s="8" customFormat="1" ht="13.5">
      <c r="A57" s="13">
        <v>44</v>
      </c>
      <c r="B57" s="11">
        <f t="shared" si="2"/>
        <v>299</v>
      </c>
      <c r="C57" s="12">
        <v>141</v>
      </c>
      <c r="D57" s="12">
        <v>158</v>
      </c>
      <c r="E57" s="7"/>
      <c r="F57" s="10">
        <v>89</v>
      </c>
      <c r="G57" s="12">
        <f t="shared" si="3"/>
        <v>113</v>
      </c>
      <c r="H57" s="12">
        <v>29</v>
      </c>
      <c r="I57" s="12">
        <v>84</v>
      </c>
    </row>
    <row r="58" spans="1:9" s="8" customFormat="1" ht="13.5" customHeight="1">
      <c r="A58" s="14" t="s">
        <v>28</v>
      </c>
      <c r="B58" s="19" t="s">
        <v>58</v>
      </c>
      <c r="C58" s="19"/>
      <c r="D58" s="19"/>
      <c r="E58" s="7"/>
      <c r="F58" s="5" t="s">
        <v>0</v>
      </c>
      <c r="G58" s="6">
        <f t="shared" si="3"/>
        <v>448</v>
      </c>
      <c r="H58" s="15">
        <v>86</v>
      </c>
      <c r="I58" s="15">
        <v>362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B4+B10+B16+B22+B28+B34+B40+B46+B52+G4+G10+G16+G22+G28+G34+G40+G46+G52+G58+2</f>
        <v>26579</v>
      </c>
      <c r="H59" s="17">
        <f>C4+C10+C16+C22+C28+C34+C40+C46+C52+H4+H10+H16+H22+H28+H34+H40+H46+H52+H58+1</f>
        <v>12602</v>
      </c>
      <c r="I59" s="17">
        <f>D4+D10+D16+D22+D28+D34+D40+D46+D52+I4+I10+I16+I22+I28+I34+I40+I46+I52+I58+1</f>
        <v>13977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59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3521</v>
      </c>
      <c r="C4" s="6">
        <f>SUM(C5:C9)</f>
        <v>1803</v>
      </c>
      <c r="D4" s="6">
        <f>SUM(D5:D9)</f>
        <v>1718</v>
      </c>
      <c r="E4" s="7"/>
      <c r="F4" s="5" t="s">
        <v>34</v>
      </c>
      <c r="G4" s="6">
        <f aca="true" t="shared" si="1" ref="G4:G35">SUM(H4:I4)</f>
        <v>3870</v>
      </c>
      <c r="H4" s="6">
        <f>SUM(H5:H9)</f>
        <v>1897</v>
      </c>
      <c r="I4" s="6">
        <f>SUM(I5:I9)</f>
        <v>1973</v>
      </c>
      <c r="K4" s="9"/>
    </row>
    <row r="5" spans="1:9" s="8" customFormat="1" ht="13.5">
      <c r="A5" s="10">
        <v>0</v>
      </c>
      <c r="B5" s="11">
        <f t="shared" si="0"/>
        <v>689</v>
      </c>
      <c r="C5" s="12">
        <v>353</v>
      </c>
      <c r="D5" s="12">
        <v>336</v>
      </c>
      <c r="E5" s="7"/>
      <c r="F5" s="10">
        <v>45</v>
      </c>
      <c r="G5" s="12">
        <f t="shared" si="1"/>
        <v>781</v>
      </c>
      <c r="H5" s="12">
        <v>380</v>
      </c>
      <c r="I5" s="12">
        <v>401</v>
      </c>
    </row>
    <row r="6" spans="1:9" s="8" customFormat="1" ht="13.5">
      <c r="A6" s="10">
        <v>1</v>
      </c>
      <c r="B6" s="11">
        <f t="shared" si="0"/>
        <v>671</v>
      </c>
      <c r="C6" s="12">
        <v>358</v>
      </c>
      <c r="D6" s="12">
        <v>313</v>
      </c>
      <c r="E6" s="7"/>
      <c r="F6" s="10">
        <v>46</v>
      </c>
      <c r="G6" s="12">
        <f t="shared" si="1"/>
        <v>798</v>
      </c>
      <c r="H6" s="12">
        <v>403</v>
      </c>
      <c r="I6" s="12">
        <v>395</v>
      </c>
    </row>
    <row r="7" spans="1:9" s="8" customFormat="1" ht="13.5">
      <c r="A7" s="10">
        <v>2</v>
      </c>
      <c r="B7" s="11">
        <f t="shared" si="0"/>
        <v>701</v>
      </c>
      <c r="C7" s="12">
        <v>351</v>
      </c>
      <c r="D7" s="12">
        <v>350</v>
      </c>
      <c r="E7" s="7"/>
      <c r="F7" s="10">
        <v>47</v>
      </c>
      <c r="G7" s="12">
        <f t="shared" si="1"/>
        <v>768</v>
      </c>
      <c r="H7" s="12">
        <v>379</v>
      </c>
      <c r="I7" s="12">
        <v>389</v>
      </c>
    </row>
    <row r="8" spans="1:9" s="8" customFormat="1" ht="13.5">
      <c r="A8" s="10">
        <v>3</v>
      </c>
      <c r="B8" s="11">
        <f t="shared" si="0"/>
        <v>721</v>
      </c>
      <c r="C8" s="12">
        <v>356</v>
      </c>
      <c r="D8" s="12">
        <v>365</v>
      </c>
      <c r="E8" s="7"/>
      <c r="F8" s="10">
        <v>48</v>
      </c>
      <c r="G8" s="12">
        <f t="shared" si="1"/>
        <v>809</v>
      </c>
      <c r="H8" s="12">
        <v>394</v>
      </c>
      <c r="I8" s="12">
        <v>415</v>
      </c>
    </row>
    <row r="9" spans="1:9" s="8" customFormat="1" ht="13.5">
      <c r="A9" s="10">
        <v>4</v>
      </c>
      <c r="B9" s="11">
        <f t="shared" si="0"/>
        <v>739</v>
      </c>
      <c r="C9" s="12">
        <v>385</v>
      </c>
      <c r="D9" s="12">
        <v>354</v>
      </c>
      <c r="E9" s="7"/>
      <c r="F9" s="10">
        <v>49</v>
      </c>
      <c r="G9" s="12">
        <f t="shared" si="1"/>
        <v>714</v>
      </c>
      <c r="H9" s="12">
        <v>341</v>
      </c>
      <c r="I9" s="12">
        <v>373</v>
      </c>
    </row>
    <row r="10" spans="1:9" s="8" customFormat="1" ht="13.5">
      <c r="A10" s="5" t="s">
        <v>35</v>
      </c>
      <c r="B10" s="6">
        <f t="shared" si="0"/>
        <v>3667</v>
      </c>
      <c r="C10" s="6">
        <f>SUM(C11:C15)</f>
        <v>1899</v>
      </c>
      <c r="D10" s="6">
        <f>SUM(D11:D15)</f>
        <v>1768</v>
      </c>
      <c r="E10" s="7"/>
      <c r="F10" s="5" t="s">
        <v>36</v>
      </c>
      <c r="G10" s="6">
        <f t="shared" si="1"/>
        <v>4041</v>
      </c>
      <c r="H10" s="6">
        <f>SUM(H11:H15)</f>
        <v>1989</v>
      </c>
      <c r="I10" s="6">
        <f>SUM(I11:I15)</f>
        <v>2052</v>
      </c>
    </row>
    <row r="11" spans="1:9" s="8" customFormat="1" ht="13.5">
      <c r="A11" s="10">
        <v>5</v>
      </c>
      <c r="B11" s="11">
        <f t="shared" si="0"/>
        <v>757</v>
      </c>
      <c r="C11" s="12">
        <v>361</v>
      </c>
      <c r="D11" s="12">
        <v>396</v>
      </c>
      <c r="E11" s="7"/>
      <c r="F11" s="10">
        <v>50</v>
      </c>
      <c r="G11" s="12">
        <f t="shared" si="1"/>
        <v>737</v>
      </c>
      <c r="H11" s="12">
        <v>367</v>
      </c>
      <c r="I11" s="12">
        <v>370</v>
      </c>
    </row>
    <row r="12" spans="1:9" s="8" customFormat="1" ht="13.5">
      <c r="A12" s="10">
        <v>6</v>
      </c>
      <c r="B12" s="11">
        <f t="shared" si="0"/>
        <v>751</v>
      </c>
      <c r="C12" s="12">
        <v>384</v>
      </c>
      <c r="D12" s="12">
        <v>367</v>
      </c>
      <c r="E12" s="7"/>
      <c r="F12" s="10">
        <v>51</v>
      </c>
      <c r="G12" s="12">
        <f t="shared" si="1"/>
        <v>791</v>
      </c>
      <c r="H12" s="12">
        <v>381</v>
      </c>
      <c r="I12" s="12">
        <v>410</v>
      </c>
    </row>
    <row r="13" spans="1:9" s="8" customFormat="1" ht="13.5">
      <c r="A13" s="10">
        <v>7</v>
      </c>
      <c r="B13" s="11">
        <f t="shared" si="0"/>
        <v>766</v>
      </c>
      <c r="C13" s="12">
        <v>394</v>
      </c>
      <c r="D13" s="12">
        <v>372</v>
      </c>
      <c r="E13" s="7"/>
      <c r="F13" s="10">
        <v>52</v>
      </c>
      <c r="G13" s="12">
        <f t="shared" si="1"/>
        <v>852</v>
      </c>
      <c r="H13" s="12">
        <v>419</v>
      </c>
      <c r="I13" s="12">
        <v>433</v>
      </c>
    </row>
    <row r="14" spans="1:9" s="8" customFormat="1" ht="13.5">
      <c r="A14" s="10">
        <v>8</v>
      </c>
      <c r="B14" s="11">
        <f t="shared" si="0"/>
        <v>717</v>
      </c>
      <c r="C14" s="12">
        <v>407</v>
      </c>
      <c r="D14" s="12">
        <v>310</v>
      </c>
      <c r="E14" s="7"/>
      <c r="F14" s="10">
        <v>53</v>
      </c>
      <c r="G14" s="12">
        <f t="shared" si="1"/>
        <v>803</v>
      </c>
      <c r="H14" s="12">
        <v>389</v>
      </c>
      <c r="I14" s="12">
        <v>414</v>
      </c>
    </row>
    <row r="15" spans="1:9" s="8" customFormat="1" ht="13.5">
      <c r="A15" s="10">
        <v>9</v>
      </c>
      <c r="B15" s="11">
        <f t="shared" si="0"/>
        <v>676</v>
      </c>
      <c r="C15" s="12">
        <v>353</v>
      </c>
      <c r="D15" s="12">
        <v>323</v>
      </c>
      <c r="E15" s="7"/>
      <c r="F15" s="10">
        <v>54</v>
      </c>
      <c r="G15" s="12">
        <f t="shared" si="1"/>
        <v>858</v>
      </c>
      <c r="H15" s="12">
        <v>433</v>
      </c>
      <c r="I15" s="12">
        <v>425</v>
      </c>
    </row>
    <row r="16" spans="1:9" s="8" customFormat="1" ht="13.5">
      <c r="A16" s="5" t="s">
        <v>37</v>
      </c>
      <c r="B16" s="6">
        <f t="shared" si="0"/>
        <v>3453</v>
      </c>
      <c r="C16" s="6">
        <f>SUM(C17:C21)</f>
        <v>1741</v>
      </c>
      <c r="D16" s="6">
        <f>SUM(D17:D21)</f>
        <v>1712</v>
      </c>
      <c r="E16" s="7"/>
      <c r="F16" s="5" t="s">
        <v>38</v>
      </c>
      <c r="G16" s="6">
        <f t="shared" si="1"/>
        <v>5754</v>
      </c>
      <c r="H16" s="6">
        <f>SUM(H17:H21)</f>
        <v>2768</v>
      </c>
      <c r="I16" s="6">
        <f>SUM(I17:I21)</f>
        <v>2986</v>
      </c>
    </row>
    <row r="17" spans="1:9" s="8" customFormat="1" ht="13.5">
      <c r="A17" s="10">
        <v>10</v>
      </c>
      <c r="B17" s="11">
        <f t="shared" si="0"/>
        <v>701</v>
      </c>
      <c r="C17" s="12">
        <v>340</v>
      </c>
      <c r="D17" s="12">
        <v>361</v>
      </c>
      <c r="E17" s="7"/>
      <c r="F17" s="10">
        <v>55</v>
      </c>
      <c r="G17" s="12">
        <f t="shared" si="1"/>
        <v>972</v>
      </c>
      <c r="H17" s="12">
        <v>462</v>
      </c>
      <c r="I17" s="12">
        <v>510</v>
      </c>
    </row>
    <row r="18" spans="1:9" s="8" customFormat="1" ht="13.5">
      <c r="A18" s="10">
        <v>11</v>
      </c>
      <c r="B18" s="11">
        <f t="shared" si="0"/>
        <v>707</v>
      </c>
      <c r="C18" s="12">
        <v>352</v>
      </c>
      <c r="D18" s="12">
        <v>355</v>
      </c>
      <c r="E18" s="7"/>
      <c r="F18" s="10">
        <v>56</v>
      </c>
      <c r="G18" s="12">
        <f t="shared" si="1"/>
        <v>1047</v>
      </c>
      <c r="H18" s="12">
        <v>522</v>
      </c>
      <c r="I18" s="12">
        <v>525</v>
      </c>
    </row>
    <row r="19" spans="1:9" s="8" customFormat="1" ht="13.5">
      <c r="A19" s="10">
        <v>12</v>
      </c>
      <c r="B19" s="11">
        <f t="shared" si="0"/>
        <v>681</v>
      </c>
      <c r="C19" s="12">
        <v>341</v>
      </c>
      <c r="D19" s="12">
        <v>340</v>
      </c>
      <c r="E19" s="7"/>
      <c r="F19" s="10">
        <v>57</v>
      </c>
      <c r="G19" s="12">
        <f t="shared" si="1"/>
        <v>1206</v>
      </c>
      <c r="H19" s="12">
        <v>570</v>
      </c>
      <c r="I19" s="12">
        <v>636</v>
      </c>
    </row>
    <row r="20" spans="1:9" s="8" customFormat="1" ht="13.5">
      <c r="A20" s="10">
        <v>13</v>
      </c>
      <c r="B20" s="11">
        <f t="shared" si="0"/>
        <v>677</v>
      </c>
      <c r="C20" s="12">
        <v>356</v>
      </c>
      <c r="D20" s="12">
        <v>321</v>
      </c>
      <c r="E20" s="7"/>
      <c r="F20" s="10">
        <v>58</v>
      </c>
      <c r="G20" s="12">
        <f t="shared" si="1"/>
        <v>1310</v>
      </c>
      <c r="H20" s="12">
        <v>647</v>
      </c>
      <c r="I20" s="12">
        <v>663</v>
      </c>
    </row>
    <row r="21" spans="1:9" s="8" customFormat="1" ht="13.5">
      <c r="A21" s="10">
        <v>14</v>
      </c>
      <c r="B21" s="11">
        <f t="shared" si="0"/>
        <v>687</v>
      </c>
      <c r="C21" s="12">
        <v>352</v>
      </c>
      <c r="D21" s="12">
        <v>335</v>
      </c>
      <c r="E21" s="7"/>
      <c r="F21" s="10">
        <v>59</v>
      </c>
      <c r="G21" s="12">
        <f t="shared" si="1"/>
        <v>1219</v>
      </c>
      <c r="H21" s="12">
        <v>567</v>
      </c>
      <c r="I21" s="12">
        <v>652</v>
      </c>
    </row>
    <row r="22" spans="1:9" s="8" customFormat="1" ht="13.5">
      <c r="A22" s="5" t="s">
        <v>39</v>
      </c>
      <c r="B22" s="6">
        <f t="shared" si="0"/>
        <v>3567</v>
      </c>
      <c r="C22" s="6">
        <f>SUM(C23:C27)</f>
        <v>1853</v>
      </c>
      <c r="D22" s="6">
        <f>SUM(D23:D27)</f>
        <v>1714</v>
      </c>
      <c r="E22" s="7"/>
      <c r="F22" s="5" t="s">
        <v>40</v>
      </c>
      <c r="G22" s="6">
        <f t="shared" si="1"/>
        <v>4080</v>
      </c>
      <c r="H22" s="6">
        <f>SUM(H23:H27)</f>
        <v>2083</v>
      </c>
      <c r="I22" s="6">
        <f>SUM(I23:I27)</f>
        <v>1997</v>
      </c>
    </row>
    <row r="23" spans="1:9" s="8" customFormat="1" ht="13.5">
      <c r="A23" s="10">
        <v>15</v>
      </c>
      <c r="B23" s="11">
        <f t="shared" si="0"/>
        <v>659</v>
      </c>
      <c r="C23" s="12">
        <v>349</v>
      </c>
      <c r="D23" s="12">
        <v>310</v>
      </c>
      <c r="E23" s="7"/>
      <c r="F23" s="10">
        <v>60</v>
      </c>
      <c r="G23" s="12">
        <f t="shared" si="1"/>
        <v>836</v>
      </c>
      <c r="H23" s="12">
        <v>421</v>
      </c>
      <c r="I23" s="12">
        <v>415</v>
      </c>
    </row>
    <row r="24" spans="1:9" s="8" customFormat="1" ht="13.5">
      <c r="A24" s="10">
        <v>16</v>
      </c>
      <c r="B24" s="11">
        <f t="shared" si="0"/>
        <v>695</v>
      </c>
      <c r="C24" s="12">
        <v>354</v>
      </c>
      <c r="D24" s="12">
        <v>341</v>
      </c>
      <c r="E24" s="7"/>
      <c r="F24" s="10">
        <v>61</v>
      </c>
      <c r="G24" s="12">
        <f t="shared" si="1"/>
        <v>603</v>
      </c>
      <c r="H24" s="12">
        <v>303</v>
      </c>
      <c r="I24" s="12">
        <v>300</v>
      </c>
    </row>
    <row r="25" spans="1:9" s="8" customFormat="1" ht="13.5">
      <c r="A25" s="10">
        <v>17</v>
      </c>
      <c r="B25" s="11">
        <f t="shared" si="0"/>
        <v>733</v>
      </c>
      <c r="C25" s="12">
        <v>382</v>
      </c>
      <c r="D25" s="12">
        <v>351</v>
      </c>
      <c r="E25" s="7"/>
      <c r="F25" s="10">
        <v>62</v>
      </c>
      <c r="G25" s="12">
        <f t="shared" si="1"/>
        <v>841</v>
      </c>
      <c r="H25" s="12">
        <v>411</v>
      </c>
      <c r="I25" s="12">
        <v>430</v>
      </c>
    </row>
    <row r="26" spans="1:9" s="8" customFormat="1" ht="13.5">
      <c r="A26" s="10">
        <v>18</v>
      </c>
      <c r="B26" s="11">
        <f t="shared" si="0"/>
        <v>744</v>
      </c>
      <c r="C26" s="12">
        <v>372</v>
      </c>
      <c r="D26" s="12">
        <v>372</v>
      </c>
      <c r="E26" s="7"/>
      <c r="F26" s="10">
        <v>63</v>
      </c>
      <c r="G26" s="12">
        <f t="shared" si="1"/>
        <v>904</v>
      </c>
      <c r="H26" s="12">
        <v>474</v>
      </c>
      <c r="I26" s="12">
        <v>430</v>
      </c>
    </row>
    <row r="27" spans="1:9" s="8" customFormat="1" ht="13.5">
      <c r="A27" s="10">
        <v>19</v>
      </c>
      <c r="B27" s="11">
        <f t="shared" si="0"/>
        <v>736</v>
      </c>
      <c r="C27" s="12">
        <v>396</v>
      </c>
      <c r="D27" s="12">
        <v>340</v>
      </c>
      <c r="E27" s="7"/>
      <c r="F27" s="10">
        <v>64</v>
      </c>
      <c r="G27" s="12">
        <f t="shared" si="1"/>
        <v>896</v>
      </c>
      <c r="H27" s="12">
        <v>474</v>
      </c>
      <c r="I27" s="12">
        <v>422</v>
      </c>
    </row>
    <row r="28" spans="1:9" s="8" customFormat="1" ht="13.5">
      <c r="A28" s="5" t="s">
        <v>41</v>
      </c>
      <c r="B28" s="6">
        <f t="shared" si="0"/>
        <v>2833</v>
      </c>
      <c r="C28" s="6">
        <f>SUM(C29:C33)</f>
        <v>1306</v>
      </c>
      <c r="D28" s="6">
        <f>SUM(D29:D33)</f>
        <v>1527</v>
      </c>
      <c r="E28" s="7"/>
      <c r="F28" s="5" t="s">
        <v>42</v>
      </c>
      <c r="G28" s="6">
        <f t="shared" si="1"/>
        <v>3810</v>
      </c>
      <c r="H28" s="6">
        <f>SUM(H29:H33)</f>
        <v>1820</v>
      </c>
      <c r="I28" s="6">
        <f>SUM(I29:I33)</f>
        <v>1990</v>
      </c>
    </row>
    <row r="29" spans="1:9" s="8" customFormat="1" ht="13.5">
      <c r="A29" s="10">
        <v>20</v>
      </c>
      <c r="B29" s="11">
        <f t="shared" si="0"/>
        <v>543</v>
      </c>
      <c r="C29" s="12">
        <v>256</v>
      </c>
      <c r="D29" s="12">
        <v>287</v>
      </c>
      <c r="E29" s="7"/>
      <c r="F29" s="10">
        <v>65</v>
      </c>
      <c r="G29" s="12">
        <f t="shared" si="1"/>
        <v>935</v>
      </c>
      <c r="H29" s="12">
        <v>449</v>
      </c>
      <c r="I29" s="12">
        <v>486</v>
      </c>
    </row>
    <row r="30" spans="1:9" s="8" customFormat="1" ht="13.5">
      <c r="A30" s="10">
        <v>21</v>
      </c>
      <c r="B30" s="11">
        <f t="shared" si="0"/>
        <v>526</v>
      </c>
      <c r="C30" s="12">
        <v>231</v>
      </c>
      <c r="D30" s="12">
        <v>295</v>
      </c>
      <c r="E30" s="7"/>
      <c r="F30" s="10">
        <v>66</v>
      </c>
      <c r="G30" s="12">
        <f t="shared" si="1"/>
        <v>772</v>
      </c>
      <c r="H30" s="12">
        <v>379</v>
      </c>
      <c r="I30" s="12">
        <v>393</v>
      </c>
    </row>
    <row r="31" spans="1:9" s="8" customFormat="1" ht="13.5">
      <c r="A31" s="10">
        <v>22</v>
      </c>
      <c r="B31" s="11">
        <f t="shared" si="0"/>
        <v>520</v>
      </c>
      <c r="C31" s="12">
        <v>241</v>
      </c>
      <c r="D31" s="12">
        <v>279</v>
      </c>
      <c r="E31" s="7"/>
      <c r="F31" s="10">
        <v>67</v>
      </c>
      <c r="G31" s="12">
        <f t="shared" si="1"/>
        <v>725</v>
      </c>
      <c r="H31" s="12">
        <v>341</v>
      </c>
      <c r="I31" s="12">
        <v>384</v>
      </c>
    </row>
    <row r="32" spans="1:9" s="8" customFormat="1" ht="13.5">
      <c r="A32" s="10">
        <v>23</v>
      </c>
      <c r="B32" s="11">
        <f t="shared" si="0"/>
        <v>601</v>
      </c>
      <c r="C32" s="12">
        <v>274</v>
      </c>
      <c r="D32" s="12">
        <v>327</v>
      </c>
      <c r="E32" s="7"/>
      <c r="F32" s="10">
        <v>68</v>
      </c>
      <c r="G32" s="12">
        <f t="shared" si="1"/>
        <v>635</v>
      </c>
      <c r="H32" s="12">
        <v>300</v>
      </c>
      <c r="I32" s="12">
        <v>335</v>
      </c>
    </row>
    <row r="33" spans="1:9" s="8" customFormat="1" ht="13.5">
      <c r="A33" s="10">
        <v>24</v>
      </c>
      <c r="B33" s="11">
        <f t="shared" si="0"/>
        <v>643</v>
      </c>
      <c r="C33" s="12">
        <v>304</v>
      </c>
      <c r="D33" s="12">
        <v>339</v>
      </c>
      <c r="E33" s="7"/>
      <c r="F33" s="10">
        <v>69</v>
      </c>
      <c r="G33" s="12">
        <f t="shared" si="1"/>
        <v>743</v>
      </c>
      <c r="H33" s="12">
        <v>351</v>
      </c>
      <c r="I33" s="12">
        <v>392</v>
      </c>
    </row>
    <row r="34" spans="1:9" s="8" customFormat="1" ht="13.5">
      <c r="A34" s="5" t="s">
        <v>43</v>
      </c>
      <c r="B34" s="6">
        <f t="shared" si="0"/>
        <v>4034</v>
      </c>
      <c r="C34" s="6">
        <f>SUM(C35:C39)</f>
        <v>1955</v>
      </c>
      <c r="D34" s="6">
        <f>SUM(D35:D39)</f>
        <v>2079</v>
      </c>
      <c r="E34" s="7"/>
      <c r="F34" s="5" t="s">
        <v>44</v>
      </c>
      <c r="G34" s="6">
        <f t="shared" si="1"/>
        <v>3415</v>
      </c>
      <c r="H34" s="6">
        <f>SUM(H35:H39)</f>
        <v>1563</v>
      </c>
      <c r="I34" s="6">
        <f>SUM(I35:I39)</f>
        <v>1852</v>
      </c>
    </row>
    <row r="35" spans="1:9" s="8" customFormat="1" ht="13.5">
      <c r="A35" s="10">
        <v>25</v>
      </c>
      <c r="B35" s="11">
        <f t="shared" si="0"/>
        <v>687</v>
      </c>
      <c r="C35" s="12">
        <v>330</v>
      </c>
      <c r="D35" s="12">
        <v>357</v>
      </c>
      <c r="E35" s="7"/>
      <c r="F35" s="10">
        <v>70</v>
      </c>
      <c r="G35" s="12">
        <f t="shared" si="1"/>
        <v>681</v>
      </c>
      <c r="H35" s="12">
        <v>320</v>
      </c>
      <c r="I35" s="12">
        <v>361</v>
      </c>
    </row>
    <row r="36" spans="1:9" s="8" customFormat="1" ht="13.5">
      <c r="A36" s="10">
        <v>26</v>
      </c>
      <c r="B36" s="11">
        <f aca="true" t="shared" si="2" ref="B36:B57">SUM(C36:D36)</f>
        <v>730</v>
      </c>
      <c r="C36" s="12">
        <v>343</v>
      </c>
      <c r="D36" s="12">
        <v>387</v>
      </c>
      <c r="E36" s="7"/>
      <c r="F36" s="10">
        <v>71</v>
      </c>
      <c r="G36" s="12">
        <f aca="true" t="shared" si="3" ref="G36:G58">SUM(H36:I36)</f>
        <v>753</v>
      </c>
      <c r="H36" s="12">
        <v>338</v>
      </c>
      <c r="I36" s="12">
        <v>415</v>
      </c>
    </row>
    <row r="37" spans="1:9" s="8" customFormat="1" ht="13.5">
      <c r="A37" s="10">
        <v>27</v>
      </c>
      <c r="B37" s="11">
        <f t="shared" si="2"/>
        <v>843</v>
      </c>
      <c r="C37" s="12">
        <v>391</v>
      </c>
      <c r="D37" s="12">
        <v>452</v>
      </c>
      <c r="E37" s="7"/>
      <c r="F37" s="10">
        <v>72</v>
      </c>
      <c r="G37" s="12">
        <f t="shared" si="3"/>
        <v>654</v>
      </c>
      <c r="H37" s="12">
        <v>280</v>
      </c>
      <c r="I37" s="12">
        <v>374</v>
      </c>
    </row>
    <row r="38" spans="1:9" s="8" customFormat="1" ht="13.5">
      <c r="A38" s="10">
        <v>28</v>
      </c>
      <c r="B38" s="11">
        <f t="shared" si="2"/>
        <v>862</v>
      </c>
      <c r="C38" s="12">
        <v>446</v>
      </c>
      <c r="D38" s="12">
        <v>416</v>
      </c>
      <c r="E38" s="7"/>
      <c r="F38" s="10">
        <v>73</v>
      </c>
      <c r="G38" s="12">
        <f t="shared" si="3"/>
        <v>687</v>
      </c>
      <c r="H38" s="12">
        <v>318</v>
      </c>
      <c r="I38" s="12">
        <v>369</v>
      </c>
    </row>
    <row r="39" spans="1:9" s="8" customFormat="1" ht="13.5">
      <c r="A39" s="10">
        <v>29</v>
      </c>
      <c r="B39" s="11">
        <f t="shared" si="2"/>
        <v>912</v>
      </c>
      <c r="C39" s="12">
        <v>445</v>
      </c>
      <c r="D39" s="12">
        <v>467</v>
      </c>
      <c r="E39" s="7"/>
      <c r="F39" s="10">
        <v>74</v>
      </c>
      <c r="G39" s="12">
        <f t="shared" si="3"/>
        <v>640</v>
      </c>
      <c r="H39" s="12">
        <v>307</v>
      </c>
      <c r="I39" s="12">
        <v>333</v>
      </c>
    </row>
    <row r="40" spans="1:9" s="8" customFormat="1" ht="13.5">
      <c r="A40" s="5" t="s">
        <v>45</v>
      </c>
      <c r="B40" s="6">
        <f t="shared" si="2"/>
        <v>5239</v>
      </c>
      <c r="C40" s="6">
        <f>SUM(C41:C45)</f>
        <v>2692</v>
      </c>
      <c r="D40" s="6">
        <f>SUM(D41:D45)</f>
        <v>2547</v>
      </c>
      <c r="E40" s="7"/>
      <c r="F40" s="5" t="s">
        <v>46</v>
      </c>
      <c r="G40" s="6">
        <f t="shared" si="3"/>
        <v>2908</v>
      </c>
      <c r="H40" s="6">
        <f>SUM(H41:H45)</f>
        <v>1318</v>
      </c>
      <c r="I40" s="6">
        <f>SUM(I41:I45)</f>
        <v>1590</v>
      </c>
    </row>
    <row r="41" spans="1:9" s="8" customFormat="1" ht="13.5">
      <c r="A41" s="10">
        <v>30</v>
      </c>
      <c r="B41" s="11">
        <f t="shared" si="2"/>
        <v>936</v>
      </c>
      <c r="C41" s="12">
        <v>465</v>
      </c>
      <c r="D41" s="12">
        <v>471</v>
      </c>
      <c r="E41" s="7"/>
      <c r="F41" s="10">
        <v>75</v>
      </c>
      <c r="G41" s="12">
        <f t="shared" si="3"/>
        <v>633</v>
      </c>
      <c r="H41" s="12">
        <v>301</v>
      </c>
      <c r="I41" s="12">
        <v>332</v>
      </c>
    </row>
    <row r="42" spans="1:9" s="8" customFormat="1" ht="13.5">
      <c r="A42" s="10">
        <v>31</v>
      </c>
      <c r="B42" s="11">
        <f t="shared" si="2"/>
        <v>985</v>
      </c>
      <c r="C42" s="12">
        <v>496</v>
      </c>
      <c r="D42" s="12">
        <v>489</v>
      </c>
      <c r="E42" s="7"/>
      <c r="F42" s="10">
        <v>76</v>
      </c>
      <c r="G42" s="12">
        <f t="shared" si="3"/>
        <v>623</v>
      </c>
      <c r="H42" s="12">
        <v>286</v>
      </c>
      <c r="I42" s="12">
        <v>337</v>
      </c>
    </row>
    <row r="43" spans="1:9" s="8" customFormat="1" ht="13.5">
      <c r="A43" s="10">
        <v>32</v>
      </c>
      <c r="B43" s="11">
        <f t="shared" si="2"/>
        <v>1087</v>
      </c>
      <c r="C43" s="12">
        <v>563</v>
      </c>
      <c r="D43" s="12">
        <v>524</v>
      </c>
      <c r="E43" s="7"/>
      <c r="F43" s="10">
        <v>77</v>
      </c>
      <c r="G43" s="12">
        <f t="shared" si="3"/>
        <v>563</v>
      </c>
      <c r="H43" s="12">
        <v>251</v>
      </c>
      <c r="I43" s="12">
        <v>312</v>
      </c>
    </row>
    <row r="44" spans="1:9" s="8" customFormat="1" ht="13.5">
      <c r="A44" s="10">
        <v>33</v>
      </c>
      <c r="B44" s="11">
        <f t="shared" si="2"/>
        <v>1139</v>
      </c>
      <c r="C44" s="12">
        <v>588</v>
      </c>
      <c r="D44" s="12">
        <v>551</v>
      </c>
      <c r="E44" s="7"/>
      <c r="F44" s="10">
        <v>78</v>
      </c>
      <c r="G44" s="12">
        <f t="shared" si="3"/>
        <v>543</v>
      </c>
      <c r="H44" s="12">
        <v>245</v>
      </c>
      <c r="I44" s="12">
        <v>298</v>
      </c>
    </row>
    <row r="45" spans="1:9" s="8" customFormat="1" ht="13.5">
      <c r="A45" s="10">
        <v>34</v>
      </c>
      <c r="B45" s="11">
        <f t="shared" si="2"/>
        <v>1092</v>
      </c>
      <c r="C45" s="12">
        <v>580</v>
      </c>
      <c r="D45" s="12">
        <v>512</v>
      </c>
      <c r="E45" s="7"/>
      <c r="F45" s="10">
        <v>79</v>
      </c>
      <c r="G45" s="12">
        <f t="shared" si="3"/>
        <v>546</v>
      </c>
      <c r="H45" s="12">
        <v>235</v>
      </c>
      <c r="I45" s="12">
        <v>311</v>
      </c>
    </row>
    <row r="46" spans="1:9" s="8" customFormat="1" ht="13.5">
      <c r="A46" s="5" t="s">
        <v>47</v>
      </c>
      <c r="B46" s="6">
        <f t="shared" si="2"/>
        <v>4854</v>
      </c>
      <c r="C46" s="6">
        <f>SUM(C47:C51)</f>
        <v>2454</v>
      </c>
      <c r="D46" s="6">
        <f>SUM(D47:D51)</f>
        <v>2400</v>
      </c>
      <c r="E46" s="7"/>
      <c r="F46" s="5" t="s">
        <v>48</v>
      </c>
      <c r="G46" s="6">
        <f t="shared" si="3"/>
        <v>2106</v>
      </c>
      <c r="H46" s="6">
        <f>SUM(H47:H51)</f>
        <v>766</v>
      </c>
      <c r="I46" s="6">
        <f>SUM(I47:I51)</f>
        <v>1340</v>
      </c>
    </row>
    <row r="47" spans="1:9" s="8" customFormat="1" ht="13.5">
      <c r="A47" s="10">
        <v>35</v>
      </c>
      <c r="B47" s="11">
        <f t="shared" si="2"/>
        <v>1034</v>
      </c>
      <c r="C47" s="12">
        <v>512</v>
      </c>
      <c r="D47" s="12">
        <v>522</v>
      </c>
      <c r="E47" s="7"/>
      <c r="F47" s="10">
        <v>80</v>
      </c>
      <c r="G47" s="12">
        <f t="shared" si="3"/>
        <v>504</v>
      </c>
      <c r="H47" s="12">
        <v>195</v>
      </c>
      <c r="I47" s="12">
        <v>309</v>
      </c>
    </row>
    <row r="48" spans="1:9" s="8" customFormat="1" ht="13.5">
      <c r="A48" s="10">
        <v>36</v>
      </c>
      <c r="B48" s="11">
        <f t="shared" si="2"/>
        <v>997</v>
      </c>
      <c r="C48" s="12">
        <v>511</v>
      </c>
      <c r="D48" s="12">
        <v>486</v>
      </c>
      <c r="E48" s="7"/>
      <c r="F48" s="10">
        <v>81</v>
      </c>
      <c r="G48" s="12">
        <f t="shared" si="3"/>
        <v>470</v>
      </c>
      <c r="H48" s="12">
        <v>196</v>
      </c>
      <c r="I48" s="12">
        <v>274</v>
      </c>
    </row>
    <row r="49" spans="1:9" s="8" customFormat="1" ht="13.5">
      <c r="A49" s="10">
        <v>37</v>
      </c>
      <c r="B49" s="11">
        <f t="shared" si="2"/>
        <v>938</v>
      </c>
      <c r="C49" s="12">
        <v>472</v>
      </c>
      <c r="D49" s="12">
        <v>466</v>
      </c>
      <c r="E49" s="7"/>
      <c r="F49" s="10">
        <v>82</v>
      </c>
      <c r="G49" s="12">
        <f t="shared" si="3"/>
        <v>450</v>
      </c>
      <c r="H49" s="12">
        <v>163</v>
      </c>
      <c r="I49" s="12">
        <v>287</v>
      </c>
    </row>
    <row r="50" spans="1:9" s="8" customFormat="1" ht="13.5">
      <c r="A50" s="10">
        <v>38</v>
      </c>
      <c r="B50" s="11">
        <f t="shared" si="2"/>
        <v>925</v>
      </c>
      <c r="C50" s="12">
        <v>460</v>
      </c>
      <c r="D50" s="12">
        <v>465</v>
      </c>
      <c r="E50" s="7"/>
      <c r="F50" s="10">
        <v>83</v>
      </c>
      <c r="G50" s="12">
        <f t="shared" si="3"/>
        <v>351</v>
      </c>
      <c r="H50" s="12">
        <v>124</v>
      </c>
      <c r="I50" s="12">
        <v>227</v>
      </c>
    </row>
    <row r="51" spans="1:9" s="8" customFormat="1" ht="13.5">
      <c r="A51" s="10">
        <v>39</v>
      </c>
      <c r="B51" s="11">
        <f t="shared" si="2"/>
        <v>960</v>
      </c>
      <c r="C51" s="12">
        <v>499</v>
      </c>
      <c r="D51" s="12">
        <v>461</v>
      </c>
      <c r="E51" s="7"/>
      <c r="F51" s="10">
        <v>84</v>
      </c>
      <c r="G51" s="12">
        <f t="shared" si="3"/>
        <v>331</v>
      </c>
      <c r="H51" s="12">
        <v>88</v>
      </c>
      <c r="I51" s="12">
        <v>243</v>
      </c>
    </row>
    <row r="52" spans="1:9" s="8" customFormat="1" ht="13.5">
      <c r="A52" s="5" t="s">
        <v>49</v>
      </c>
      <c r="B52" s="6">
        <f t="shared" si="2"/>
        <v>3927</v>
      </c>
      <c r="C52" s="6">
        <f>SUM(C53:C57)</f>
        <v>1938</v>
      </c>
      <c r="D52" s="6">
        <f>SUM(D53:D57)</f>
        <v>1989</v>
      </c>
      <c r="E52" s="7"/>
      <c r="F52" s="5" t="s">
        <v>50</v>
      </c>
      <c r="G52" s="6">
        <f t="shared" si="3"/>
        <v>1201</v>
      </c>
      <c r="H52" s="6">
        <f>SUM(H53:H57)</f>
        <v>331</v>
      </c>
      <c r="I52" s="6">
        <f>SUM(I53:I57)</f>
        <v>870</v>
      </c>
    </row>
    <row r="53" spans="1:9" s="8" customFormat="1" ht="13.5">
      <c r="A53" s="10">
        <v>40</v>
      </c>
      <c r="B53" s="11">
        <f t="shared" si="2"/>
        <v>695</v>
      </c>
      <c r="C53" s="12">
        <v>335</v>
      </c>
      <c r="D53" s="12">
        <v>360</v>
      </c>
      <c r="E53" s="7"/>
      <c r="F53" s="10">
        <v>85</v>
      </c>
      <c r="G53" s="12">
        <f t="shared" si="3"/>
        <v>297</v>
      </c>
      <c r="H53" s="12">
        <v>86</v>
      </c>
      <c r="I53" s="12">
        <v>211</v>
      </c>
    </row>
    <row r="54" spans="1:9" s="8" customFormat="1" ht="13.5">
      <c r="A54" s="10">
        <v>41</v>
      </c>
      <c r="B54" s="11">
        <f t="shared" si="2"/>
        <v>785</v>
      </c>
      <c r="C54" s="12">
        <v>383</v>
      </c>
      <c r="D54" s="12">
        <v>402</v>
      </c>
      <c r="E54" s="7"/>
      <c r="F54" s="10">
        <v>86</v>
      </c>
      <c r="G54" s="12">
        <f t="shared" si="3"/>
        <v>288</v>
      </c>
      <c r="H54" s="12">
        <v>90</v>
      </c>
      <c r="I54" s="12">
        <v>198</v>
      </c>
    </row>
    <row r="55" spans="1:9" s="8" customFormat="1" ht="13.5">
      <c r="A55" s="10">
        <v>42</v>
      </c>
      <c r="B55" s="11">
        <f t="shared" si="2"/>
        <v>831</v>
      </c>
      <c r="C55" s="12">
        <v>427</v>
      </c>
      <c r="D55" s="12">
        <v>404</v>
      </c>
      <c r="E55" s="7"/>
      <c r="F55" s="10">
        <v>87</v>
      </c>
      <c r="G55" s="12">
        <f t="shared" si="3"/>
        <v>260</v>
      </c>
      <c r="H55" s="12">
        <v>60</v>
      </c>
      <c r="I55" s="12">
        <v>200</v>
      </c>
    </row>
    <row r="56" spans="1:9" s="8" customFormat="1" ht="13.5">
      <c r="A56" s="10">
        <v>43</v>
      </c>
      <c r="B56" s="11">
        <f t="shared" si="2"/>
        <v>835</v>
      </c>
      <c r="C56" s="12">
        <v>414</v>
      </c>
      <c r="D56" s="12">
        <v>421</v>
      </c>
      <c r="E56" s="7"/>
      <c r="F56" s="10">
        <v>88</v>
      </c>
      <c r="G56" s="12">
        <f t="shared" si="3"/>
        <v>172</v>
      </c>
      <c r="H56" s="12">
        <v>55</v>
      </c>
      <c r="I56" s="12">
        <v>117</v>
      </c>
    </row>
    <row r="57" spans="1:9" s="8" customFormat="1" ht="13.5">
      <c r="A57" s="13">
        <v>44</v>
      </c>
      <c r="B57" s="11">
        <f t="shared" si="2"/>
        <v>781</v>
      </c>
      <c r="C57" s="12">
        <v>379</v>
      </c>
      <c r="D57" s="12">
        <v>402</v>
      </c>
      <c r="E57" s="7"/>
      <c r="F57" s="10">
        <v>89</v>
      </c>
      <c r="G57" s="12">
        <f t="shared" si="3"/>
        <v>184</v>
      </c>
      <c r="H57" s="12">
        <v>40</v>
      </c>
      <c r="I57" s="12">
        <v>144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793</v>
      </c>
      <c r="H58" s="15">
        <v>175</v>
      </c>
      <c r="I58" s="15">
        <v>618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67073</v>
      </c>
      <c r="H59" s="17">
        <f>C4+C10+C16+C22+C28+C34+C40+C46+C52+H4+H10+H16+H22+H28+H34+H40+H46+H52+H58</f>
        <v>32351</v>
      </c>
      <c r="I59" s="17">
        <f>D4+D10+D16+D22+D28+D34+D40+D46+D52+I4+I10+I16+I22+I28+I34+I40+I46+I52+I58</f>
        <v>34722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60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1129</v>
      </c>
      <c r="C4" s="6">
        <f>SUM(C5:C9)</f>
        <v>567</v>
      </c>
      <c r="D4" s="6">
        <f>SUM(D5:D9)</f>
        <v>562</v>
      </c>
      <c r="E4" s="7"/>
      <c r="F4" s="5" t="s">
        <v>34</v>
      </c>
      <c r="G4" s="6">
        <f aca="true" t="shared" si="1" ref="G4:G35">SUM(H4:I4)</f>
        <v>1981</v>
      </c>
      <c r="H4" s="6">
        <f>SUM(H5:H9)</f>
        <v>952</v>
      </c>
      <c r="I4" s="6">
        <f>SUM(I5:I9)</f>
        <v>1029</v>
      </c>
      <c r="K4" s="9"/>
    </row>
    <row r="5" spans="1:9" s="8" customFormat="1" ht="13.5">
      <c r="A5" s="10">
        <v>0</v>
      </c>
      <c r="B5" s="11">
        <f t="shared" si="0"/>
        <v>198</v>
      </c>
      <c r="C5" s="12">
        <v>91</v>
      </c>
      <c r="D5" s="12">
        <v>107</v>
      </c>
      <c r="E5" s="7"/>
      <c r="F5" s="10">
        <v>45</v>
      </c>
      <c r="G5" s="12">
        <f t="shared" si="1"/>
        <v>372</v>
      </c>
      <c r="H5" s="12">
        <v>181</v>
      </c>
      <c r="I5" s="12">
        <v>191</v>
      </c>
    </row>
    <row r="6" spans="1:9" s="8" customFormat="1" ht="13.5">
      <c r="A6" s="10">
        <v>1</v>
      </c>
      <c r="B6" s="11">
        <f t="shared" si="0"/>
        <v>235</v>
      </c>
      <c r="C6" s="12">
        <v>116</v>
      </c>
      <c r="D6" s="12">
        <v>119</v>
      </c>
      <c r="E6" s="7"/>
      <c r="F6" s="10">
        <v>46</v>
      </c>
      <c r="G6" s="12">
        <f t="shared" si="1"/>
        <v>385</v>
      </c>
      <c r="H6" s="12">
        <v>186</v>
      </c>
      <c r="I6" s="12">
        <v>199</v>
      </c>
    </row>
    <row r="7" spans="1:9" s="8" customFormat="1" ht="13.5">
      <c r="A7" s="10">
        <v>2</v>
      </c>
      <c r="B7" s="11">
        <f t="shared" si="0"/>
        <v>224</v>
      </c>
      <c r="C7" s="12">
        <v>107</v>
      </c>
      <c r="D7" s="12">
        <v>117</v>
      </c>
      <c r="E7" s="7"/>
      <c r="F7" s="10">
        <v>47</v>
      </c>
      <c r="G7" s="12">
        <f t="shared" si="1"/>
        <v>390</v>
      </c>
      <c r="H7" s="12">
        <v>173</v>
      </c>
      <c r="I7" s="12">
        <v>217</v>
      </c>
    </row>
    <row r="8" spans="1:9" s="8" customFormat="1" ht="13.5">
      <c r="A8" s="10">
        <v>3</v>
      </c>
      <c r="B8" s="11">
        <f t="shared" si="0"/>
        <v>222</v>
      </c>
      <c r="C8" s="12">
        <v>115</v>
      </c>
      <c r="D8" s="12">
        <v>107</v>
      </c>
      <c r="E8" s="7"/>
      <c r="F8" s="10">
        <v>48</v>
      </c>
      <c r="G8" s="12">
        <f t="shared" si="1"/>
        <v>432</v>
      </c>
      <c r="H8" s="12">
        <v>201</v>
      </c>
      <c r="I8" s="12">
        <v>231</v>
      </c>
    </row>
    <row r="9" spans="1:9" s="8" customFormat="1" ht="13.5">
      <c r="A9" s="10">
        <v>4</v>
      </c>
      <c r="B9" s="11">
        <f t="shared" si="0"/>
        <v>250</v>
      </c>
      <c r="C9" s="12">
        <v>138</v>
      </c>
      <c r="D9" s="12">
        <v>112</v>
      </c>
      <c r="E9" s="7"/>
      <c r="F9" s="10">
        <v>49</v>
      </c>
      <c r="G9" s="12">
        <f t="shared" si="1"/>
        <v>402</v>
      </c>
      <c r="H9" s="12">
        <v>211</v>
      </c>
      <c r="I9" s="12">
        <v>191</v>
      </c>
    </row>
    <row r="10" spans="1:9" s="8" customFormat="1" ht="13.5">
      <c r="A10" s="5" t="s">
        <v>35</v>
      </c>
      <c r="B10" s="6">
        <f t="shared" si="0"/>
        <v>1367</v>
      </c>
      <c r="C10" s="6">
        <f>SUM(C11:C15)</f>
        <v>672</v>
      </c>
      <c r="D10" s="6">
        <f>SUM(D11:D15)</f>
        <v>695</v>
      </c>
      <c r="E10" s="7"/>
      <c r="F10" s="5" t="s">
        <v>36</v>
      </c>
      <c r="G10" s="6">
        <f t="shared" si="1"/>
        <v>2151</v>
      </c>
      <c r="H10" s="6">
        <f>SUM(H11:H15)</f>
        <v>1044</v>
      </c>
      <c r="I10" s="6">
        <f>SUM(I11:I15)</f>
        <v>1107</v>
      </c>
    </row>
    <row r="11" spans="1:9" s="8" customFormat="1" ht="13.5">
      <c r="A11" s="10">
        <v>5</v>
      </c>
      <c r="B11" s="11">
        <f t="shared" si="0"/>
        <v>241</v>
      </c>
      <c r="C11" s="12">
        <v>126</v>
      </c>
      <c r="D11" s="12">
        <v>115</v>
      </c>
      <c r="E11" s="7"/>
      <c r="F11" s="10">
        <v>50</v>
      </c>
      <c r="G11" s="12">
        <f t="shared" si="1"/>
        <v>376</v>
      </c>
      <c r="H11" s="12">
        <v>181</v>
      </c>
      <c r="I11" s="12">
        <v>195</v>
      </c>
    </row>
    <row r="12" spans="1:9" s="8" customFormat="1" ht="13.5">
      <c r="A12" s="10">
        <v>6</v>
      </c>
      <c r="B12" s="11">
        <f t="shared" si="0"/>
        <v>277</v>
      </c>
      <c r="C12" s="12">
        <v>130</v>
      </c>
      <c r="D12" s="12">
        <v>147</v>
      </c>
      <c r="E12" s="7"/>
      <c r="F12" s="10">
        <v>51</v>
      </c>
      <c r="G12" s="12">
        <f t="shared" si="1"/>
        <v>437</v>
      </c>
      <c r="H12" s="12">
        <v>216</v>
      </c>
      <c r="I12" s="12">
        <v>221</v>
      </c>
    </row>
    <row r="13" spans="1:9" s="8" customFormat="1" ht="13.5">
      <c r="A13" s="10">
        <v>7</v>
      </c>
      <c r="B13" s="11">
        <f t="shared" si="0"/>
        <v>274</v>
      </c>
      <c r="C13" s="12">
        <v>134</v>
      </c>
      <c r="D13" s="12">
        <v>140</v>
      </c>
      <c r="E13" s="7"/>
      <c r="F13" s="10">
        <v>52</v>
      </c>
      <c r="G13" s="12">
        <f t="shared" si="1"/>
        <v>448</v>
      </c>
      <c r="H13" s="12">
        <v>212</v>
      </c>
      <c r="I13" s="12">
        <v>236</v>
      </c>
    </row>
    <row r="14" spans="1:9" s="8" customFormat="1" ht="13.5">
      <c r="A14" s="10">
        <v>8</v>
      </c>
      <c r="B14" s="11">
        <f t="shared" si="0"/>
        <v>289</v>
      </c>
      <c r="C14" s="12">
        <v>144</v>
      </c>
      <c r="D14" s="12">
        <v>145</v>
      </c>
      <c r="E14" s="7"/>
      <c r="F14" s="10">
        <v>53</v>
      </c>
      <c r="G14" s="12">
        <f t="shared" si="1"/>
        <v>426</v>
      </c>
      <c r="H14" s="12">
        <v>201</v>
      </c>
      <c r="I14" s="12">
        <v>225</v>
      </c>
    </row>
    <row r="15" spans="1:9" s="8" customFormat="1" ht="13.5">
      <c r="A15" s="10">
        <v>9</v>
      </c>
      <c r="B15" s="11">
        <f t="shared" si="0"/>
        <v>286</v>
      </c>
      <c r="C15" s="12">
        <v>138</v>
      </c>
      <c r="D15" s="12">
        <v>148</v>
      </c>
      <c r="E15" s="7"/>
      <c r="F15" s="10">
        <v>54</v>
      </c>
      <c r="G15" s="12">
        <f t="shared" si="1"/>
        <v>464</v>
      </c>
      <c r="H15" s="12">
        <v>234</v>
      </c>
      <c r="I15" s="12">
        <v>230</v>
      </c>
    </row>
    <row r="16" spans="1:9" s="8" customFormat="1" ht="13.5">
      <c r="A16" s="5" t="s">
        <v>37</v>
      </c>
      <c r="B16" s="6">
        <f t="shared" si="0"/>
        <v>1553</v>
      </c>
      <c r="C16" s="6">
        <f>SUM(C17:C21)</f>
        <v>802</v>
      </c>
      <c r="D16" s="6">
        <f>SUM(D17:D21)</f>
        <v>751</v>
      </c>
      <c r="E16" s="7"/>
      <c r="F16" s="5" t="s">
        <v>38</v>
      </c>
      <c r="G16" s="6">
        <f t="shared" si="1"/>
        <v>2889</v>
      </c>
      <c r="H16" s="6">
        <f>SUM(H17:H21)</f>
        <v>1400</v>
      </c>
      <c r="I16" s="6">
        <f>SUM(I17:I21)</f>
        <v>1489</v>
      </c>
    </row>
    <row r="17" spans="1:9" s="8" customFormat="1" ht="13.5">
      <c r="A17" s="10">
        <v>10</v>
      </c>
      <c r="B17" s="11">
        <f t="shared" si="0"/>
        <v>279</v>
      </c>
      <c r="C17" s="12">
        <v>154</v>
      </c>
      <c r="D17" s="12">
        <v>125</v>
      </c>
      <c r="E17" s="7"/>
      <c r="F17" s="10">
        <v>55</v>
      </c>
      <c r="G17" s="12">
        <f t="shared" si="1"/>
        <v>496</v>
      </c>
      <c r="H17" s="12">
        <v>238</v>
      </c>
      <c r="I17" s="12">
        <v>258</v>
      </c>
    </row>
    <row r="18" spans="1:9" s="8" customFormat="1" ht="13.5">
      <c r="A18" s="10">
        <v>11</v>
      </c>
      <c r="B18" s="11">
        <f t="shared" si="0"/>
        <v>319</v>
      </c>
      <c r="C18" s="12">
        <v>165</v>
      </c>
      <c r="D18" s="12">
        <v>154</v>
      </c>
      <c r="E18" s="7"/>
      <c r="F18" s="10">
        <v>56</v>
      </c>
      <c r="G18" s="12">
        <f t="shared" si="1"/>
        <v>549</v>
      </c>
      <c r="H18" s="12">
        <v>275</v>
      </c>
      <c r="I18" s="12">
        <v>274</v>
      </c>
    </row>
    <row r="19" spans="1:9" s="8" customFormat="1" ht="13.5">
      <c r="A19" s="10">
        <v>12</v>
      </c>
      <c r="B19" s="11">
        <f t="shared" si="0"/>
        <v>335</v>
      </c>
      <c r="C19" s="12">
        <v>170</v>
      </c>
      <c r="D19" s="12">
        <v>165</v>
      </c>
      <c r="E19" s="7"/>
      <c r="F19" s="10">
        <v>57</v>
      </c>
      <c r="G19" s="12">
        <f t="shared" si="1"/>
        <v>599</v>
      </c>
      <c r="H19" s="12">
        <v>303</v>
      </c>
      <c r="I19" s="12">
        <v>296</v>
      </c>
    </row>
    <row r="20" spans="1:9" s="8" customFormat="1" ht="13.5">
      <c r="A20" s="10">
        <v>13</v>
      </c>
      <c r="B20" s="11">
        <f t="shared" si="0"/>
        <v>315</v>
      </c>
      <c r="C20" s="12">
        <v>151</v>
      </c>
      <c r="D20" s="12">
        <v>164</v>
      </c>
      <c r="E20" s="7"/>
      <c r="F20" s="10">
        <v>58</v>
      </c>
      <c r="G20" s="12">
        <f t="shared" si="1"/>
        <v>647</v>
      </c>
      <c r="H20" s="12">
        <v>289</v>
      </c>
      <c r="I20" s="12">
        <v>358</v>
      </c>
    </row>
    <row r="21" spans="1:9" s="8" customFormat="1" ht="13.5">
      <c r="A21" s="10">
        <v>14</v>
      </c>
      <c r="B21" s="11">
        <f t="shared" si="0"/>
        <v>305</v>
      </c>
      <c r="C21" s="12">
        <v>162</v>
      </c>
      <c r="D21" s="12">
        <v>143</v>
      </c>
      <c r="E21" s="7"/>
      <c r="F21" s="10">
        <v>59</v>
      </c>
      <c r="G21" s="12">
        <f t="shared" si="1"/>
        <v>598</v>
      </c>
      <c r="H21" s="12">
        <v>295</v>
      </c>
      <c r="I21" s="12">
        <v>303</v>
      </c>
    </row>
    <row r="22" spans="1:9" s="8" customFormat="1" ht="13.5">
      <c r="A22" s="5" t="s">
        <v>39</v>
      </c>
      <c r="B22" s="6">
        <f t="shared" si="0"/>
        <v>1748</v>
      </c>
      <c r="C22" s="6">
        <f>SUM(C23:C27)</f>
        <v>879</v>
      </c>
      <c r="D22" s="6">
        <f>SUM(D23:D27)</f>
        <v>869</v>
      </c>
      <c r="E22" s="7"/>
      <c r="F22" s="5" t="s">
        <v>40</v>
      </c>
      <c r="G22" s="6">
        <f t="shared" si="1"/>
        <v>1975</v>
      </c>
      <c r="H22" s="6">
        <f>SUM(H23:H27)</f>
        <v>959</v>
      </c>
      <c r="I22" s="6">
        <f>SUM(I23:I27)</f>
        <v>1016</v>
      </c>
    </row>
    <row r="23" spans="1:9" s="8" customFormat="1" ht="13.5">
      <c r="A23" s="10">
        <v>15</v>
      </c>
      <c r="B23" s="11">
        <f t="shared" si="0"/>
        <v>336</v>
      </c>
      <c r="C23" s="12">
        <v>178</v>
      </c>
      <c r="D23" s="12">
        <v>158</v>
      </c>
      <c r="E23" s="7"/>
      <c r="F23" s="10">
        <v>60</v>
      </c>
      <c r="G23" s="12">
        <f t="shared" si="1"/>
        <v>452</v>
      </c>
      <c r="H23" s="12">
        <v>220</v>
      </c>
      <c r="I23" s="12">
        <v>232</v>
      </c>
    </row>
    <row r="24" spans="1:9" s="8" customFormat="1" ht="13.5">
      <c r="A24" s="10">
        <v>16</v>
      </c>
      <c r="B24" s="11">
        <f t="shared" si="0"/>
        <v>328</v>
      </c>
      <c r="C24" s="12">
        <v>178</v>
      </c>
      <c r="D24" s="12">
        <v>150</v>
      </c>
      <c r="E24" s="7"/>
      <c r="F24" s="10">
        <v>61</v>
      </c>
      <c r="G24" s="12">
        <f t="shared" si="1"/>
        <v>297</v>
      </c>
      <c r="H24" s="12">
        <v>149</v>
      </c>
      <c r="I24" s="12">
        <v>148</v>
      </c>
    </row>
    <row r="25" spans="1:9" s="8" customFormat="1" ht="13.5">
      <c r="A25" s="10">
        <v>17</v>
      </c>
      <c r="B25" s="11">
        <f t="shared" si="0"/>
        <v>350</v>
      </c>
      <c r="C25" s="12">
        <v>180</v>
      </c>
      <c r="D25" s="12">
        <v>170</v>
      </c>
      <c r="E25" s="7"/>
      <c r="F25" s="10">
        <v>62</v>
      </c>
      <c r="G25" s="12">
        <f t="shared" si="1"/>
        <v>367</v>
      </c>
      <c r="H25" s="12">
        <v>193</v>
      </c>
      <c r="I25" s="12">
        <v>174</v>
      </c>
    </row>
    <row r="26" spans="1:9" s="8" customFormat="1" ht="13.5">
      <c r="A26" s="10">
        <v>18</v>
      </c>
      <c r="B26" s="11">
        <f t="shared" si="0"/>
        <v>375</v>
      </c>
      <c r="C26" s="12">
        <v>181</v>
      </c>
      <c r="D26" s="12">
        <v>194</v>
      </c>
      <c r="E26" s="7"/>
      <c r="F26" s="10">
        <v>63</v>
      </c>
      <c r="G26" s="12">
        <f t="shared" si="1"/>
        <v>445</v>
      </c>
      <c r="H26" s="12">
        <v>213</v>
      </c>
      <c r="I26" s="12">
        <v>232</v>
      </c>
    </row>
    <row r="27" spans="1:9" s="8" customFormat="1" ht="13.5">
      <c r="A27" s="10">
        <v>19</v>
      </c>
      <c r="B27" s="11">
        <f t="shared" si="0"/>
        <v>359</v>
      </c>
      <c r="C27" s="12">
        <v>162</v>
      </c>
      <c r="D27" s="12">
        <v>197</v>
      </c>
      <c r="E27" s="7"/>
      <c r="F27" s="10">
        <v>64</v>
      </c>
      <c r="G27" s="12">
        <f t="shared" si="1"/>
        <v>414</v>
      </c>
      <c r="H27" s="12">
        <v>184</v>
      </c>
      <c r="I27" s="12">
        <v>230</v>
      </c>
    </row>
    <row r="28" spans="1:9" s="8" customFormat="1" ht="13.5">
      <c r="A28" s="5" t="s">
        <v>41</v>
      </c>
      <c r="B28" s="6">
        <f t="shared" si="0"/>
        <v>1255</v>
      </c>
      <c r="C28" s="6">
        <f>SUM(C29:C33)</f>
        <v>571</v>
      </c>
      <c r="D28" s="6">
        <f>SUM(D29:D33)</f>
        <v>684</v>
      </c>
      <c r="E28" s="7"/>
      <c r="F28" s="5" t="s">
        <v>42</v>
      </c>
      <c r="G28" s="6">
        <f t="shared" si="1"/>
        <v>1846</v>
      </c>
      <c r="H28" s="6">
        <f>SUM(H29:H33)</f>
        <v>833</v>
      </c>
      <c r="I28" s="6">
        <f>SUM(I29:I33)</f>
        <v>1013</v>
      </c>
    </row>
    <row r="29" spans="1:9" s="8" customFormat="1" ht="13.5">
      <c r="A29" s="10">
        <v>20</v>
      </c>
      <c r="B29" s="11">
        <f t="shared" si="0"/>
        <v>203</v>
      </c>
      <c r="C29" s="12">
        <v>99</v>
      </c>
      <c r="D29" s="12">
        <v>104</v>
      </c>
      <c r="E29" s="7"/>
      <c r="F29" s="10">
        <v>65</v>
      </c>
      <c r="G29" s="12">
        <f t="shared" si="1"/>
        <v>453</v>
      </c>
      <c r="H29" s="12">
        <v>224</v>
      </c>
      <c r="I29" s="12">
        <v>229</v>
      </c>
    </row>
    <row r="30" spans="1:9" s="8" customFormat="1" ht="13.5">
      <c r="A30" s="10">
        <v>21</v>
      </c>
      <c r="B30" s="11">
        <f t="shared" si="0"/>
        <v>249</v>
      </c>
      <c r="C30" s="12">
        <v>128</v>
      </c>
      <c r="D30" s="12">
        <v>121</v>
      </c>
      <c r="E30" s="7"/>
      <c r="F30" s="10">
        <v>66</v>
      </c>
      <c r="G30" s="12">
        <f t="shared" si="1"/>
        <v>402</v>
      </c>
      <c r="H30" s="12">
        <v>162</v>
      </c>
      <c r="I30" s="12">
        <v>240</v>
      </c>
    </row>
    <row r="31" spans="1:9" s="8" customFormat="1" ht="13.5">
      <c r="A31" s="10">
        <v>22</v>
      </c>
      <c r="B31" s="11">
        <f t="shared" si="0"/>
        <v>266</v>
      </c>
      <c r="C31" s="12">
        <v>118</v>
      </c>
      <c r="D31" s="12">
        <v>148</v>
      </c>
      <c r="E31" s="7"/>
      <c r="F31" s="10">
        <v>67</v>
      </c>
      <c r="G31" s="12">
        <f t="shared" si="1"/>
        <v>327</v>
      </c>
      <c r="H31" s="12">
        <v>134</v>
      </c>
      <c r="I31" s="12">
        <v>193</v>
      </c>
    </row>
    <row r="32" spans="1:9" s="8" customFormat="1" ht="13.5">
      <c r="A32" s="10">
        <v>23</v>
      </c>
      <c r="B32" s="11">
        <f t="shared" si="0"/>
        <v>251</v>
      </c>
      <c r="C32" s="12">
        <v>107</v>
      </c>
      <c r="D32" s="12">
        <v>144</v>
      </c>
      <c r="E32" s="7"/>
      <c r="F32" s="10">
        <v>68</v>
      </c>
      <c r="G32" s="12">
        <f t="shared" si="1"/>
        <v>303</v>
      </c>
      <c r="H32" s="12">
        <v>137</v>
      </c>
      <c r="I32" s="12">
        <v>166</v>
      </c>
    </row>
    <row r="33" spans="1:9" s="8" customFormat="1" ht="13.5">
      <c r="A33" s="10">
        <v>24</v>
      </c>
      <c r="B33" s="11">
        <f t="shared" si="0"/>
        <v>286</v>
      </c>
      <c r="C33" s="12">
        <v>119</v>
      </c>
      <c r="D33" s="12">
        <v>167</v>
      </c>
      <c r="E33" s="7"/>
      <c r="F33" s="10">
        <v>69</v>
      </c>
      <c r="G33" s="12">
        <f t="shared" si="1"/>
        <v>361</v>
      </c>
      <c r="H33" s="12">
        <v>176</v>
      </c>
      <c r="I33" s="12">
        <v>185</v>
      </c>
    </row>
    <row r="34" spans="1:9" s="8" customFormat="1" ht="13.5">
      <c r="A34" s="5" t="s">
        <v>43</v>
      </c>
      <c r="B34" s="6">
        <f t="shared" si="0"/>
        <v>1534</v>
      </c>
      <c r="C34" s="6">
        <f>SUM(C35:C39)</f>
        <v>758</v>
      </c>
      <c r="D34" s="6">
        <f>SUM(D35:D39)</f>
        <v>776</v>
      </c>
      <c r="E34" s="7"/>
      <c r="F34" s="5" t="s">
        <v>44</v>
      </c>
      <c r="G34" s="6">
        <f t="shared" si="1"/>
        <v>1881</v>
      </c>
      <c r="H34" s="6">
        <f>SUM(H35:H39)</f>
        <v>793</v>
      </c>
      <c r="I34" s="6">
        <f>SUM(I35:I39)</f>
        <v>1088</v>
      </c>
    </row>
    <row r="35" spans="1:9" s="8" customFormat="1" ht="13.5">
      <c r="A35" s="10">
        <v>25</v>
      </c>
      <c r="B35" s="11">
        <f t="shared" si="0"/>
        <v>292</v>
      </c>
      <c r="C35" s="12">
        <v>122</v>
      </c>
      <c r="D35" s="12">
        <v>170</v>
      </c>
      <c r="E35" s="7"/>
      <c r="F35" s="10">
        <v>70</v>
      </c>
      <c r="G35" s="12">
        <f t="shared" si="1"/>
        <v>359</v>
      </c>
      <c r="H35" s="12">
        <v>146</v>
      </c>
      <c r="I35" s="12">
        <v>213</v>
      </c>
    </row>
    <row r="36" spans="1:9" s="8" customFormat="1" ht="13.5">
      <c r="A36" s="10">
        <v>26</v>
      </c>
      <c r="B36" s="11">
        <f aca="true" t="shared" si="2" ref="B36:B57">SUM(C36:D36)</f>
        <v>325</v>
      </c>
      <c r="C36" s="12">
        <v>163</v>
      </c>
      <c r="D36" s="12">
        <v>162</v>
      </c>
      <c r="E36" s="7"/>
      <c r="F36" s="10">
        <v>71</v>
      </c>
      <c r="G36" s="12">
        <f aca="true" t="shared" si="3" ref="G36:G58">SUM(H36:I36)</f>
        <v>427</v>
      </c>
      <c r="H36" s="12">
        <v>188</v>
      </c>
      <c r="I36" s="12">
        <v>239</v>
      </c>
    </row>
    <row r="37" spans="1:9" s="8" customFormat="1" ht="13.5">
      <c r="A37" s="10">
        <v>27</v>
      </c>
      <c r="B37" s="11">
        <f t="shared" si="2"/>
        <v>321</v>
      </c>
      <c r="C37" s="12">
        <v>159</v>
      </c>
      <c r="D37" s="12">
        <v>162</v>
      </c>
      <c r="E37" s="7"/>
      <c r="F37" s="10">
        <v>72</v>
      </c>
      <c r="G37" s="12">
        <f t="shared" si="3"/>
        <v>332</v>
      </c>
      <c r="H37" s="12">
        <v>140</v>
      </c>
      <c r="I37" s="12">
        <v>192</v>
      </c>
    </row>
    <row r="38" spans="1:9" s="8" customFormat="1" ht="13.5">
      <c r="A38" s="10">
        <v>28</v>
      </c>
      <c r="B38" s="11">
        <f t="shared" si="2"/>
        <v>318</v>
      </c>
      <c r="C38" s="12">
        <v>160</v>
      </c>
      <c r="D38" s="12">
        <v>158</v>
      </c>
      <c r="E38" s="7"/>
      <c r="F38" s="10">
        <v>73</v>
      </c>
      <c r="G38" s="12">
        <f t="shared" si="3"/>
        <v>378</v>
      </c>
      <c r="H38" s="12">
        <v>158</v>
      </c>
      <c r="I38" s="12">
        <v>220</v>
      </c>
    </row>
    <row r="39" spans="1:9" s="8" customFormat="1" ht="13.5">
      <c r="A39" s="10">
        <v>29</v>
      </c>
      <c r="B39" s="11">
        <f t="shared" si="2"/>
        <v>278</v>
      </c>
      <c r="C39" s="12">
        <v>154</v>
      </c>
      <c r="D39" s="12">
        <v>124</v>
      </c>
      <c r="E39" s="7"/>
      <c r="F39" s="10">
        <v>74</v>
      </c>
      <c r="G39" s="12">
        <f t="shared" si="3"/>
        <v>385</v>
      </c>
      <c r="H39" s="12">
        <v>161</v>
      </c>
      <c r="I39" s="12">
        <v>224</v>
      </c>
    </row>
    <row r="40" spans="1:9" s="8" customFormat="1" ht="13.5">
      <c r="A40" s="5" t="s">
        <v>45</v>
      </c>
      <c r="B40" s="6">
        <f t="shared" si="2"/>
        <v>1796</v>
      </c>
      <c r="C40" s="6">
        <f>SUM(C41:C45)</f>
        <v>889</v>
      </c>
      <c r="D40" s="6">
        <f>SUM(D41:D45)</f>
        <v>907</v>
      </c>
      <c r="E40" s="7"/>
      <c r="F40" s="5" t="s">
        <v>46</v>
      </c>
      <c r="G40" s="6">
        <f t="shared" si="3"/>
        <v>1700</v>
      </c>
      <c r="H40" s="6">
        <f>SUM(H41:H45)</f>
        <v>719</v>
      </c>
      <c r="I40" s="6">
        <f>SUM(I41:I45)</f>
        <v>981</v>
      </c>
    </row>
    <row r="41" spans="1:9" s="8" customFormat="1" ht="13.5">
      <c r="A41" s="10">
        <v>30</v>
      </c>
      <c r="B41" s="11">
        <f t="shared" si="2"/>
        <v>330</v>
      </c>
      <c r="C41" s="12">
        <v>168</v>
      </c>
      <c r="D41" s="12">
        <v>162</v>
      </c>
      <c r="E41" s="7"/>
      <c r="F41" s="10">
        <v>75</v>
      </c>
      <c r="G41" s="12">
        <f t="shared" si="3"/>
        <v>354</v>
      </c>
      <c r="H41" s="12">
        <v>144</v>
      </c>
      <c r="I41" s="12">
        <v>210</v>
      </c>
    </row>
    <row r="42" spans="1:9" s="8" customFormat="1" ht="13.5">
      <c r="A42" s="10">
        <v>31</v>
      </c>
      <c r="B42" s="11">
        <f t="shared" si="2"/>
        <v>341</v>
      </c>
      <c r="C42" s="12">
        <v>171</v>
      </c>
      <c r="D42" s="12">
        <v>170</v>
      </c>
      <c r="E42" s="7"/>
      <c r="F42" s="10">
        <v>76</v>
      </c>
      <c r="G42" s="12">
        <f t="shared" si="3"/>
        <v>364</v>
      </c>
      <c r="H42" s="12">
        <v>164</v>
      </c>
      <c r="I42" s="12">
        <v>200</v>
      </c>
    </row>
    <row r="43" spans="1:9" s="8" customFormat="1" ht="13.5">
      <c r="A43" s="10">
        <v>32</v>
      </c>
      <c r="B43" s="11">
        <f t="shared" si="2"/>
        <v>389</v>
      </c>
      <c r="C43" s="12">
        <v>178</v>
      </c>
      <c r="D43" s="12">
        <v>211</v>
      </c>
      <c r="E43" s="7"/>
      <c r="F43" s="10">
        <v>77</v>
      </c>
      <c r="G43" s="12">
        <f t="shared" si="3"/>
        <v>337</v>
      </c>
      <c r="H43" s="12">
        <v>148</v>
      </c>
      <c r="I43" s="12">
        <v>189</v>
      </c>
    </row>
    <row r="44" spans="1:9" s="8" customFormat="1" ht="13.5">
      <c r="A44" s="10">
        <v>33</v>
      </c>
      <c r="B44" s="11">
        <f t="shared" si="2"/>
        <v>372</v>
      </c>
      <c r="C44" s="12">
        <v>170</v>
      </c>
      <c r="D44" s="12">
        <v>202</v>
      </c>
      <c r="E44" s="7"/>
      <c r="F44" s="10">
        <v>78</v>
      </c>
      <c r="G44" s="12">
        <f t="shared" si="3"/>
        <v>358</v>
      </c>
      <c r="H44" s="12">
        <v>144</v>
      </c>
      <c r="I44" s="12">
        <v>214</v>
      </c>
    </row>
    <row r="45" spans="1:9" s="8" customFormat="1" ht="13.5">
      <c r="A45" s="10">
        <v>34</v>
      </c>
      <c r="B45" s="11">
        <f t="shared" si="2"/>
        <v>364</v>
      </c>
      <c r="C45" s="12">
        <v>202</v>
      </c>
      <c r="D45" s="12">
        <v>162</v>
      </c>
      <c r="E45" s="7"/>
      <c r="F45" s="10">
        <v>79</v>
      </c>
      <c r="G45" s="12">
        <f t="shared" si="3"/>
        <v>287</v>
      </c>
      <c r="H45" s="12">
        <v>119</v>
      </c>
      <c r="I45" s="12">
        <v>168</v>
      </c>
    </row>
    <row r="46" spans="1:9" s="8" customFormat="1" ht="13.5">
      <c r="A46" s="5" t="s">
        <v>47</v>
      </c>
      <c r="B46" s="6">
        <f t="shared" si="2"/>
        <v>1787</v>
      </c>
      <c r="C46" s="6">
        <f>SUM(C47:C51)</f>
        <v>872</v>
      </c>
      <c r="D46" s="6">
        <f>SUM(D47:D51)</f>
        <v>915</v>
      </c>
      <c r="E46" s="7"/>
      <c r="F46" s="5" t="s">
        <v>48</v>
      </c>
      <c r="G46" s="6">
        <f t="shared" si="3"/>
        <v>1216</v>
      </c>
      <c r="H46" s="6">
        <f>SUM(H47:H51)</f>
        <v>465</v>
      </c>
      <c r="I46" s="6">
        <f>SUM(I47:I51)</f>
        <v>751</v>
      </c>
    </row>
    <row r="47" spans="1:9" s="8" customFormat="1" ht="13.5">
      <c r="A47" s="10">
        <v>35</v>
      </c>
      <c r="B47" s="11">
        <f t="shared" si="2"/>
        <v>366</v>
      </c>
      <c r="C47" s="12">
        <v>178</v>
      </c>
      <c r="D47" s="12">
        <v>188</v>
      </c>
      <c r="E47" s="7"/>
      <c r="F47" s="10">
        <v>80</v>
      </c>
      <c r="G47" s="12">
        <f t="shared" si="3"/>
        <v>295</v>
      </c>
      <c r="H47" s="12">
        <v>119</v>
      </c>
      <c r="I47" s="12">
        <v>176</v>
      </c>
    </row>
    <row r="48" spans="1:9" s="8" customFormat="1" ht="13.5">
      <c r="A48" s="10">
        <v>36</v>
      </c>
      <c r="B48" s="11">
        <f t="shared" si="2"/>
        <v>355</v>
      </c>
      <c r="C48" s="12">
        <v>184</v>
      </c>
      <c r="D48" s="12">
        <v>171</v>
      </c>
      <c r="E48" s="7"/>
      <c r="F48" s="10">
        <v>81</v>
      </c>
      <c r="G48" s="12">
        <f t="shared" si="3"/>
        <v>297</v>
      </c>
      <c r="H48" s="12">
        <v>125</v>
      </c>
      <c r="I48" s="12">
        <v>172</v>
      </c>
    </row>
    <row r="49" spans="1:9" s="8" customFormat="1" ht="13.5">
      <c r="A49" s="10">
        <v>37</v>
      </c>
      <c r="B49" s="11">
        <f t="shared" si="2"/>
        <v>335</v>
      </c>
      <c r="C49" s="12">
        <v>165</v>
      </c>
      <c r="D49" s="12">
        <v>170</v>
      </c>
      <c r="E49" s="7"/>
      <c r="F49" s="10">
        <v>82</v>
      </c>
      <c r="G49" s="12">
        <f t="shared" si="3"/>
        <v>262</v>
      </c>
      <c r="H49" s="12">
        <v>100</v>
      </c>
      <c r="I49" s="12">
        <v>162</v>
      </c>
    </row>
    <row r="50" spans="1:9" s="8" customFormat="1" ht="13.5">
      <c r="A50" s="10">
        <v>38</v>
      </c>
      <c r="B50" s="11">
        <f t="shared" si="2"/>
        <v>380</v>
      </c>
      <c r="C50" s="12">
        <v>176</v>
      </c>
      <c r="D50" s="12">
        <v>204</v>
      </c>
      <c r="E50" s="7"/>
      <c r="F50" s="10">
        <v>83</v>
      </c>
      <c r="G50" s="12">
        <f t="shared" si="3"/>
        <v>181</v>
      </c>
      <c r="H50" s="12">
        <v>63</v>
      </c>
      <c r="I50" s="12">
        <v>118</v>
      </c>
    </row>
    <row r="51" spans="1:9" s="8" customFormat="1" ht="13.5">
      <c r="A51" s="10">
        <v>39</v>
      </c>
      <c r="B51" s="11">
        <f t="shared" si="2"/>
        <v>351</v>
      </c>
      <c r="C51" s="12">
        <v>169</v>
      </c>
      <c r="D51" s="12">
        <v>182</v>
      </c>
      <c r="E51" s="7"/>
      <c r="F51" s="10">
        <v>84</v>
      </c>
      <c r="G51" s="12">
        <f t="shared" si="3"/>
        <v>181</v>
      </c>
      <c r="H51" s="12">
        <v>58</v>
      </c>
      <c r="I51" s="12">
        <v>123</v>
      </c>
    </row>
    <row r="52" spans="1:9" s="8" customFormat="1" ht="13.5">
      <c r="A52" s="5" t="s">
        <v>49</v>
      </c>
      <c r="B52" s="6">
        <f t="shared" si="2"/>
        <v>1884</v>
      </c>
      <c r="C52" s="6">
        <f>SUM(C53:C57)</f>
        <v>895</v>
      </c>
      <c r="D52" s="6">
        <f>SUM(D53:D57)</f>
        <v>989</v>
      </c>
      <c r="E52" s="7"/>
      <c r="F52" s="5" t="s">
        <v>50</v>
      </c>
      <c r="G52" s="6">
        <f t="shared" si="3"/>
        <v>677</v>
      </c>
      <c r="H52" s="6">
        <f>SUM(H53:H57)</f>
        <v>177</v>
      </c>
      <c r="I52" s="6">
        <f>SUM(I53:I57)</f>
        <v>500</v>
      </c>
    </row>
    <row r="53" spans="1:9" s="8" customFormat="1" ht="13.5">
      <c r="A53" s="10">
        <v>40</v>
      </c>
      <c r="B53" s="11">
        <f t="shared" si="2"/>
        <v>333</v>
      </c>
      <c r="C53" s="12">
        <v>152</v>
      </c>
      <c r="D53" s="12">
        <v>181</v>
      </c>
      <c r="E53" s="7"/>
      <c r="F53" s="10">
        <v>85</v>
      </c>
      <c r="G53" s="12">
        <f t="shared" si="3"/>
        <v>171</v>
      </c>
      <c r="H53" s="12">
        <v>51</v>
      </c>
      <c r="I53" s="12">
        <v>120</v>
      </c>
    </row>
    <row r="54" spans="1:9" s="8" customFormat="1" ht="13.5">
      <c r="A54" s="10">
        <v>41</v>
      </c>
      <c r="B54" s="11">
        <f t="shared" si="2"/>
        <v>366</v>
      </c>
      <c r="C54" s="12">
        <v>184</v>
      </c>
      <c r="D54" s="12">
        <v>182</v>
      </c>
      <c r="E54" s="7"/>
      <c r="F54" s="10">
        <v>86</v>
      </c>
      <c r="G54" s="12">
        <f t="shared" si="3"/>
        <v>172</v>
      </c>
      <c r="H54" s="12">
        <v>41</v>
      </c>
      <c r="I54" s="12">
        <v>131</v>
      </c>
    </row>
    <row r="55" spans="1:9" s="8" customFormat="1" ht="13.5">
      <c r="A55" s="10">
        <v>42</v>
      </c>
      <c r="B55" s="11">
        <f t="shared" si="2"/>
        <v>392</v>
      </c>
      <c r="C55" s="12">
        <v>182</v>
      </c>
      <c r="D55" s="12">
        <v>210</v>
      </c>
      <c r="E55" s="7"/>
      <c r="F55" s="10">
        <v>87</v>
      </c>
      <c r="G55" s="12">
        <f t="shared" si="3"/>
        <v>155</v>
      </c>
      <c r="H55" s="12">
        <v>40</v>
      </c>
      <c r="I55" s="12">
        <v>115</v>
      </c>
    </row>
    <row r="56" spans="1:9" s="8" customFormat="1" ht="13.5">
      <c r="A56" s="10">
        <v>43</v>
      </c>
      <c r="B56" s="11">
        <f t="shared" si="2"/>
        <v>386</v>
      </c>
      <c r="C56" s="12">
        <v>188</v>
      </c>
      <c r="D56" s="12">
        <v>198</v>
      </c>
      <c r="E56" s="7"/>
      <c r="F56" s="10">
        <v>88</v>
      </c>
      <c r="G56" s="12">
        <f t="shared" si="3"/>
        <v>90</v>
      </c>
      <c r="H56" s="12">
        <v>29</v>
      </c>
      <c r="I56" s="12">
        <v>61</v>
      </c>
    </row>
    <row r="57" spans="1:9" s="8" customFormat="1" ht="13.5">
      <c r="A57" s="13">
        <v>44</v>
      </c>
      <c r="B57" s="11">
        <f t="shared" si="2"/>
        <v>407</v>
      </c>
      <c r="C57" s="12">
        <v>189</v>
      </c>
      <c r="D57" s="12">
        <v>218</v>
      </c>
      <c r="E57" s="7"/>
      <c r="F57" s="10">
        <v>89</v>
      </c>
      <c r="G57" s="12">
        <f t="shared" si="3"/>
        <v>89</v>
      </c>
      <c r="H57" s="12">
        <v>16</v>
      </c>
      <c r="I57" s="12">
        <v>73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357</v>
      </c>
      <c r="H58" s="15">
        <v>77</v>
      </c>
      <c r="I58" s="15">
        <v>280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30726</v>
      </c>
      <c r="H59" s="17">
        <f>C4+C10+C16+C22+C28+C34+C40+C46+C52+H4+H10+H16+H22+H28+H34+H40+H46+H52+H58</f>
        <v>14324</v>
      </c>
      <c r="I59" s="17">
        <f>D4+D10+D16+D22+D28+D34+D40+D46+D52+I4+I10+I16+I22+I28+I34+I40+I46+I52+I58</f>
        <v>16402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4" sqref="A4:IV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39173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61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3996</v>
      </c>
      <c r="C4" s="6">
        <f>SUM(C5:C9)</f>
        <v>2051</v>
      </c>
      <c r="D4" s="6">
        <f>SUM(D5:D9)</f>
        <v>1945</v>
      </c>
      <c r="E4" s="7"/>
      <c r="F4" s="5" t="s">
        <v>34</v>
      </c>
      <c r="G4" s="6">
        <f aca="true" t="shared" si="1" ref="G4:G35">SUM(H4:I4)</f>
        <v>5203</v>
      </c>
      <c r="H4" s="6">
        <f>SUM(H5:H9)</f>
        <v>2658</v>
      </c>
      <c r="I4" s="6">
        <f>SUM(I5:I9)</f>
        <v>2545</v>
      </c>
      <c r="K4" s="9"/>
    </row>
    <row r="5" spans="1:9" s="8" customFormat="1" ht="13.5">
      <c r="A5" s="10">
        <v>0</v>
      </c>
      <c r="B5" s="11">
        <f t="shared" si="0"/>
        <v>789</v>
      </c>
      <c r="C5" s="12">
        <v>403</v>
      </c>
      <c r="D5" s="12">
        <v>386</v>
      </c>
      <c r="E5" s="7"/>
      <c r="F5" s="10">
        <v>45</v>
      </c>
      <c r="G5" s="12">
        <f t="shared" si="1"/>
        <v>964</v>
      </c>
      <c r="H5" s="12">
        <v>517</v>
      </c>
      <c r="I5" s="12">
        <v>447</v>
      </c>
    </row>
    <row r="6" spans="1:9" s="8" customFormat="1" ht="13.5">
      <c r="A6" s="10">
        <v>1</v>
      </c>
      <c r="B6" s="11">
        <f t="shared" si="0"/>
        <v>744</v>
      </c>
      <c r="C6" s="12">
        <v>389</v>
      </c>
      <c r="D6" s="12">
        <v>355</v>
      </c>
      <c r="E6" s="7"/>
      <c r="F6" s="10">
        <v>46</v>
      </c>
      <c r="G6" s="12">
        <f t="shared" si="1"/>
        <v>1033</v>
      </c>
      <c r="H6" s="12">
        <v>514</v>
      </c>
      <c r="I6" s="12">
        <v>519</v>
      </c>
    </row>
    <row r="7" spans="1:9" s="8" customFormat="1" ht="13.5">
      <c r="A7" s="10">
        <v>2</v>
      </c>
      <c r="B7" s="11">
        <f t="shared" si="0"/>
        <v>795</v>
      </c>
      <c r="C7" s="12">
        <v>415</v>
      </c>
      <c r="D7" s="12">
        <v>380</v>
      </c>
      <c r="E7" s="7"/>
      <c r="F7" s="10">
        <v>47</v>
      </c>
      <c r="G7" s="12">
        <f t="shared" si="1"/>
        <v>1092</v>
      </c>
      <c r="H7" s="12">
        <v>527</v>
      </c>
      <c r="I7" s="12">
        <v>565</v>
      </c>
    </row>
    <row r="8" spans="1:9" s="8" customFormat="1" ht="13.5">
      <c r="A8" s="10">
        <v>3</v>
      </c>
      <c r="B8" s="11">
        <f t="shared" si="0"/>
        <v>869</v>
      </c>
      <c r="C8" s="12">
        <v>453</v>
      </c>
      <c r="D8" s="12">
        <v>416</v>
      </c>
      <c r="E8" s="7"/>
      <c r="F8" s="10">
        <v>48</v>
      </c>
      <c r="G8" s="12">
        <f t="shared" si="1"/>
        <v>1118</v>
      </c>
      <c r="H8" s="12">
        <v>590</v>
      </c>
      <c r="I8" s="12">
        <v>528</v>
      </c>
    </row>
    <row r="9" spans="1:9" s="8" customFormat="1" ht="13.5">
      <c r="A9" s="10">
        <v>4</v>
      </c>
      <c r="B9" s="11">
        <f t="shared" si="0"/>
        <v>799</v>
      </c>
      <c r="C9" s="12">
        <v>391</v>
      </c>
      <c r="D9" s="12">
        <v>408</v>
      </c>
      <c r="E9" s="7"/>
      <c r="F9" s="10">
        <v>49</v>
      </c>
      <c r="G9" s="12">
        <f t="shared" si="1"/>
        <v>996</v>
      </c>
      <c r="H9" s="12">
        <v>510</v>
      </c>
      <c r="I9" s="12">
        <v>486</v>
      </c>
    </row>
    <row r="10" spans="1:9" s="8" customFormat="1" ht="13.5">
      <c r="A10" s="5" t="s">
        <v>35</v>
      </c>
      <c r="B10" s="6">
        <f t="shared" si="0"/>
        <v>4405</v>
      </c>
      <c r="C10" s="6">
        <f>SUM(C11:C15)</f>
        <v>2214</v>
      </c>
      <c r="D10" s="6">
        <f>SUM(D11:D15)</f>
        <v>2191</v>
      </c>
      <c r="E10" s="7"/>
      <c r="F10" s="5" t="s">
        <v>36</v>
      </c>
      <c r="G10" s="6">
        <f t="shared" si="1"/>
        <v>5428</v>
      </c>
      <c r="H10" s="6">
        <f>SUM(H11:H15)</f>
        <v>2687</v>
      </c>
      <c r="I10" s="6">
        <f>SUM(I11:I15)</f>
        <v>2741</v>
      </c>
    </row>
    <row r="11" spans="1:9" s="8" customFormat="1" ht="13.5">
      <c r="A11" s="10">
        <v>5</v>
      </c>
      <c r="B11" s="11">
        <f t="shared" si="0"/>
        <v>862</v>
      </c>
      <c r="C11" s="12">
        <v>427</v>
      </c>
      <c r="D11" s="12">
        <v>435</v>
      </c>
      <c r="E11" s="7"/>
      <c r="F11" s="10">
        <v>50</v>
      </c>
      <c r="G11" s="12">
        <f t="shared" si="1"/>
        <v>986</v>
      </c>
      <c r="H11" s="12">
        <v>476</v>
      </c>
      <c r="I11" s="12">
        <v>510</v>
      </c>
    </row>
    <row r="12" spans="1:9" s="8" customFormat="1" ht="13.5">
      <c r="A12" s="10">
        <v>6</v>
      </c>
      <c r="B12" s="11">
        <f t="shared" si="0"/>
        <v>863</v>
      </c>
      <c r="C12" s="12">
        <v>444</v>
      </c>
      <c r="D12" s="12">
        <v>419</v>
      </c>
      <c r="E12" s="7"/>
      <c r="F12" s="10">
        <v>51</v>
      </c>
      <c r="G12" s="12">
        <f t="shared" si="1"/>
        <v>1126</v>
      </c>
      <c r="H12" s="12">
        <v>571</v>
      </c>
      <c r="I12" s="12">
        <v>555</v>
      </c>
    </row>
    <row r="13" spans="1:9" s="8" customFormat="1" ht="13.5">
      <c r="A13" s="10">
        <v>7</v>
      </c>
      <c r="B13" s="11">
        <f t="shared" si="0"/>
        <v>875</v>
      </c>
      <c r="C13" s="12">
        <v>453</v>
      </c>
      <c r="D13" s="12">
        <v>422</v>
      </c>
      <c r="E13" s="7"/>
      <c r="F13" s="10">
        <v>52</v>
      </c>
      <c r="G13" s="12">
        <f t="shared" si="1"/>
        <v>1041</v>
      </c>
      <c r="H13" s="12">
        <v>522</v>
      </c>
      <c r="I13" s="12">
        <v>519</v>
      </c>
    </row>
    <row r="14" spans="1:9" s="8" customFormat="1" ht="13.5">
      <c r="A14" s="10">
        <v>8</v>
      </c>
      <c r="B14" s="11">
        <f t="shared" si="0"/>
        <v>886</v>
      </c>
      <c r="C14" s="12">
        <v>434</v>
      </c>
      <c r="D14" s="12">
        <v>452</v>
      </c>
      <c r="E14" s="7"/>
      <c r="F14" s="10">
        <v>53</v>
      </c>
      <c r="G14" s="12">
        <f t="shared" si="1"/>
        <v>1065</v>
      </c>
      <c r="H14" s="12">
        <v>520</v>
      </c>
      <c r="I14" s="12">
        <v>545</v>
      </c>
    </row>
    <row r="15" spans="1:9" s="8" customFormat="1" ht="13.5">
      <c r="A15" s="10">
        <v>9</v>
      </c>
      <c r="B15" s="11">
        <f t="shared" si="0"/>
        <v>919</v>
      </c>
      <c r="C15" s="12">
        <v>456</v>
      </c>
      <c r="D15" s="12">
        <v>463</v>
      </c>
      <c r="E15" s="7"/>
      <c r="F15" s="10">
        <v>54</v>
      </c>
      <c r="G15" s="12">
        <f t="shared" si="1"/>
        <v>1210</v>
      </c>
      <c r="H15" s="12">
        <v>598</v>
      </c>
      <c r="I15" s="12">
        <v>612</v>
      </c>
    </row>
    <row r="16" spans="1:9" s="8" customFormat="1" ht="13.5">
      <c r="A16" s="5" t="s">
        <v>37</v>
      </c>
      <c r="B16" s="6">
        <f t="shared" si="0"/>
        <v>4688</v>
      </c>
      <c r="C16" s="6">
        <f>SUM(C17:C21)</f>
        <v>2417</v>
      </c>
      <c r="D16" s="6">
        <f>SUM(D17:D21)</f>
        <v>2271</v>
      </c>
      <c r="E16" s="7"/>
      <c r="F16" s="5" t="s">
        <v>38</v>
      </c>
      <c r="G16" s="6">
        <f t="shared" si="1"/>
        <v>7257</v>
      </c>
      <c r="H16" s="6">
        <f>SUM(H17:H21)</f>
        <v>3636</v>
      </c>
      <c r="I16" s="6">
        <f>SUM(I17:I21)</f>
        <v>3621</v>
      </c>
    </row>
    <row r="17" spans="1:9" s="8" customFormat="1" ht="13.5">
      <c r="A17" s="10">
        <v>10</v>
      </c>
      <c r="B17" s="11">
        <f t="shared" si="0"/>
        <v>945</v>
      </c>
      <c r="C17" s="12">
        <v>487</v>
      </c>
      <c r="D17" s="12">
        <v>458</v>
      </c>
      <c r="E17" s="7"/>
      <c r="F17" s="10">
        <v>55</v>
      </c>
      <c r="G17" s="12">
        <f t="shared" si="1"/>
        <v>1297</v>
      </c>
      <c r="H17" s="12">
        <v>653</v>
      </c>
      <c r="I17" s="12">
        <v>644</v>
      </c>
    </row>
    <row r="18" spans="1:9" s="8" customFormat="1" ht="13.5">
      <c r="A18" s="10">
        <v>11</v>
      </c>
      <c r="B18" s="11">
        <f t="shared" si="0"/>
        <v>977</v>
      </c>
      <c r="C18" s="12">
        <v>487</v>
      </c>
      <c r="D18" s="12">
        <v>490</v>
      </c>
      <c r="E18" s="7"/>
      <c r="F18" s="10">
        <v>56</v>
      </c>
      <c r="G18" s="12">
        <f t="shared" si="1"/>
        <v>1359</v>
      </c>
      <c r="H18" s="12">
        <v>671</v>
      </c>
      <c r="I18" s="12">
        <v>688</v>
      </c>
    </row>
    <row r="19" spans="1:9" s="8" customFormat="1" ht="13.5">
      <c r="A19" s="10">
        <v>12</v>
      </c>
      <c r="B19" s="11">
        <f t="shared" si="0"/>
        <v>946</v>
      </c>
      <c r="C19" s="12">
        <v>484</v>
      </c>
      <c r="D19" s="12">
        <v>462</v>
      </c>
      <c r="E19" s="7"/>
      <c r="F19" s="10">
        <v>57</v>
      </c>
      <c r="G19" s="12">
        <f t="shared" si="1"/>
        <v>1519</v>
      </c>
      <c r="H19" s="12">
        <v>747</v>
      </c>
      <c r="I19" s="12">
        <v>772</v>
      </c>
    </row>
    <row r="20" spans="1:9" s="8" customFormat="1" ht="13.5">
      <c r="A20" s="10">
        <v>13</v>
      </c>
      <c r="B20" s="11">
        <f t="shared" si="0"/>
        <v>920</v>
      </c>
      <c r="C20" s="12">
        <v>482</v>
      </c>
      <c r="D20" s="12">
        <v>438</v>
      </c>
      <c r="E20" s="7"/>
      <c r="F20" s="10">
        <v>58</v>
      </c>
      <c r="G20" s="12">
        <f t="shared" si="1"/>
        <v>1613</v>
      </c>
      <c r="H20" s="12">
        <v>795</v>
      </c>
      <c r="I20" s="12">
        <v>818</v>
      </c>
    </row>
    <row r="21" spans="1:9" s="8" customFormat="1" ht="13.5">
      <c r="A21" s="10">
        <v>14</v>
      </c>
      <c r="B21" s="11">
        <f t="shared" si="0"/>
        <v>900</v>
      </c>
      <c r="C21" s="12">
        <v>477</v>
      </c>
      <c r="D21" s="12">
        <v>423</v>
      </c>
      <c r="E21" s="7"/>
      <c r="F21" s="10">
        <v>59</v>
      </c>
      <c r="G21" s="12">
        <f t="shared" si="1"/>
        <v>1469</v>
      </c>
      <c r="H21" s="12">
        <v>770</v>
      </c>
      <c r="I21" s="12">
        <v>699</v>
      </c>
    </row>
    <row r="22" spans="1:9" s="8" customFormat="1" ht="13.5">
      <c r="A22" s="5" t="s">
        <v>39</v>
      </c>
      <c r="B22" s="6">
        <f t="shared" si="0"/>
        <v>4730</v>
      </c>
      <c r="C22" s="6">
        <f>SUM(C23:C27)</f>
        <v>2413</v>
      </c>
      <c r="D22" s="6">
        <f>SUM(D23:D27)</f>
        <v>2317</v>
      </c>
      <c r="E22" s="7"/>
      <c r="F22" s="5" t="s">
        <v>40</v>
      </c>
      <c r="G22" s="6">
        <f t="shared" si="1"/>
        <v>4930</v>
      </c>
      <c r="H22" s="6">
        <f>SUM(H23:H27)</f>
        <v>2420</v>
      </c>
      <c r="I22" s="6">
        <f>SUM(I23:I27)</f>
        <v>2510</v>
      </c>
    </row>
    <row r="23" spans="1:9" s="8" customFormat="1" ht="13.5">
      <c r="A23" s="10">
        <v>15</v>
      </c>
      <c r="B23" s="11">
        <f t="shared" si="0"/>
        <v>917</v>
      </c>
      <c r="C23" s="12">
        <v>469</v>
      </c>
      <c r="D23" s="12">
        <v>448</v>
      </c>
      <c r="E23" s="7"/>
      <c r="F23" s="10">
        <v>60</v>
      </c>
      <c r="G23" s="12">
        <f t="shared" si="1"/>
        <v>1017</v>
      </c>
      <c r="H23" s="12">
        <v>499</v>
      </c>
      <c r="I23" s="12">
        <v>518</v>
      </c>
    </row>
    <row r="24" spans="1:9" s="8" customFormat="1" ht="13.5">
      <c r="A24" s="10">
        <v>16</v>
      </c>
      <c r="B24" s="11">
        <f t="shared" si="0"/>
        <v>933</v>
      </c>
      <c r="C24" s="12">
        <v>478</v>
      </c>
      <c r="D24" s="12">
        <v>455</v>
      </c>
      <c r="E24" s="7"/>
      <c r="F24" s="10">
        <v>61</v>
      </c>
      <c r="G24" s="12">
        <f t="shared" si="1"/>
        <v>714</v>
      </c>
      <c r="H24" s="12">
        <v>370</v>
      </c>
      <c r="I24" s="12">
        <v>344</v>
      </c>
    </row>
    <row r="25" spans="1:9" s="8" customFormat="1" ht="13.5">
      <c r="A25" s="10">
        <v>17</v>
      </c>
      <c r="B25" s="11">
        <f t="shared" si="0"/>
        <v>937</v>
      </c>
      <c r="C25" s="12">
        <v>478</v>
      </c>
      <c r="D25" s="12">
        <v>459</v>
      </c>
      <c r="E25" s="7"/>
      <c r="F25" s="10">
        <v>62</v>
      </c>
      <c r="G25" s="12">
        <f t="shared" si="1"/>
        <v>977</v>
      </c>
      <c r="H25" s="12">
        <v>490</v>
      </c>
      <c r="I25" s="12">
        <v>487</v>
      </c>
    </row>
    <row r="26" spans="1:9" s="8" customFormat="1" ht="13.5">
      <c r="A26" s="10">
        <v>18</v>
      </c>
      <c r="B26" s="11">
        <f t="shared" si="0"/>
        <v>1001</v>
      </c>
      <c r="C26" s="12">
        <v>505</v>
      </c>
      <c r="D26" s="12">
        <v>496</v>
      </c>
      <c r="E26" s="7"/>
      <c r="F26" s="10">
        <v>63</v>
      </c>
      <c r="G26" s="12">
        <f t="shared" si="1"/>
        <v>1042</v>
      </c>
      <c r="H26" s="12">
        <v>498</v>
      </c>
      <c r="I26" s="12">
        <v>544</v>
      </c>
    </row>
    <row r="27" spans="1:9" s="8" customFormat="1" ht="13.5">
      <c r="A27" s="10">
        <v>19</v>
      </c>
      <c r="B27" s="11">
        <f t="shared" si="0"/>
        <v>942</v>
      </c>
      <c r="C27" s="12">
        <v>483</v>
      </c>
      <c r="D27" s="12">
        <v>459</v>
      </c>
      <c r="E27" s="7"/>
      <c r="F27" s="10">
        <v>64</v>
      </c>
      <c r="G27" s="12">
        <f t="shared" si="1"/>
        <v>1180</v>
      </c>
      <c r="H27" s="12">
        <v>563</v>
      </c>
      <c r="I27" s="12">
        <v>617</v>
      </c>
    </row>
    <row r="28" spans="1:9" s="8" customFormat="1" ht="13.5">
      <c r="A28" s="5" t="s">
        <v>41</v>
      </c>
      <c r="B28" s="6">
        <f t="shared" si="0"/>
        <v>4090</v>
      </c>
      <c r="C28" s="6">
        <f>SUM(C29:C33)</f>
        <v>1907</v>
      </c>
      <c r="D28" s="6">
        <f>SUM(D29:D33)</f>
        <v>2183</v>
      </c>
      <c r="E28" s="7"/>
      <c r="F28" s="5" t="s">
        <v>42</v>
      </c>
      <c r="G28" s="6">
        <f t="shared" si="1"/>
        <v>4679</v>
      </c>
      <c r="H28" s="6">
        <f>SUM(H29:H33)</f>
        <v>2227</v>
      </c>
      <c r="I28" s="6">
        <f>SUM(I29:I33)</f>
        <v>2452</v>
      </c>
    </row>
    <row r="29" spans="1:9" s="8" customFormat="1" ht="13.5">
      <c r="A29" s="10">
        <v>20</v>
      </c>
      <c r="B29" s="11">
        <f t="shared" si="0"/>
        <v>774</v>
      </c>
      <c r="C29" s="12">
        <v>347</v>
      </c>
      <c r="D29" s="12">
        <v>427</v>
      </c>
      <c r="E29" s="7"/>
      <c r="F29" s="10">
        <v>65</v>
      </c>
      <c r="G29" s="12">
        <f t="shared" si="1"/>
        <v>1126</v>
      </c>
      <c r="H29" s="12">
        <v>548</v>
      </c>
      <c r="I29" s="12">
        <v>578</v>
      </c>
    </row>
    <row r="30" spans="1:9" s="8" customFormat="1" ht="13.5">
      <c r="A30" s="10">
        <v>21</v>
      </c>
      <c r="B30" s="11">
        <f t="shared" si="0"/>
        <v>771</v>
      </c>
      <c r="C30" s="12">
        <v>357</v>
      </c>
      <c r="D30" s="12">
        <v>414</v>
      </c>
      <c r="E30" s="7"/>
      <c r="F30" s="10">
        <v>66</v>
      </c>
      <c r="G30" s="12">
        <f t="shared" si="1"/>
        <v>943</v>
      </c>
      <c r="H30" s="12">
        <v>476</v>
      </c>
      <c r="I30" s="12">
        <v>467</v>
      </c>
    </row>
    <row r="31" spans="1:9" s="8" customFormat="1" ht="13.5">
      <c r="A31" s="10">
        <v>22</v>
      </c>
      <c r="B31" s="11">
        <f t="shared" si="0"/>
        <v>803</v>
      </c>
      <c r="C31" s="12">
        <v>340</v>
      </c>
      <c r="D31" s="12">
        <v>463</v>
      </c>
      <c r="E31" s="7"/>
      <c r="F31" s="10">
        <v>67</v>
      </c>
      <c r="G31" s="12">
        <f t="shared" si="1"/>
        <v>855</v>
      </c>
      <c r="H31" s="12">
        <v>424</v>
      </c>
      <c r="I31" s="12">
        <v>431</v>
      </c>
    </row>
    <row r="32" spans="1:9" s="8" customFormat="1" ht="13.5">
      <c r="A32" s="10">
        <v>23</v>
      </c>
      <c r="B32" s="11">
        <f t="shared" si="0"/>
        <v>839</v>
      </c>
      <c r="C32" s="12">
        <v>409</v>
      </c>
      <c r="D32" s="12">
        <v>430</v>
      </c>
      <c r="E32" s="7"/>
      <c r="F32" s="10">
        <v>68</v>
      </c>
      <c r="G32" s="12">
        <f t="shared" si="1"/>
        <v>752</v>
      </c>
      <c r="H32" s="12">
        <v>341</v>
      </c>
      <c r="I32" s="12">
        <v>411</v>
      </c>
    </row>
    <row r="33" spans="1:9" s="8" customFormat="1" ht="13.5">
      <c r="A33" s="10">
        <v>24</v>
      </c>
      <c r="B33" s="11">
        <f t="shared" si="0"/>
        <v>903</v>
      </c>
      <c r="C33" s="12">
        <v>454</v>
      </c>
      <c r="D33" s="12">
        <v>449</v>
      </c>
      <c r="E33" s="7"/>
      <c r="F33" s="10">
        <v>69</v>
      </c>
      <c r="G33" s="12">
        <f t="shared" si="1"/>
        <v>1003</v>
      </c>
      <c r="H33" s="12">
        <v>438</v>
      </c>
      <c r="I33" s="12">
        <v>565</v>
      </c>
    </row>
    <row r="34" spans="1:9" s="8" customFormat="1" ht="13.5">
      <c r="A34" s="5" t="s">
        <v>43</v>
      </c>
      <c r="B34" s="6">
        <f t="shared" si="0"/>
        <v>5423</v>
      </c>
      <c r="C34" s="6">
        <f>SUM(C35:C39)</f>
        <v>2795</v>
      </c>
      <c r="D34" s="6">
        <f>SUM(D35:D39)</f>
        <v>2628</v>
      </c>
      <c r="E34" s="7"/>
      <c r="F34" s="5" t="s">
        <v>44</v>
      </c>
      <c r="G34" s="6">
        <f t="shared" si="1"/>
        <v>4726</v>
      </c>
      <c r="H34" s="6">
        <f>SUM(H35:H39)</f>
        <v>2123</v>
      </c>
      <c r="I34" s="6">
        <f>SUM(I35:I39)</f>
        <v>2603</v>
      </c>
    </row>
    <row r="35" spans="1:9" s="8" customFormat="1" ht="13.5">
      <c r="A35" s="10">
        <v>25</v>
      </c>
      <c r="B35" s="11">
        <f t="shared" si="0"/>
        <v>957</v>
      </c>
      <c r="C35" s="12">
        <v>465</v>
      </c>
      <c r="D35" s="12">
        <v>492</v>
      </c>
      <c r="E35" s="7"/>
      <c r="F35" s="10">
        <v>70</v>
      </c>
      <c r="G35" s="12">
        <f t="shared" si="1"/>
        <v>970</v>
      </c>
      <c r="H35" s="12">
        <v>442</v>
      </c>
      <c r="I35" s="12">
        <v>528</v>
      </c>
    </row>
    <row r="36" spans="1:9" s="8" customFormat="1" ht="13.5">
      <c r="A36" s="10">
        <v>26</v>
      </c>
      <c r="B36" s="11">
        <f aca="true" t="shared" si="2" ref="B36:B57">SUM(C36:D36)</f>
        <v>1044</v>
      </c>
      <c r="C36" s="12">
        <v>545</v>
      </c>
      <c r="D36" s="12">
        <v>499</v>
      </c>
      <c r="E36" s="7"/>
      <c r="F36" s="10">
        <v>71</v>
      </c>
      <c r="G36" s="12">
        <f aca="true" t="shared" si="3" ref="G36:G58">SUM(H36:I36)</f>
        <v>1033</v>
      </c>
      <c r="H36" s="12">
        <v>467</v>
      </c>
      <c r="I36" s="12">
        <v>566</v>
      </c>
    </row>
    <row r="37" spans="1:9" s="8" customFormat="1" ht="13.5">
      <c r="A37" s="10">
        <v>27</v>
      </c>
      <c r="B37" s="11">
        <f t="shared" si="2"/>
        <v>1085</v>
      </c>
      <c r="C37" s="12">
        <v>567</v>
      </c>
      <c r="D37" s="12">
        <v>518</v>
      </c>
      <c r="E37" s="7"/>
      <c r="F37" s="10">
        <v>72</v>
      </c>
      <c r="G37" s="12">
        <f t="shared" si="3"/>
        <v>851</v>
      </c>
      <c r="H37" s="12">
        <v>372</v>
      </c>
      <c r="I37" s="12">
        <v>479</v>
      </c>
    </row>
    <row r="38" spans="1:9" s="8" customFormat="1" ht="13.5">
      <c r="A38" s="10">
        <v>28</v>
      </c>
      <c r="B38" s="11">
        <f t="shared" si="2"/>
        <v>1155</v>
      </c>
      <c r="C38" s="12">
        <v>608</v>
      </c>
      <c r="D38" s="12">
        <v>547</v>
      </c>
      <c r="E38" s="7"/>
      <c r="F38" s="10">
        <v>73</v>
      </c>
      <c r="G38" s="12">
        <f t="shared" si="3"/>
        <v>922</v>
      </c>
      <c r="H38" s="12">
        <v>404</v>
      </c>
      <c r="I38" s="12">
        <v>518</v>
      </c>
    </row>
    <row r="39" spans="1:9" s="8" customFormat="1" ht="13.5">
      <c r="A39" s="10">
        <v>29</v>
      </c>
      <c r="B39" s="11">
        <f t="shared" si="2"/>
        <v>1182</v>
      </c>
      <c r="C39" s="12">
        <v>610</v>
      </c>
      <c r="D39" s="12">
        <v>572</v>
      </c>
      <c r="E39" s="7"/>
      <c r="F39" s="10">
        <v>74</v>
      </c>
      <c r="G39" s="12">
        <f t="shared" si="3"/>
        <v>950</v>
      </c>
      <c r="H39" s="12">
        <v>438</v>
      </c>
      <c r="I39" s="12">
        <v>512</v>
      </c>
    </row>
    <row r="40" spans="1:9" s="8" customFormat="1" ht="13.5">
      <c r="A40" s="5" t="s">
        <v>45</v>
      </c>
      <c r="B40" s="6">
        <f t="shared" si="2"/>
        <v>6377</v>
      </c>
      <c r="C40" s="6">
        <f>SUM(C41:C45)</f>
        <v>3348</v>
      </c>
      <c r="D40" s="6">
        <f>SUM(D41:D45)</f>
        <v>3029</v>
      </c>
      <c r="E40" s="7"/>
      <c r="F40" s="5" t="s">
        <v>46</v>
      </c>
      <c r="G40" s="6">
        <f t="shared" si="3"/>
        <v>4376</v>
      </c>
      <c r="H40" s="6">
        <f>SUM(H41:H45)</f>
        <v>1904</v>
      </c>
      <c r="I40" s="6">
        <f>SUM(I41:I45)</f>
        <v>2472</v>
      </c>
    </row>
    <row r="41" spans="1:9" s="8" customFormat="1" ht="13.5">
      <c r="A41" s="10">
        <v>30</v>
      </c>
      <c r="B41" s="11">
        <f t="shared" si="2"/>
        <v>1200</v>
      </c>
      <c r="C41" s="12">
        <v>602</v>
      </c>
      <c r="D41" s="12">
        <v>598</v>
      </c>
      <c r="E41" s="7"/>
      <c r="F41" s="10">
        <v>75</v>
      </c>
      <c r="G41" s="12">
        <f t="shared" si="3"/>
        <v>884</v>
      </c>
      <c r="H41" s="12">
        <v>390</v>
      </c>
      <c r="I41" s="12">
        <v>494</v>
      </c>
    </row>
    <row r="42" spans="1:9" s="8" customFormat="1" ht="13.5">
      <c r="A42" s="10">
        <v>31</v>
      </c>
      <c r="B42" s="11">
        <f t="shared" si="2"/>
        <v>1214</v>
      </c>
      <c r="C42" s="12">
        <v>645</v>
      </c>
      <c r="D42" s="12">
        <v>569</v>
      </c>
      <c r="E42" s="7"/>
      <c r="F42" s="10">
        <v>76</v>
      </c>
      <c r="G42" s="12">
        <f t="shared" si="3"/>
        <v>972</v>
      </c>
      <c r="H42" s="12">
        <v>423</v>
      </c>
      <c r="I42" s="12">
        <v>549</v>
      </c>
    </row>
    <row r="43" spans="1:9" s="8" customFormat="1" ht="13.5">
      <c r="A43" s="10">
        <v>32</v>
      </c>
      <c r="B43" s="11">
        <f t="shared" si="2"/>
        <v>1317</v>
      </c>
      <c r="C43" s="12">
        <v>698</v>
      </c>
      <c r="D43" s="12">
        <v>619</v>
      </c>
      <c r="E43" s="7"/>
      <c r="F43" s="10">
        <v>77</v>
      </c>
      <c r="G43" s="12">
        <f t="shared" si="3"/>
        <v>825</v>
      </c>
      <c r="H43" s="12">
        <v>376</v>
      </c>
      <c r="I43" s="12">
        <v>449</v>
      </c>
    </row>
    <row r="44" spans="1:9" s="8" customFormat="1" ht="13.5">
      <c r="A44" s="10">
        <v>33</v>
      </c>
      <c r="B44" s="11">
        <f t="shared" si="2"/>
        <v>1333</v>
      </c>
      <c r="C44" s="12">
        <v>707</v>
      </c>
      <c r="D44" s="12">
        <v>626</v>
      </c>
      <c r="E44" s="7"/>
      <c r="F44" s="10">
        <v>78</v>
      </c>
      <c r="G44" s="12">
        <f t="shared" si="3"/>
        <v>911</v>
      </c>
      <c r="H44" s="12">
        <v>395</v>
      </c>
      <c r="I44" s="12">
        <v>516</v>
      </c>
    </row>
    <row r="45" spans="1:9" s="8" customFormat="1" ht="13.5">
      <c r="A45" s="10">
        <v>34</v>
      </c>
      <c r="B45" s="11">
        <f t="shared" si="2"/>
        <v>1313</v>
      </c>
      <c r="C45" s="12">
        <v>696</v>
      </c>
      <c r="D45" s="12">
        <v>617</v>
      </c>
      <c r="E45" s="7"/>
      <c r="F45" s="10">
        <v>79</v>
      </c>
      <c r="G45" s="12">
        <f t="shared" si="3"/>
        <v>784</v>
      </c>
      <c r="H45" s="12">
        <v>320</v>
      </c>
      <c r="I45" s="12">
        <v>464</v>
      </c>
    </row>
    <row r="46" spans="1:9" s="8" customFormat="1" ht="13.5">
      <c r="A46" s="5" t="s">
        <v>47</v>
      </c>
      <c r="B46" s="6">
        <f t="shared" si="2"/>
        <v>5839</v>
      </c>
      <c r="C46" s="6">
        <f>SUM(C47:C51)</f>
        <v>3002</v>
      </c>
      <c r="D46" s="6">
        <f>SUM(D47:D51)</f>
        <v>2837</v>
      </c>
      <c r="E46" s="7"/>
      <c r="F46" s="5" t="s">
        <v>48</v>
      </c>
      <c r="G46" s="6">
        <f t="shared" si="3"/>
        <v>3099</v>
      </c>
      <c r="H46" s="6">
        <f>SUM(H47:H51)</f>
        <v>1192</v>
      </c>
      <c r="I46" s="6">
        <f>SUM(I47:I51)</f>
        <v>1907</v>
      </c>
    </row>
    <row r="47" spans="1:9" s="8" customFormat="1" ht="13.5">
      <c r="A47" s="10">
        <v>35</v>
      </c>
      <c r="B47" s="11">
        <f t="shared" si="2"/>
        <v>1208</v>
      </c>
      <c r="C47" s="12">
        <v>620</v>
      </c>
      <c r="D47" s="12">
        <v>588</v>
      </c>
      <c r="E47" s="7"/>
      <c r="F47" s="10">
        <v>80</v>
      </c>
      <c r="G47" s="12">
        <f t="shared" si="3"/>
        <v>723</v>
      </c>
      <c r="H47" s="12">
        <v>328</v>
      </c>
      <c r="I47" s="12">
        <v>395</v>
      </c>
    </row>
    <row r="48" spans="1:9" s="8" customFormat="1" ht="13.5">
      <c r="A48" s="10">
        <v>36</v>
      </c>
      <c r="B48" s="11">
        <f t="shared" si="2"/>
        <v>1156</v>
      </c>
      <c r="C48" s="12">
        <v>608</v>
      </c>
      <c r="D48" s="12">
        <v>548</v>
      </c>
      <c r="E48" s="7"/>
      <c r="F48" s="10">
        <v>81</v>
      </c>
      <c r="G48" s="12">
        <f t="shared" si="3"/>
        <v>717</v>
      </c>
      <c r="H48" s="12">
        <v>313</v>
      </c>
      <c r="I48" s="12">
        <v>404</v>
      </c>
    </row>
    <row r="49" spans="1:9" s="8" customFormat="1" ht="13.5">
      <c r="A49" s="10">
        <v>37</v>
      </c>
      <c r="B49" s="11">
        <f t="shared" si="2"/>
        <v>1128</v>
      </c>
      <c r="C49" s="12">
        <v>589</v>
      </c>
      <c r="D49" s="12">
        <v>539</v>
      </c>
      <c r="E49" s="7"/>
      <c r="F49" s="10">
        <v>82</v>
      </c>
      <c r="G49" s="12">
        <f t="shared" si="3"/>
        <v>659</v>
      </c>
      <c r="H49" s="12">
        <v>239</v>
      </c>
      <c r="I49" s="12">
        <v>420</v>
      </c>
    </row>
    <row r="50" spans="1:9" s="8" customFormat="1" ht="13.5">
      <c r="A50" s="10">
        <v>38</v>
      </c>
      <c r="B50" s="11">
        <f t="shared" si="2"/>
        <v>1190</v>
      </c>
      <c r="C50" s="12">
        <v>607</v>
      </c>
      <c r="D50" s="12">
        <v>583</v>
      </c>
      <c r="E50" s="7"/>
      <c r="F50" s="10">
        <v>83</v>
      </c>
      <c r="G50" s="12">
        <f t="shared" si="3"/>
        <v>536</v>
      </c>
      <c r="H50" s="12">
        <v>175</v>
      </c>
      <c r="I50" s="12">
        <v>361</v>
      </c>
    </row>
    <row r="51" spans="1:9" s="8" customFormat="1" ht="13.5">
      <c r="A51" s="10">
        <v>39</v>
      </c>
      <c r="B51" s="11">
        <f t="shared" si="2"/>
        <v>1157</v>
      </c>
      <c r="C51" s="12">
        <v>578</v>
      </c>
      <c r="D51" s="12">
        <v>579</v>
      </c>
      <c r="E51" s="7"/>
      <c r="F51" s="10">
        <v>84</v>
      </c>
      <c r="G51" s="12">
        <f t="shared" si="3"/>
        <v>464</v>
      </c>
      <c r="H51" s="12">
        <v>137</v>
      </c>
      <c r="I51" s="12">
        <v>327</v>
      </c>
    </row>
    <row r="52" spans="1:9" s="8" customFormat="1" ht="13.5">
      <c r="A52" s="5" t="s">
        <v>49</v>
      </c>
      <c r="B52" s="6">
        <f t="shared" si="2"/>
        <v>5184</v>
      </c>
      <c r="C52" s="6">
        <f>SUM(C53:C57)</f>
        <v>2663</v>
      </c>
      <c r="D52" s="6">
        <f>SUM(D53:D57)</f>
        <v>2521</v>
      </c>
      <c r="E52" s="7"/>
      <c r="F52" s="5" t="s">
        <v>50</v>
      </c>
      <c r="G52" s="6">
        <f t="shared" si="3"/>
        <v>1682</v>
      </c>
      <c r="H52" s="6">
        <f>SUM(H53:H57)</f>
        <v>526</v>
      </c>
      <c r="I52" s="6">
        <f>SUM(I53:I57)</f>
        <v>1156</v>
      </c>
    </row>
    <row r="53" spans="1:9" s="8" customFormat="1" ht="13.5">
      <c r="A53" s="10">
        <v>40</v>
      </c>
      <c r="B53" s="11">
        <f t="shared" si="2"/>
        <v>979</v>
      </c>
      <c r="C53" s="12">
        <v>540</v>
      </c>
      <c r="D53" s="12">
        <v>439</v>
      </c>
      <c r="E53" s="7"/>
      <c r="F53" s="10">
        <v>85</v>
      </c>
      <c r="G53" s="12">
        <f t="shared" si="3"/>
        <v>420</v>
      </c>
      <c r="H53" s="12">
        <v>124</v>
      </c>
      <c r="I53" s="12">
        <v>296</v>
      </c>
    </row>
    <row r="54" spans="1:9" s="8" customFormat="1" ht="13.5">
      <c r="A54" s="10">
        <v>41</v>
      </c>
      <c r="B54" s="11">
        <f t="shared" si="2"/>
        <v>1031</v>
      </c>
      <c r="C54" s="12">
        <v>517</v>
      </c>
      <c r="D54" s="12">
        <v>514</v>
      </c>
      <c r="E54" s="7"/>
      <c r="F54" s="10">
        <v>86</v>
      </c>
      <c r="G54" s="12">
        <f t="shared" si="3"/>
        <v>401</v>
      </c>
      <c r="H54" s="12">
        <v>145</v>
      </c>
      <c r="I54" s="12">
        <v>256</v>
      </c>
    </row>
    <row r="55" spans="1:9" s="8" customFormat="1" ht="13.5">
      <c r="A55" s="10">
        <v>42</v>
      </c>
      <c r="B55" s="11">
        <f t="shared" si="2"/>
        <v>1102</v>
      </c>
      <c r="C55" s="12">
        <v>563</v>
      </c>
      <c r="D55" s="12">
        <v>539</v>
      </c>
      <c r="E55" s="7"/>
      <c r="F55" s="10">
        <v>87</v>
      </c>
      <c r="G55" s="12">
        <f t="shared" si="3"/>
        <v>376</v>
      </c>
      <c r="H55" s="12">
        <v>129</v>
      </c>
      <c r="I55" s="12">
        <v>247</v>
      </c>
    </row>
    <row r="56" spans="1:9" s="8" customFormat="1" ht="13.5">
      <c r="A56" s="10">
        <v>43</v>
      </c>
      <c r="B56" s="11">
        <f t="shared" si="2"/>
        <v>1043</v>
      </c>
      <c r="C56" s="12">
        <v>519</v>
      </c>
      <c r="D56" s="12">
        <v>524</v>
      </c>
      <c r="E56" s="7"/>
      <c r="F56" s="10">
        <v>88</v>
      </c>
      <c r="G56" s="12">
        <f t="shared" si="3"/>
        <v>259</v>
      </c>
      <c r="H56" s="12">
        <v>75</v>
      </c>
      <c r="I56" s="12">
        <v>184</v>
      </c>
    </row>
    <row r="57" spans="1:9" s="8" customFormat="1" ht="13.5">
      <c r="A57" s="13">
        <v>44</v>
      </c>
      <c r="B57" s="11">
        <f t="shared" si="2"/>
        <v>1029</v>
      </c>
      <c r="C57" s="12">
        <v>524</v>
      </c>
      <c r="D57" s="12">
        <v>505</v>
      </c>
      <c r="E57" s="7"/>
      <c r="F57" s="10">
        <v>89</v>
      </c>
      <c r="G57" s="12">
        <f t="shared" si="3"/>
        <v>226</v>
      </c>
      <c r="H57" s="12">
        <v>53</v>
      </c>
      <c r="I57" s="12">
        <v>173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1057</v>
      </c>
      <c r="H58" s="15">
        <v>249</v>
      </c>
      <c r="I58" s="15">
        <v>808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87169</v>
      </c>
      <c r="H59" s="17">
        <f>C4+C10+C16+C22+C28+C34+C40+C46+C52+H4+H10+H16+H22+H28+H34+H40+H46+H52+H58</f>
        <v>42432</v>
      </c>
      <c r="I59" s="17">
        <f>D4+D10+D16+D22+D28+D34+D40+D46+D52+I4+I10+I16+I22+I28+I34+I40+I46+I52+I58</f>
        <v>44737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2007-04-23T05:03:28Z</cp:lastPrinted>
  <dcterms:created xsi:type="dcterms:W3CDTF">2004-07-26T09:22:07Z</dcterms:created>
  <dcterms:modified xsi:type="dcterms:W3CDTF">2007-04-25T04:51:06Z</dcterms:modified>
  <cp:category/>
  <cp:version/>
  <cp:contentType/>
  <cp:contentStatus/>
</cp:coreProperties>
</file>